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kyoritz005\public\（株）共立映像\映像技術共有\シフト関係\2026年\7月シフト\シフト\"/>
    </mc:Choice>
  </mc:AlternateContent>
  <xr:revisionPtr revIDLastSave="0" documentId="13_ncr:1_{CE400F27-4F53-4669-99C2-001C9E13E245}" xr6:coauthVersionLast="47" xr6:coauthVersionMax="47" xr10:uidLastSave="{00000000-0000-0000-0000-000000000000}"/>
  <bookViews>
    <workbookView xWindow="-98" yWindow="-98" windowWidth="28996" windowHeight="15675" xr2:uid="{00000000-000D-0000-FFFF-FFFF00000000}"/>
  </bookViews>
  <sheets>
    <sheet name="7月1～10日" sheetId="16" r:id="rId1"/>
    <sheet name="7月11～20日" sheetId="17" r:id="rId2"/>
    <sheet name="7月21～31日" sheetId="18" r:id="rId3"/>
    <sheet name="外注　7月" sheetId="14" r:id="rId4"/>
  </sheets>
  <definedNames>
    <definedName name="_xlnm.Print_Area" localSheetId="0">'7月1～10日'!$A$1:$CS$482</definedName>
    <definedName name="_xlnm.Print_Area" localSheetId="1">'7月11～20日'!$A$1:$CS$482</definedName>
    <definedName name="_xlnm.Print_Area" localSheetId="2">'7月21～31日'!$A$1:$DB$489</definedName>
    <definedName name="_xlnm.Print_Area" localSheetId="3">'外注　7月'!$A$1:$AK$228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R485" i="18" l="1"/>
  <c r="CR441" i="18"/>
  <c r="CR435" i="18"/>
  <c r="CR365" i="18"/>
  <c r="CR359" i="18"/>
  <c r="CR295" i="18"/>
  <c r="CR289" i="18"/>
  <c r="CR231" i="18"/>
  <c r="CR225" i="18"/>
  <c r="CR161" i="18"/>
  <c r="CR155" i="18"/>
  <c r="CR79" i="18"/>
  <c r="CR73" i="18"/>
  <c r="CR15" i="18"/>
  <c r="H360" i="17"/>
  <c r="J75" i="17"/>
  <c r="R75" i="17" s="1"/>
  <c r="Z75" i="17" s="1"/>
  <c r="AH75" i="17" s="1"/>
  <c r="AP75" i="17" s="1"/>
  <c r="AX75" i="17" s="1"/>
  <c r="BF75" i="17" s="1"/>
  <c r="BN75" i="17" s="1"/>
  <c r="BV75" i="17" s="1"/>
  <c r="CD75" i="17" s="1"/>
  <c r="J81" i="17"/>
  <c r="R81" i="17" s="1"/>
  <c r="Z81" i="17" s="1"/>
  <c r="AH81" i="17" s="1"/>
  <c r="AP81" i="17" s="1"/>
  <c r="AX81" i="17" s="1"/>
  <c r="BF81" i="17" s="1"/>
  <c r="BN81" i="17" s="1"/>
  <c r="BV81" i="17" s="1"/>
  <c r="CD81" i="17" s="1"/>
  <c r="J486" i="18"/>
  <c r="R486" i="18" s="1"/>
  <c r="Z486" i="18" s="1"/>
  <c r="AH486" i="18" s="1"/>
  <c r="AP486" i="18" s="1"/>
  <c r="AX486" i="18" s="1"/>
  <c r="BF486" i="18" s="1"/>
  <c r="BN486" i="18" s="1"/>
  <c r="BV486" i="18" s="1"/>
  <c r="CD486" i="18" s="1"/>
  <c r="CL486" i="18" s="1"/>
  <c r="J442" i="18"/>
  <c r="J436" i="18"/>
  <c r="R436" i="18" s="1"/>
  <c r="Z436" i="18" s="1"/>
  <c r="AH436" i="18" s="1"/>
  <c r="AP436" i="18" s="1"/>
  <c r="AX436" i="18" s="1"/>
  <c r="BF436" i="18" s="1"/>
  <c r="BN436" i="18" s="1"/>
  <c r="BV436" i="18" s="1"/>
  <c r="CD436" i="18" s="1"/>
  <c r="CL436" i="18" s="1"/>
  <c r="J366" i="18"/>
  <c r="J360" i="18"/>
  <c r="R360" i="18" s="1"/>
  <c r="Z360" i="18" s="1"/>
  <c r="AH360" i="18" s="1"/>
  <c r="AP360" i="18" s="1"/>
  <c r="AX360" i="18" s="1"/>
  <c r="BF360" i="18" s="1"/>
  <c r="BN360" i="18" s="1"/>
  <c r="BV360" i="18" s="1"/>
  <c r="CD360" i="18" s="1"/>
  <c r="CL360" i="18" s="1"/>
  <c r="J296" i="18"/>
  <c r="R296" i="18" s="1"/>
  <c r="Z296" i="18" s="1"/>
  <c r="AH296" i="18" s="1"/>
  <c r="AP296" i="18" s="1"/>
  <c r="AX296" i="18" s="1"/>
  <c r="BF296" i="18" s="1"/>
  <c r="BN296" i="18" s="1"/>
  <c r="BV296" i="18" s="1"/>
  <c r="CD296" i="18" s="1"/>
  <c r="CL296" i="18" s="1"/>
  <c r="J290" i="18"/>
  <c r="R290" i="18" s="1"/>
  <c r="Z290" i="18" s="1"/>
  <c r="AH290" i="18" s="1"/>
  <c r="AP290" i="18" s="1"/>
  <c r="AX290" i="18" s="1"/>
  <c r="BF290" i="18" s="1"/>
  <c r="BN290" i="18" s="1"/>
  <c r="BV290" i="18" s="1"/>
  <c r="CD290" i="18" s="1"/>
  <c r="CL290" i="18" s="1"/>
  <c r="J479" i="17"/>
  <c r="R479" i="17" s="1"/>
  <c r="Z479" i="17" s="1"/>
  <c r="AH479" i="17" s="1"/>
  <c r="AP479" i="17" s="1"/>
  <c r="AX479" i="17" s="1"/>
  <c r="BF479" i="17" s="1"/>
  <c r="BN479" i="17" s="1"/>
  <c r="BV479" i="17" s="1"/>
  <c r="CD479" i="17" s="1"/>
  <c r="J74" i="18"/>
  <c r="J80" i="18"/>
  <c r="R80" i="18" s="1"/>
  <c r="Z80" i="18" s="1"/>
  <c r="AH80" i="18" s="1"/>
  <c r="AP80" i="18" s="1"/>
  <c r="AX80" i="18" s="1"/>
  <c r="BF80" i="18" s="1"/>
  <c r="BN80" i="18" s="1"/>
  <c r="BV80" i="18" s="1"/>
  <c r="CD80" i="18" s="1"/>
  <c r="CL80" i="18" s="1"/>
  <c r="J156" i="18"/>
  <c r="R156" i="18" s="1"/>
  <c r="Z156" i="18" s="1"/>
  <c r="AH156" i="18" s="1"/>
  <c r="AP156" i="18" s="1"/>
  <c r="AX156" i="18" s="1"/>
  <c r="BF156" i="18" s="1"/>
  <c r="BN156" i="18" s="1"/>
  <c r="BV156" i="18" s="1"/>
  <c r="CD156" i="18" s="1"/>
  <c r="CL156" i="18" s="1"/>
  <c r="J162" i="18"/>
  <c r="R162" i="18" s="1"/>
  <c r="Z162" i="18" s="1"/>
  <c r="AH162" i="18" s="1"/>
  <c r="AP162" i="18" s="1"/>
  <c r="AX162" i="18" s="1"/>
  <c r="BF162" i="18" s="1"/>
  <c r="BN162" i="18" s="1"/>
  <c r="BV162" i="18" s="1"/>
  <c r="CD162" i="18" s="1"/>
  <c r="CL162" i="18" s="1"/>
  <c r="J226" i="18"/>
  <c r="R226" i="18" s="1"/>
  <c r="Z226" i="18" s="1"/>
  <c r="AH226" i="18" s="1"/>
  <c r="AP226" i="18" s="1"/>
  <c r="AX226" i="18" s="1"/>
  <c r="BF226" i="18" s="1"/>
  <c r="BN226" i="18" s="1"/>
  <c r="BV226" i="18" s="1"/>
  <c r="CD226" i="18" s="1"/>
  <c r="CL226" i="18" s="1"/>
  <c r="J232" i="18"/>
  <c r="R232" i="18" s="1"/>
  <c r="Z232" i="18" s="1"/>
  <c r="AH232" i="18" s="1"/>
  <c r="AP232" i="18" s="1"/>
  <c r="AX232" i="18" s="1"/>
  <c r="BF232" i="18" s="1"/>
  <c r="BN232" i="18" s="1"/>
  <c r="BV232" i="18" s="1"/>
  <c r="CD232" i="18" s="1"/>
  <c r="CL232" i="18" s="1"/>
  <c r="J443" i="17"/>
  <c r="R443" i="17" s="1"/>
  <c r="Z443" i="17" s="1"/>
  <c r="AH443" i="17" s="1"/>
  <c r="AP443" i="17" s="1"/>
  <c r="AX443" i="17" s="1"/>
  <c r="BF443" i="17" s="1"/>
  <c r="BN443" i="17" s="1"/>
  <c r="BV443" i="17" s="1"/>
  <c r="CD443" i="17" s="1"/>
  <c r="J437" i="17"/>
  <c r="J367" i="17"/>
  <c r="R367" i="17" s="1"/>
  <c r="Z367" i="17" s="1"/>
  <c r="AH367" i="17" s="1"/>
  <c r="AP367" i="17" s="1"/>
  <c r="AX367" i="17" s="1"/>
  <c r="BF367" i="17" s="1"/>
  <c r="BN367" i="17" s="1"/>
  <c r="BV367" i="17" s="1"/>
  <c r="CD367" i="17" s="1"/>
  <c r="J361" i="17"/>
  <c r="R361" i="17" s="1"/>
  <c r="Z361" i="17" s="1"/>
  <c r="AH361" i="17" s="1"/>
  <c r="AP361" i="17" s="1"/>
  <c r="AX361" i="17" s="1"/>
  <c r="BF361" i="17" s="1"/>
  <c r="BN361" i="17" s="1"/>
  <c r="BV361" i="17" s="1"/>
  <c r="CD361" i="17" s="1"/>
  <c r="J297" i="17"/>
  <c r="J291" i="17"/>
  <c r="R291" i="17" s="1"/>
  <c r="Z291" i="17" s="1"/>
  <c r="AH291" i="17" s="1"/>
  <c r="AP291" i="17" s="1"/>
  <c r="AX291" i="17" s="1"/>
  <c r="BF291" i="17" s="1"/>
  <c r="BN291" i="17" s="1"/>
  <c r="BV291" i="17" s="1"/>
  <c r="CD291" i="17" s="1"/>
  <c r="J233" i="17"/>
  <c r="R233" i="17" s="1"/>
  <c r="Z233" i="17" s="1"/>
  <c r="AH233" i="17" s="1"/>
  <c r="AP233" i="17" s="1"/>
  <c r="AX233" i="17" s="1"/>
  <c r="BF233" i="17" s="1"/>
  <c r="BN233" i="17" s="1"/>
  <c r="BV233" i="17" s="1"/>
  <c r="CD233" i="17" s="1"/>
  <c r="J227" i="17"/>
  <c r="R227" i="17" s="1"/>
  <c r="Z227" i="17" s="1"/>
  <c r="AH227" i="17" s="1"/>
  <c r="AP227" i="17" s="1"/>
  <c r="AX227" i="17" s="1"/>
  <c r="BF227" i="17" s="1"/>
  <c r="BN227" i="17" s="1"/>
  <c r="BV227" i="17" s="1"/>
  <c r="CD227" i="17" s="1"/>
  <c r="J163" i="17"/>
  <c r="R163" i="17" s="1"/>
  <c r="Z163" i="17" s="1"/>
  <c r="AH163" i="17" s="1"/>
  <c r="AP163" i="17" s="1"/>
  <c r="AX163" i="17" s="1"/>
  <c r="BF163" i="17" s="1"/>
  <c r="BN163" i="17" s="1"/>
  <c r="BV163" i="17" s="1"/>
  <c r="CD163" i="17" s="1"/>
  <c r="J157" i="17"/>
  <c r="R157" i="17" s="1"/>
  <c r="Z157" i="17" s="1"/>
  <c r="AH157" i="17" s="1"/>
  <c r="AP157" i="17" s="1"/>
  <c r="AX157" i="17" s="1"/>
  <c r="BF157" i="17" s="1"/>
  <c r="BN157" i="17" s="1"/>
  <c r="BV157" i="17" s="1"/>
  <c r="CD157" i="17" s="1"/>
  <c r="AF441" i="18"/>
  <c r="J16" i="18"/>
  <c r="R16" i="18" s="1"/>
  <c r="Z16" i="18" s="1"/>
  <c r="AH16" i="18" s="1"/>
  <c r="AP16" i="18" s="1"/>
  <c r="AX16" i="18" s="1"/>
  <c r="BF16" i="18" s="1"/>
  <c r="BN16" i="18" s="1"/>
  <c r="BV16" i="18" s="1"/>
  <c r="CD16" i="18" s="1"/>
  <c r="CL16" i="18" s="1"/>
  <c r="CJ232" i="17"/>
  <c r="J17" i="17"/>
  <c r="R17" i="17" s="1"/>
  <c r="Z17" i="17" s="1"/>
  <c r="AH17" i="17" s="1"/>
  <c r="AP17" i="17" s="1"/>
  <c r="AX17" i="17" s="1"/>
  <c r="BF17" i="17" s="1"/>
  <c r="BN17" i="17" s="1"/>
  <c r="BV17" i="17" s="1"/>
  <c r="CD17" i="17" s="1"/>
  <c r="B115" i="14"/>
  <c r="AA117" i="14" s="1"/>
  <c r="B1" i="14"/>
  <c r="P3" i="14" s="1"/>
  <c r="B116" i="14"/>
  <c r="B2" i="14"/>
  <c r="J17" i="16"/>
  <c r="R17" i="16" s="1"/>
  <c r="Z17" i="16" s="1"/>
  <c r="AH17" i="16" s="1"/>
  <c r="AP17" i="16" s="1"/>
  <c r="AX17" i="16" s="1"/>
  <c r="BF17" i="16" s="1"/>
  <c r="BN17" i="16" s="1"/>
  <c r="BV17" i="16" s="1"/>
  <c r="CD17" i="16" s="1"/>
  <c r="H16" i="16"/>
  <c r="CJ478" i="16"/>
  <c r="CB478" i="16"/>
  <c r="BT478" i="16"/>
  <c r="BL478" i="16"/>
  <c r="BD478" i="16"/>
  <c r="AV478" i="16"/>
  <c r="AN478" i="16"/>
  <c r="AF478" i="16"/>
  <c r="X478" i="16"/>
  <c r="P478" i="16"/>
  <c r="H478" i="16"/>
  <c r="CJ442" i="16"/>
  <c r="CB442" i="16"/>
  <c r="BT442" i="16"/>
  <c r="BL442" i="16"/>
  <c r="BD442" i="16"/>
  <c r="AV442" i="16"/>
  <c r="AN442" i="16"/>
  <c r="AF442" i="16"/>
  <c r="X442" i="16"/>
  <c r="P442" i="16"/>
  <c r="H442" i="16"/>
  <c r="CJ436" i="16"/>
  <c r="CB436" i="16"/>
  <c r="BT436" i="16"/>
  <c r="BL436" i="16"/>
  <c r="BD436" i="16"/>
  <c r="AV436" i="16"/>
  <c r="AN436" i="16"/>
  <c r="AF436" i="16"/>
  <c r="X436" i="16"/>
  <c r="P436" i="16"/>
  <c r="H436" i="16"/>
  <c r="CJ366" i="16"/>
  <c r="CB366" i="16"/>
  <c r="BT366" i="16"/>
  <c r="BL366" i="16"/>
  <c r="BD366" i="16"/>
  <c r="AV366" i="16"/>
  <c r="AN366" i="16"/>
  <c r="AF366" i="16"/>
  <c r="X366" i="16"/>
  <c r="P366" i="16"/>
  <c r="H366" i="16"/>
  <c r="CJ360" i="16"/>
  <c r="CB360" i="16"/>
  <c r="BT360" i="16"/>
  <c r="BL360" i="16"/>
  <c r="BD360" i="16"/>
  <c r="AV360" i="16"/>
  <c r="AN360" i="16"/>
  <c r="AF360" i="16"/>
  <c r="X360" i="16"/>
  <c r="P360" i="16"/>
  <c r="H360" i="16"/>
  <c r="CJ296" i="16"/>
  <c r="CB296" i="16"/>
  <c r="BT296" i="16"/>
  <c r="BL296" i="16"/>
  <c r="BD296" i="16"/>
  <c r="AV296" i="16"/>
  <c r="AN296" i="16"/>
  <c r="AF296" i="16"/>
  <c r="X296" i="16"/>
  <c r="P296" i="16"/>
  <c r="H296" i="16"/>
  <c r="CJ290" i="16"/>
  <c r="CB290" i="16"/>
  <c r="BT290" i="16"/>
  <c r="BL290" i="16"/>
  <c r="BD290" i="16"/>
  <c r="AV290" i="16"/>
  <c r="AN290" i="16"/>
  <c r="AF290" i="16"/>
  <c r="X290" i="16"/>
  <c r="P290" i="16"/>
  <c r="H290" i="16"/>
  <c r="CJ232" i="16"/>
  <c r="CB232" i="16"/>
  <c r="BT232" i="16"/>
  <c r="BL232" i="16"/>
  <c r="BD232" i="16"/>
  <c r="AV232" i="16"/>
  <c r="AN232" i="16"/>
  <c r="AF232" i="16"/>
  <c r="X232" i="16"/>
  <c r="P232" i="16"/>
  <c r="H232" i="16"/>
  <c r="CJ226" i="16"/>
  <c r="CB226" i="16"/>
  <c r="BT226" i="16"/>
  <c r="BL226" i="16"/>
  <c r="BD226" i="16"/>
  <c r="AV226" i="16"/>
  <c r="AN226" i="16"/>
  <c r="AF226" i="16"/>
  <c r="X226" i="16"/>
  <c r="P226" i="16"/>
  <c r="H226" i="16"/>
  <c r="CJ162" i="16"/>
  <c r="CB162" i="16"/>
  <c r="BT162" i="16"/>
  <c r="BL162" i="16"/>
  <c r="BD162" i="16"/>
  <c r="AV162" i="16"/>
  <c r="AN162" i="16"/>
  <c r="AF162" i="16"/>
  <c r="X162" i="16"/>
  <c r="P162" i="16"/>
  <c r="H162" i="16"/>
  <c r="CJ156" i="16"/>
  <c r="CB156" i="16"/>
  <c r="BT156" i="16"/>
  <c r="BL156" i="16"/>
  <c r="BD156" i="16"/>
  <c r="AV156" i="16"/>
  <c r="AN156" i="16"/>
  <c r="AF156" i="16"/>
  <c r="X156" i="16"/>
  <c r="P156" i="16"/>
  <c r="H156" i="16"/>
  <c r="CJ80" i="16"/>
  <c r="CB80" i="16"/>
  <c r="BT80" i="16"/>
  <c r="BL80" i="16"/>
  <c r="BD80" i="16"/>
  <c r="AV80" i="16"/>
  <c r="AN80" i="16"/>
  <c r="AF80" i="16"/>
  <c r="X80" i="16"/>
  <c r="P80" i="16"/>
  <c r="H80" i="16"/>
  <c r="CJ74" i="16"/>
  <c r="CB74" i="16"/>
  <c r="BT74" i="16"/>
  <c r="BL74" i="16"/>
  <c r="BD74" i="16"/>
  <c r="AV74" i="16"/>
  <c r="AN74" i="16"/>
  <c r="AF74" i="16"/>
  <c r="X74" i="16"/>
  <c r="P74" i="16"/>
  <c r="H74" i="16"/>
  <c r="CJ16" i="16"/>
  <c r="CB16" i="16"/>
  <c r="BT16" i="16"/>
  <c r="BL16" i="16"/>
  <c r="BD16" i="16"/>
  <c r="AV16" i="16"/>
  <c r="AN16" i="16"/>
  <c r="AF16" i="16"/>
  <c r="X16" i="16"/>
  <c r="P16" i="16"/>
  <c r="J75" i="16"/>
  <c r="R75" i="16" s="1"/>
  <c r="Z75" i="16" s="1"/>
  <c r="AH75" i="16" s="1"/>
  <c r="AP75" i="16" s="1"/>
  <c r="AX75" i="16" s="1"/>
  <c r="BF75" i="16" s="1"/>
  <c r="BN75" i="16" s="1"/>
  <c r="BV75" i="16" s="1"/>
  <c r="CD75" i="16" s="1"/>
  <c r="J367" i="16"/>
  <c r="J479" i="16"/>
  <c r="R479" i="16" s="1"/>
  <c r="Z479" i="16" s="1"/>
  <c r="AH479" i="16" s="1"/>
  <c r="AP479" i="16" s="1"/>
  <c r="AX479" i="16" s="1"/>
  <c r="BF479" i="16" s="1"/>
  <c r="BN479" i="16" s="1"/>
  <c r="BV479" i="16" s="1"/>
  <c r="CD479" i="16" s="1"/>
  <c r="J443" i="16"/>
  <c r="R443" i="16" s="1"/>
  <c r="Z443" i="16" s="1"/>
  <c r="AH443" i="16" s="1"/>
  <c r="AP443" i="16" s="1"/>
  <c r="AX443" i="16" s="1"/>
  <c r="BF443" i="16" s="1"/>
  <c r="BN443" i="16" s="1"/>
  <c r="BV443" i="16" s="1"/>
  <c r="CD443" i="16" s="1"/>
  <c r="J437" i="16"/>
  <c r="R437" i="16" s="1"/>
  <c r="Z437" i="16" s="1"/>
  <c r="AH437" i="16" s="1"/>
  <c r="AP437" i="16" s="1"/>
  <c r="AX437" i="16" s="1"/>
  <c r="BF437" i="16" s="1"/>
  <c r="BN437" i="16" s="1"/>
  <c r="BV437" i="16" s="1"/>
  <c r="CD437" i="16" s="1"/>
  <c r="J361" i="16"/>
  <c r="R361" i="16" s="1"/>
  <c r="Z361" i="16" s="1"/>
  <c r="AH361" i="16" s="1"/>
  <c r="AP361" i="16" s="1"/>
  <c r="AX361" i="16" s="1"/>
  <c r="BF361" i="16" s="1"/>
  <c r="BN361" i="16" s="1"/>
  <c r="BV361" i="16" s="1"/>
  <c r="CD361" i="16" s="1"/>
  <c r="J297" i="16"/>
  <c r="R297" i="16" s="1"/>
  <c r="Z297" i="16" s="1"/>
  <c r="AH297" i="16" s="1"/>
  <c r="AP297" i="16" s="1"/>
  <c r="AX297" i="16" s="1"/>
  <c r="BF297" i="16" s="1"/>
  <c r="BN297" i="16" s="1"/>
  <c r="BV297" i="16" s="1"/>
  <c r="CD297" i="16" s="1"/>
  <c r="J291" i="16"/>
  <c r="R291" i="16" s="1"/>
  <c r="Z291" i="16" s="1"/>
  <c r="AH291" i="16" s="1"/>
  <c r="AP291" i="16" s="1"/>
  <c r="AX291" i="16" s="1"/>
  <c r="BF291" i="16" s="1"/>
  <c r="BN291" i="16" s="1"/>
  <c r="BV291" i="16" s="1"/>
  <c r="CD291" i="16" s="1"/>
  <c r="J233" i="16"/>
  <c r="R233" i="16" s="1"/>
  <c r="Z233" i="16" s="1"/>
  <c r="AH233" i="16" s="1"/>
  <c r="AP233" i="16" s="1"/>
  <c r="AX233" i="16" s="1"/>
  <c r="BF233" i="16" s="1"/>
  <c r="BN233" i="16" s="1"/>
  <c r="BV233" i="16" s="1"/>
  <c r="CD233" i="16" s="1"/>
  <c r="J227" i="16"/>
  <c r="R227" i="16" s="1"/>
  <c r="Z227" i="16" s="1"/>
  <c r="AH227" i="16" s="1"/>
  <c r="AP227" i="16" s="1"/>
  <c r="AX227" i="16" s="1"/>
  <c r="BF227" i="16" s="1"/>
  <c r="BN227" i="16" s="1"/>
  <c r="BV227" i="16" s="1"/>
  <c r="CD227" i="16" s="1"/>
  <c r="J157" i="16"/>
  <c r="R157" i="16" s="1"/>
  <c r="Z157" i="16" s="1"/>
  <c r="AH157" i="16" s="1"/>
  <c r="AP157" i="16" s="1"/>
  <c r="AX157" i="16" s="1"/>
  <c r="BF157" i="16" s="1"/>
  <c r="BN157" i="16" s="1"/>
  <c r="BV157" i="16" s="1"/>
  <c r="CD157" i="16" s="1"/>
  <c r="J81" i="16"/>
  <c r="R81" i="16" s="1"/>
  <c r="Z81" i="16" s="1"/>
  <c r="AH81" i="16" s="1"/>
  <c r="AP81" i="16" s="1"/>
  <c r="AX81" i="16" s="1"/>
  <c r="BF81" i="16" s="1"/>
  <c r="BN81" i="16" s="1"/>
  <c r="BV81" i="16" s="1"/>
  <c r="CD81" i="16" s="1"/>
  <c r="J163" i="16"/>
  <c r="R163" i="16" s="1"/>
  <c r="Z163" i="16" s="1"/>
  <c r="AH163" i="16" s="1"/>
  <c r="AP163" i="16" s="1"/>
  <c r="AX163" i="16" s="1"/>
  <c r="BF163" i="16" s="1"/>
  <c r="BN163" i="16" s="1"/>
  <c r="BV163" i="16" s="1"/>
  <c r="CD163" i="16" s="1"/>
  <c r="X289" i="18"/>
  <c r="CB360" i="17"/>
  <c r="AN366" i="17"/>
  <c r="P296" i="17"/>
  <c r="BL80" i="17"/>
  <c r="X162" i="17"/>
  <c r="BD156" i="17"/>
  <c r="CB232" i="17"/>
  <c r="BL360" i="17"/>
  <c r="CJ16" i="17"/>
  <c r="X80" i="17"/>
  <c r="AF16" i="17"/>
  <c r="X226" i="17"/>
  <c r="AF74" i="17"/>
  <c r="P360" i="17"/>
  <c r="X296" i="17"/>
  <c r="BD80" i="17"/>
  <c r="AV366" i="17"/>
  <c r="CB366" i="17"/>
  <c r="BL16" i="17"/>
  <c r="X290" i="17"/>
  <c r="H295" i="18"/>
  <c r="X73" i="18"/>
  <c r="BL155" i="18"/>
  <c r="CJ161" i="18"/>
  <c r="BT161" i="18"/>
  <c r="X365" i="18"/>
  <c r="AN365" i="18"/>
  <c r="AV225" i="18"/>
  <c r="AN155" i="18"/>
  <c r="H289" i="18"/>
  <c r="CJ155" i="18"/>
  <c r="AV295" i="18"/>
  <c r="P435" i="18"/>
  <c r="AV365" i="18"/>
  <c r="BT295" i="18"/>
  <c r="AF15" i="18"/>
  <c r="CB365" i="18"/>
  <c r="X161" i="18"/>
  <c r="BL289" i="18"/>
  <c r="P225" i="18"/>
  <c r="BL79" i="18"/>
  <c r="P289" i="18"/>
  <c r="AN289" i="18"/>
  <c r="P73" i="18"/>
  <c r="X435" i="18"/>
  <c r="AV73" i="18"/>
  <c r="AF155" i="18"/>
  <c r="BT15" i="18"/>
  <c r="BL15" i="18"/>
  <c r="Q1" i="18"/>
  <c r="P365" i="18"/>
  <c r="CJ289" i="18"/>
  <c r="BT155" i="18"/>
  <c r="BL231" i="18"/>
  <c r="BT73" i="18"/>
  <c r="P155" i="18"/>
  <c r="AN231" i="18"/>
  <c r="BD435" i="18"/>
  <c r="H79" i="18"/>
  <c r="BT289" i="18"/>
  <c r="X79" i="18"/>
  <c r="CJ74" i="17"/>
  <c r="AF436" i="17"/>
  <c r="P478" i="17"/>
  <c r="CJ436" i="17"/>
  <c r="CB442" i="17"/>
  <c r="AN16" i="17"/>
  <c r="X478" i="17"/>
  <c r="P442" i="17"/>
  <c r="AN156" i="17"/>
  <c r="AV226" i="17"/>
  <c r="CB74" i="17"/>
  <c r="BT156" i="17"/>
  <c r="AV296" i="17"/>
  <c r="BD162" i="17"/>
  <c r="AF80" i="17"/>
  <c r="AV232" i="17"/>
  <c r="BD360" i="17"/>
  <c r="X74" i="17"/>
  <c r="BD16" i="17"/>
  <c r="X442" i="17"/>
  <c r="P366" i="17"/>
  <c r="BD359" i="18"/>
  <c r="CB231" i="18"/>
  <c r="H73" i="18"/>
  <c r="BL436" i="17"/>
  <c r="H366" i="17"/>
  <c r="AN442" i="17"/>
  <c r="CJ226" i="17"/>
  <c r="H478" i="17"/>
  <c r="BT442" i="17"/>
  <c r="H74" i="17"/>
  <c r="H226" i="17"/>
  <c r="X232" i="17"/>
  <c r="BT290" i="17"/>
  <c r="BT74" i="17"/>
  <c r="CB296" i="17"/>
  <c r="P436" i="17"/>
  <c r="BL478" i="17"/>
  <c r="AV360" i="17"/>
  <c r="AF290" i="17"/>
  <c r="BD436" i="17"/>
  <c r="AN74" i="17"/>
  <c r="AF485" i="18"/>
  <c r="CJ15" i="18"/>
  <c r="BT441" i="18"/>
  <c r="H156" i="17"/>
  <c r="AF366" i="17"/>
  <c r="CJ296" i="17"/>
  <c r="H232" i="17"/>
  <c r="P156" i="17"/>
  <c r="CJ478" i="17"/>
  <c r="BD478" i="17"/>
  <c r="AN226" i="17"/>
  <c r="X16" i="17"/>
  <c r="CB16" i="17"/>
  <c r="X366" i="17"/>
  <c r="AF442" i="17"/>
  <c r="CJ366" i="17"/>
  <c r="BD74" i="17"/>
  <c r="P74" i="17"/>
  <c r="CJ162" i="17"/>
  <c r="AN290" i="17"/>
  <c r="BD296" i="17"/>
  <c r="X436" i="17"/>
  <c r="BD366" i="17"/>
  <c r="H80" i="17"/>
  <c r="BT80" i="17"/>
  <c r="BT360" i="17"/>
  <c r="AN15" i="18"/>
  <c r="BL485" i="18"/>
  <c r="H161" i="18"/>
  <c r="CB161" i="18"/>
  <c r="AV155" i="18"/>
  <c r="P441" i="18"/>
  <c r="BL73" i="18"/>
  <c r="X295" i="18"/>
  <c r="BD441" i="18"/>
  <c r="AF295" i="18"/>
  <c r="CJ73" i="18"/>
  <c r="BL295" i="18"/>
  <c r="BD161" i="18"/>
  <c r="BD365" i="18"/>
  <c r="CB225" i="18"/>
  <c r="AF435" i="18"/>
  <c r="BT365" i="18"/>
  <c r="P295" i="18"/>
  <c r="X441" i="18"/>
  <c r="AV15" i="18"/>
  <c r="BD73" i="18"/>
  <c r="P1" i="18"/>
  <c r="AN359" i="18"/>
  <c r="CB485" i="18"/>
  <c r="AN79" i="18"/>
  <c r="AF289" i="18"/>
  <c r="H441" i="18"/>
  <c r="AF365" i="18"/>
  <c r="AV485" i="18"/>
  <c r="CJ231" i="18"/>
  <c r="CB289" i="18"/>
  <c r="AF161" i="18"/>
  <c r="BT485" i="18"/>
  <c r="AN435" i="18"/>
  <c r="P161" i="18"/>
  <c r="CB295" i="18"/>
  <c r="BD79" i="18"/>
  <c r="CJ365" i="18"/>
  <c r="AF225" i="18"/>
  <c r="X359" i="18"/>
  <c r="BD15" i="18"/>
  <c r="BL435" i="18"/>
  <c r="H231" i="18"/>
  <c r="H359" i="18"/>
  <c r="BT435" i="18"/>
  <c r="CB73" i="18"/>
  <c r="CJ441" i="18"/>
  <c r="BL232" i="17"/>
  <c r="BL162" i="17"/>
  <c r="BT296" i="17"/>
  <c r="AF73" i="18"/>
  <c r="AN295" i="18"/>
  <c r="AN225" i="18"/>
  <c r="CJ295" i="18"/>
  <c r="H15" i="18"/>
  <c r="H485" i="18"/>
  <c r="CB79" i="18"/>
  <c r="CJ435" i="18"/>
  <c r="AN485" i="18"/>
  <c r="AN441" i="18"/>
  <c r="BL365" i="18"/>
  <c r="CB359" i="18"/>
  <c r="H290" i="17"/>
  <c r="CJ79" i="18"/>
  <c r="P485" i="18"/>
  <c r="BD155" i="18"/>
  <c r="AN360" i="17"/>
  <c r="P162" i="17"/>
  <c r="AF296" i="17"/>
  <c r="AV442" i="17"/>
  <c r="AV289" i="18"/>
  <c r="P359" i="18"/>
  <c r="AV359" i="18"/>
  <c r="BT232" i="17"/>
  <c r="CB290" i="17"/>
  <c r="AF360" i="17"/>
  <c r="BL74" i="17"/>
  <c r="BL156" i="17"/>
  <c r="AV231" i="18"/>
  <c r="BL225" i="18"/>
  <c r="CJ290" i="17"/>
  <c r="CJ485" i="18"/>
  <c r="AN161" i="18"/>
  <c r="X15" i="18"/>
  <c r="BT162" i="17"/>
  <c r="BT436" i="17"/>
  <c r="AV156" i="17"/>
  <c r="CB226" i="17"/>
  <c r="H16" i="17"/>
  <c r="BL366" i="17"/>
  <c r="P290" i="17"/>
  <c r="BT16" i="17"/>
  <c r="BL296" i="17"/>
  <c r="AV162" i="17"/>
  <c r="AN232" i="17"/>
  <c r="AF226" i="17"/>
  <c r="BT478" i="17"/>
  <c r="H436" i="17"/>
  <c r="BL226" i="17"/>
  <c r="H442" i="17"/>
  <c r="AF162" i="17"/>
  <c r="P226" i="17"/>
  <c r="BD290" i="17"/>
  <c r="CB162" i="17"/>
  <c r="AF478" i="17"/>
  <c r="CB156" i="17"/>
  <c r="AV80" i="17"/>
  <c r="X360" i="17"/>
  <c r="AF231" i="18"/>
  <c r="AN73" i="18"/>
  <c r="AN296" i="17"/>
  <c r="CB155" i="18"/>
  <c r="BT225" i="18"/>
  <c r="AV16" i="17"/>
  <c r="BT226" i="17"/>
  <c r="H435" i="18"/>
  <c r="BD225" i="18"/>
  <c r="H365" i="18"/>
  <c r="H225" i="18"/>
  <c r="AV161" i="18"/>
  <c r="CB441" i="18"/>
  <c r="BT366" i="17"/>
  <c r="BD232" i="17"/>
  <c r="BL442" i="17"/>
  <c r="CJ80" i="17"/>
  <c r="AV436" i="17"/>
  <c r="AN162" i="17"/>
  <c r="CJ360" i="17"/>
  <c r="AV441" i="18"/>
  <c r="BT231" i="18"/>
  <c r="AF79" i="18"/>
  <c r="X155" i="18"/>
  <c r="BD442" i="17"/>
  <c r="CJ225" i="18"/>
  <c r="P231" i="18"/>
  <c r="CJ156" i="17"/>
  <c r="P15" i="18"/>
  <c r="X225" i="18"/>
  <c r="BD231" i="18"/>
  <c r="CJ359" i="18"/>
  <c r="AV478" i="17"/>
  <c r="AF232" i="17"/>
  <c r="AV435" i="18"/>
  <c r="BD295" i="18"/>
  <c r="AV290" i="17"/>
  <c r="P80" i="17"/>
  <c r="X156" i="17"/>
  <c r="BD485" i="18"/>
  <c r="X485" i="18"/>
  <c r="H296" i="17"/>
  <c r="BD289" i="18"/>
  <c r="CB435" i="18"/>
  <c r="BL359" i="18"/>
  <c r="AN478" i="17"/>
  <c r="CB436" i="17"/>
  <c r="AN80" i="17"/>
  <c r="BT359" i="18"/>
  <c r="P79" i="18"/>
  <c r="CB15" i="18"/>
  <c r="BL161" i="18"/>
  <c r="AF156" i="17"/>
  <c r="BL290" i="17"/>
  <c r="CB478" i="17"/>
  <c r="P16" i="17"/>
  <c r="AF359" i="18"/>
  <c r="AV79" i="18"/>
  <c r="X231" i="18"/>
  <c r="BT79" i="18"/>
  <c r="H155" i="18"/>
  <c r="BL441" i="18"/>
  <c r="P232" i="17"/>
  <c r="AN436" i="17"/>
  <c r="H162" i="17"/>
  <c r="BD226" i="17"/>
  <c r="CB80" i="17"/>
  <c r="AV74" i="17"/>
  <c r="CJ442" i="17"/>
  <c r="BR16" i="18" l="1"/>
  <c r="BR436" i="18"/>
  <c r="CH226" i="18"/>
  <c r="CH156" i="18"/>
  <c r="BZ442" i="18"/>
  <c r="BR232" i="18"/>
  <c r="V3" i="14"/>
  <c r="N3" i="14"/>
  <c r="G3" i="14"/>
  <c r="T3" i="14"/>
  <c r="AG3" i="14"/>
  <c r="Z3" i="14"/>
  <c r="R3" i="14"/>
  <c r="F117" i="14"/>
  <c r="AJ3" i="14"/>
  <c r="H3" i="14"/>
  <c r="G1" i="14"/>
  <c r="O3" i="14"/>
  <c r="K3" i="14"/>
  <c r="W3" i="14"/>
  <c r="S117" i="14"/>
  <c r="AB3" i="14"/>
  <c r="AF3" i="14"/>
  <c r="Y3" i="14"/>
  <c r="Q3" i="14"/>
  <c r="AA3" i="14"/>
  <c r="U3" i="14"/>
  <c r="V117" i="14"/>
  <c r="AC3" i="14"/>
  <c r="J3" i="14"/>
  <c r="R442" i="18"/>
  <c r="Z442" i="18" s="1"/>
  <c r="AH442" i="18" s="1"/>
  <c r="AP442" i="18" s="1"/>
  <c r="AX442" i="18" s="1"/>
  <c r="BF442" i="18" s="1"/>
  <c r="BN442" i="18" s="1"/>
  <c r="BV442" i="18" s="1"/>
  <c r="CD442" i="18" s="1"/>
  <c r="CL442" i="18" s="1"/>
  <c r="CH360" i="18"/>
  <c r="BR290" i="18"/>
  <c r="CH232" i="18"/>
  <c r="BR360" i="18"/>
  <c r="BZ436" i="18"/>
  <c r="BR162" i="18"/>
  <c r="BZ296" i="18"/>
  <c r="T117" i="14"/>
  <c r="R437" i="17"/>
  <c r="Z437" i="17" s="1"/>
  <c r="AH437" i="17" s="1"/>
  <c r="AP437" i="17" s="1"/>
  <c r="AX437" i="17" s="1"/>
  <c r="BF437" i="17" s="1"/>
  <c r="BN437" i="17" s="1"/>
  <c r="BV437" i="17" s="1"/>
  <c r="CD437" i="17" s="1"/>
  <c r="BZ486" i="18"/>
  <c r="CH74" i="18"/>
  <c r="M3" i="14"/>
  <c r="AD3" i="14"/>
  <c r="F1" i="14"/>
  <c r="X3" i="14"/>
  <c r="AI3" i="14"/>
  <c r="AH3" i="14"/>
  <c r="L3" i="14"/>
  <c r="R366" i="18"/>
  <c r="Z366" i="18" s="1"/>
  <c r="AH366" i="18" s="1"/>
  <c r="AP366" i="18" s="1"/>
  <c r="AX366" i="18" s="1"/>
  <c r="BF366" i="18" s="1"/>
  <c r="BN366" i="18" s="1"/>
  <c r="BV366" i="18" s="1"/>
  <c r="CD366" i="18" s="1"/>
  <c r="CL366" i="18" s="1"/>
  <c r="R74" i="18"/>
  <c r="Z74" i="18" s="1"/>
  <c r="AH74" i="18" s="1"/>
  <c r="AP74" i="18" s="1"/>
  <c r="AX74" i="18" s="1"/>
  <c r="BF74" i="18" s="1"/>
  <c r="BN74" i="18" s="1"/>
  <c r="BV74" i="18" s="1"/>
  <c r="CD74" i="18" s="1"/>
  <c r="CL74" i="18" s="1"/>
  <c r="R297" i="17"/>
  <c r="Z297" i="17" s="1"/>
  <c r="AH297" i="17" s="1"/>
  <c r="AP297" i="17" s="1"/>
  <c r="AX297" i="17" s="1"/>
  <c r="BF297" i="17" s="1"/>
  <c r="BN297" i="17" s="1"/>
  <c r="BV297" i="17" s="1"/>
  <c r="CD297" i="17" s="1"/>
  <c r="R367" i="16"/>
  <c r="Z367" i="16" s="1"/>
  <c r="AH367" i="16" s="1"/>
  <c r="AP367" i="16" s="1"/>
  <c r="AX367" i="16" s="1"/>
  <c r="BF367" i="16" s="1"/>
  <c r="BN367" i="16" s="1"/>
  <c r="BV367" i="16" s="1"/>
  <c r="CD367" i="16" s="1"/>
  <c r="CH442" i="18"/>
  <c r="BR80" i="18"/>
  <c r="CH16" i="18"/>
  <c r="BZ232" i="18"/>
  <c r="CH162" i="18"/>
  <c r="BR74" i="18"/>
  <c r="CH80" i="18"/>
  <c r="BZ360" i="18"/>
  <c r="CH366" i="18"/>
  <c r="CH436" i="18"/>
  <c r="CH296" i="18"/>
  <c r="BR486" i="18"/>
  <c r="BR296" i="18"/>
  <c r="BZ156" i="18"/>
  <c r="BR226" i="18"/>
  <c r="AJ117" i="14"/>
  <c r="AC117" i="14"/>
  <c r="O117" i="14"/>
  <c r="CH290" i="18"/>
  <c r="BR366" i="18"/>
  <c r="R117" i="14"/>
  <c r="W117" i="14"/>
  <c r="P117" i="14"/>
  <c r="BZ366" i="18"/>
  <c r="U117" i="14"/>
  <c r="J117" i="14"/>
  <c r="AF117" i="14"/>
  <c r="BZ226" i="18"/>
  <c r="CH486" i="18"/>
  <c r="BZ16" i="18"/>
  <c r="Y117" i="14"/>
  <c r="F3" i="14"/>
  <c r="BZ162" i="18"/>
  <c r="BZ80" i="18"/>
  <c r="BR442" i="18"/>
  <c r="Z117" i="14"/>
  <c r="G117" i="14"/>
  <c r="AB117" i="14"/>
  <c r="AD117" i="14"/>
  <c r="K117" i="14"/>
  <c r="AE117" i="14"/>
  <c r="AH117" i="14"/>
  <c r="X117" i="14"/>
  <c r="M117" i="14"/>
  <c r="BZ74" i="18"/>
  <c r="BZ290" i="18"/>
  <c r="S3" i="14"/>
  <c r="AE3" i="14"/>
  <c r="AG117" i="14"/>
  <c r="BR156" i="18"/>
  <c r="I3" i="14"/>
  <c r="AI117" i="14"/>
  <c r="Q117" i="14"/>
  <c r="L117" i="14"/>
  <c r="N117" i="14"/>
  <c r="H117" i="14"/>
  <c r="I117" i="14"/>
  <c r="AJ2" i="14" l="1"/>
  <c r="AJ116" i="14"/>
  <c r="AH116" i="14"/>
  <c r="AI2" i="14"/>
  <c r="AI116" i="14"/>
  <c r="AH2"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佐藤 忠</author>
  </authors>
  <commentList>
    <comment ref="U3" authorId="0" shapeId="0" xr:uid="{07FAE0AC-B77B-494B-B6ED-8E6F380FE200}">
      <text>
        <r>
          <rPr>
            <b/>
            <sz val="9"/>
            <color indexed="81"/>
            <rFont val="MS P ゴシック"/>
            <family val="3"/>
            <charset val="128"/>
          </rPr>
          <t xml:space="preserve">
受注番号：10016133
案件名：timelesz ｱﾘｰﾅﾂｱｰ 2026</t>
        </r>
        <r>
          <rPr>
            <sz val="9"/>
            <color indexed="81"/>
            <rFont val="MS P ゴシック"/>
            <family val="3"/>
            <charset val="128"/>
          </rPr>
          <t xml:space="preserve">
【12/10 新規】
会場画出し業務
10C/SW 想定
人件：SW×1・CAM×10・VE×3(内1名は現地)・CA×10(内9名は現地)
その他詳細は後日</t>
        </r>
      </text>
    </comment>
    <comment ref="BY3" authorId="0" shapeId="0" xr:uid="{40EB253C-B24E-48C8-84B1-CFB48134A2C1}">
      <text>
        <r>
          <rPr>
            <b/>
            <sz val="9"/>
            <color indexed="81"/>
            <rFont val="MS P ゴシック"/>
            <family val="3"/>
            <charset val="128"/>
          </rPr>
          <t xml:space="preserve">
受注番号：10016258
案件名：【KT】ｱﾘｰﾅﾂｱｰ 2026
2/18 新規】
会場画出し業務
8C/SW想定
人件：SW×1・CAM×8・VE×2(内現地×1)・CA×8
スケジュールは小山フォルダーに入れておきます。
その他詳細は後日</t>
        </r>
        <r>
          <rPr>
            <sz val="9"/>
            <color indexed="81"/>
            <rFont val="MS P ゴシック"/>
            <family val="3"/>
            <charset val="128"/>
          </rPr>
          <t xml:space="preserve">
</t>
        </r>
      </text>
    </comment>
    <comment ref="AS4" authorId="0" shapeId="0" xr:uid="{5529E127-1172-4726-A366-1C4A3BEFA026}">
      <text>
        <r>
          <rPr>
            <b/>
            <sz val="9"/>
            <color indexed="81"/>
            <rFont val="MS P ゴシック"/>
            <family val="3"/>
            <charset val="128"/>
          </rPr>
          <t xml:space="preserve">
受注番号：10016259
案件名：【KM】ｱﾘｰﾅﾂｱｰ 2026
【2/18 新規】
会場画出し業務
8C/SW 想定
人件：SW×1・CAM×8・VE×2(内現地×1)・CA×8
スケジュールは小山フォルダーに入れておきます。
その他詳細は後日</t>
        </r>
        <r>
          <rPr>
            <sz val="9"/>
            <color indexed="81"/>
            <rFont val="MS P ゴシック"/>
            <family val="3"/>
            <charset val="128"/>
          </rPr>
          <t xml:space="preserve">
</t>
        </r>
      </text>
    </comment>
    <comment ref="CF4" authorId="0" shapeId="0" xr:uid="{AFC3AB31-B450-4EB8-87C8-F9B5AAA178D5}">
      <text>
        <r>
          <rPr>
            <b/>
            <sz val="11"/>
            <color indexed="81"/>
            <rFont val="MS P ゴシック"/>
            <family val="3"/>
            <charset val="128"/>
          </rPr>
          <t xml:space="preserve">
受注番号：10016504
案件名：マッチさん今治案件
会場画出し業務
3C/SW
人件：SW×1・CAM×2(現地)
SWは依田さんに発注済み
CAMはIMAGICAコスモさんに発注済み
7/9 積み込み
7/10 前乗り
7/11 本番
7/12 戻り</t>
        </r>
        <r>
          <rPr>
            <sz val="11"/>
            <color indexed="81"/>
            <rFont val="MS P ゴシック"/>
            <family val="3"/>
            <charset val="128"/>
          </rPr>
          <t xml:space="preserve">
</t>
        </r>
      </text>
    </comment>
    <comment ref="AL5" authorId="0" shapeId="0" xr:uid="{16456B07-BBE1-4C26-8E73-9A43EF86D47E}">
      <text>
        <r>
          <rPr>
            <b/>
            <sz val="11"/>
            <color indexed="81"/>
            <rFont val="MS P ゴシック"/>
            <family val="3"/>
            <charset val="128"/>
          </rPr>
          <t xml:space="preserve">
受注番号：10016438
案件名：㈱権四郎技術協力
7/5「Aぇ! group LIVE TOUR 2026 Runway」収録＠横浜アリーナ
カメラアシスタント人件1P　二回公演 開演12：30/17：00
7/14-16「日向坂46 五期生LIVE」＠ ぴあアリーナに変更
本番は7/15.16　両日とも17：30開場/19：00開演
7/29-30「Creator Dream Fes 2026 ～produced by Com.～」＠東京ドーム
カメラアシスタント人件1P　7/29仕込・RH？　7/30本番</t>
        </r>
      </text>
    </comment>
    <comment ref="BZ5" authorId="0" shapeId="0" xr:uid="{09C41DC8-B501-44BA-B490-F36A27A2582C}">
      <text>
        <r>
          <rPr>
            <b/>
            <sz val="9"/>
            <color indexed="81"/>
            <rFont val="MS P ゴシック"/>
            <family val="3"/>
            <charset val="128"/>
          </rPr>
          <t xml:space="preserve">
受注番号：10016260
案件名：北山宏光 ｺﾝｻｰﾄﾂｱｰ 2026
【2/18 新規】
会場画出し業務
3C/SW 想定
人件：SW×1・CAM×3
スケジュールは小山フォルダーに入れておきます。
その他詳細は後日</t>
        </r>
        <r>
          <rPr>
            <sz val="9"/>
            <color indexed="81"/>
            <rFont val="MS P ゴシック"/>
            <family val="3"/>
            <charset val="128"/>
          </rPr>
          <t xml:space="preserve">
</t>
        </r>
      </text>
    </comment>
    <comment ref="AL6" authorId="0" shapeId="0" xr:uid="{E0EE2CE0-43E7-4C67-A6F6-CA8A7165B87B}">
      <text>
        <r>
          <rPr>
            <b/>
            <sz val="11"/>
            <color indexed="81"/>
            <rFont val="MS P ゴシック"/>
            <family val="3"/>
            <charset val="128"/>
          </rPr>
          <t xml:space="preserve">
受注番号：10016507
案件名：㈱ｲﾒｰｼﾞﾃﾞｨﾊﾞｲｽ様 技術協力費
7/5
「JIN AKANISHI HEART LIVE」
＠東京ガーデンシアター
カメラアシスタント人件1P。</t>
        </r>
        <r>
          <rPr>
            <sz val="11"/>
            <color indexed="81"/>
            <rFont val="MS P ゴシック"/>
            <family val="3"/>
            <charset val="128"/>
          </rPr>
          <t xml:space="preserve">
</t>
        </r>
      </text>
    </comment>
    <comment ref="BB6" authorId="0" shapeId="0" xr:uid="{BCBC0D89-39F8-4750-9E7A-A806DEEFFE46}">
      <text>
        <r>
          <rPr>
            <b/>
            <sz val="9"/>
            <color indexed="81"/>
            <rFont val="MS P ゴシック"/>
            <family val="3"/>
            <charset val="128"/>
          </rPr>
          <t xml:space="preserve">
受注番号：10016222
案件名：S.S.J 15th
志尊淳ファンクラブイベント
4c/SW
2/9に下見になりました。
●人件
SWx1
CAMx4
VEx1
VTRx1？
CAx2
●機材
SW
中継カメラx4
長玉x2</t>
        </r>
      </text>
    </comment>
    <comment ref="BZ6" authorId="0" shapeId="0" xr:uid="{BFA602A4-9F79-44AE-9DAE-7FF11C980751}">
      <text>
        <r>
          <rPr>
            <sz val="9"/>
            <color indexed="81"/>
            <rFont val="MS P ゴシック"/>
            <family val="3"/>
            <charset val="128"/>
          </rPr>
          <t xml:space="preserve">
</t>
        </r>
        <r>
          <rPr>
            <b/>
            <sz val="9"/>
            <color indexed="81"/>
            <rFont val="MS P ゴシック"/>
            <family val="3"/>
            <charset val="128"/>
          </rPr>
          <t>受注番号：10016280
案件名：Talking Rock! FES.2026
4c/sw
●日程
7/10 仕込み・RH(?)
7/11 本番
7/12 本番
●人件
SW
CAM×5(交代要員1名含む）
VE×2
CA×5</t>
        </r>
      </text>
    </comment>
    <comment ref="AL7" authorId="0" shapeId="0" xr:uid="{877F7436-B660-4278-9252-34AF71D0C8B0}">
      <text>
        <r>
          <rPr>
            <b/>
            <sz val="9"/>
            <color indexed="81"/>
            <rFont val="MS P ゴシック"/>
            <family val="3"/>
            <charset val="128"/>
          </rPr>
          <t xml:space="preserve">
受注番号：10016247
案件名：ｷﾝｸﾞﾀﾞﾑ ｼﾈﾏｺﾝｻｰﾄ
【日程】
7/5　フォーラム
7/7　大阪フェスティバルホール
7/16 福岡市民ホール
【内容】
公演はシネマコンサートですが、基本はトークパートのみサービス画だし対応。
フォーラムでは、本編のスポット用のパラ撮影あるかもしれません。
センター×2(有人)/カミかシモの花道辺り×1(有人) の計3台のSW(パラ収録)
行程が出ていませんが、基本全会場、当日仕込・本番・バラシになります。
【スタッフ】
SW×1（通し希望、地方の技術チーム仕切り含めてお願いいたします）
CAM×3
VE×1
CA×2
VTR×1（東京のみ）
※大阪、福岡は現地スタッフにて手配済み。
【機材】
3C/SW パラ収録
長玉2本</t>
        </r>
        <r>
          <rPr>
            <sz val="9"/>
            <color indexed="81"/>
            <rFont val="MS P ゴシック"/>
            <family val="3"/>
            <charset val="128"/>
          </rPr>
          <t xml:space="preserve">
</t>
        </r>
      </text>
    </comment>
    <comment ref="BB7" authorId="0" shapeId="0" xr:uid="{3F957E96-FABC-4424-BDEA-B30F81686580}">
      <text>
        <r>
          <rPr>
            <sz val="9"/>
            <color indexed="81"/>
            <rFont val="MS P ゴシック"/>
            <family val="3"/>
            <charset val="128"/>
          </rPr>
          <t xml:space="preserve">
</t>
        </r>
        <r>
          <rPr>
            <b/>
            <sz val="9"/>
            <color indexed="81"/>
            <rFont val="MS P ゴシック"/>
            <family val="3"/>
            <charset val="128"/>
          </rPr>
          <t xml:space="preserve">受注番号：10016247
案件名：ｷﾝｸﾞﾀﾞﾑ ｼﾈﾏｺﾝｻｰﾄ
【日程】
7/5　フォーラム
7/7　大阪フェスティバルホール
7/16 福岡市民ホール
【内容】
公演はシネマコンサートですが、基本はトークパートのみサービス画だし対応。
フォーラムでは、本編のスポット用のパラ撮影あるかもしれません。
センター×2(有人)/カミかシモの花道辺り×1(有人) の計3台のSW(パラ収録)
行程が出ていませんが、基本全会場、当日仕込・本番・バラシになります。
【スタッフ】
SW×1（通し希望、地方の技術チーム仕切り含めてお願いいたします）
CAM×3
VE×1
CA×2
VTR×1（東京のみ）
※大阪、福岡は現地スタッフにて手配済み。
【機材】
3C/SW パラ収録
長玉2本
</t>
        </r>
      </text>
    </comment>
    <comment ref="AV8" authorId="0" shapeId="0" xr:uid="{A1C8A0A3-46C6-40E8-BC03-262AE25143BF}">
      <text>
        <r>
          <rPr>
            <b/>
            <sz val="9"/>
            <color indexed="81"/>
            <rFont val="MS P ゴシック"/>
            <family val="3"/>
            <charset val="128"/>
          </rPr>
          <t xml:space="preserve">
受注番号：10016271
案件名：ONE N' ONLY LIVE TOUR 2026 「INFERNO」
【日程】
神戸ワールド記念ホール
7/3仕込み・RH
7/4本番
7/5本番
7/6戻り
国立代々木競技場 第一体育館
9/11仕込み
9/12本番
9/13本番
【人件】
SW×1
VE×3（うち1名現地）
CAM×8
CA×7（うち5名現地）
【機材】
9C/SW（うち無人1台）
長玉3～4本</t>
        </r>
        <r>
          <rPr>
            <sz val="9"/>
            <color indexed="81"/>
            <rFont val="MS P ゴシック"/>
            <family val="3"/>
            <charset val="128"/>
          </rPr>
          <t xml:space="preserve">
</t>
        </r>
      </text>
    </comment>
    <comment ref="BH8" authorId="0" shapeId="0" xr:uid="{7ACCDD35-6888-4AFB-B92C-7CA0ED785A44}">
      <text>
        <r>
          <rPr>
            <b/>
            <sz val="11"/>
            <color indexed="81"/>
            <rFont val="MS P ゴシック"/>
            <family val="3"/>
            <charset val="128"/>
          </rPr>
          <t xml:space="preserve">
受注番号：10016509
案件名：路上8
現場：雑湯(新宿)
【詳細】
2カメデジ（引き・寄り）
音声収録あり（生声）
●人件
CAM×1
音声×1
CA×1
●機材
デジカメラ×2
音声機材
</t>
        </r>
      </text>
    </comment>
    <comment ref="AS9" authorId="0" shapeId="0" xr:uid="{2236EE7B-265D-4C53-9196-4BBE138D5D11}">
      <text>
        <r>
          <rPr>
            <b/>
            <sz val="11"/>
            <color indexed="81"/>
            <rFont val="MS P ゴシック"/>
            <family val="3"/>
            <charset val="128"/>
          </rPr>
          <t xml:space="preserve">
受注番号：10016365
案件名：CHILL CLASSIC CONCERT
●人件
SWx1 (全ヶ所東京から)
CAMx1
リモコンカメラ操作x2
VEx1
スイッチングディレクターx1
スタッフ小野寺さんに相談中。
●機材
SWx1
中継カメラx1
リモコンカメラx3
POVcamx2
デジカメラx1
・SEASIDE
7/3-5 横浜大さん橋ホール
</t>
        </r>
        <r>
          <rPr>
            <b/>
            <sz val="9"/>
            <color indexed="81"/>
            <rFont val="MS P ゴシック"/>
            <family val="3"/>
            <charset val="128"/>
          </rPr>
          <t xml:space="preserve">
</t>
        </r>
      </text>
    </comment>
    <comment ref="BQ9" authorId="0" shapeId="0" xr:uid="{948EBC6C-00B1-42C6-A628-31AC0E305B89}">
      <text>
        <r>
          <rPr>
            <b/>
            <sz val="9"/>
            <color indexed="81"/>
            <rFont val="MS P ゴシック"/>
            <family val="3"/>
            <charset val="128"/>
          </rPr>
          <t xml:space="preserve">
受注番号：10016331
案件名：共立女子体育祭2026
【詳細】画出し・パラ収録
●人件
SW（前年度は先方手配だったので確認中です）
VE
VTR
CAM×3
CA×2
●機材
中継カメラ×2
デジ×1
HyperDeck
ポッド持ち込みデジあり
</t>
        </r>
        <r>
          <rPr>
            <sz val="9"/>
            <color indexed="81"/>
            <rFont val="MS P ゴシック"/>
            <family val="3"/>
            <charset val="128"/>
          </rPr>
          <t xml:space="preserve">
</t>
        </r>
      </text>
    </comment>
    <comment ref="BZ9" authorId="0" shapeId="0" xr:uid="{43C64B54-F878-4CCB-A9C3-6B18094DA1A0}">
      <text>
        <r>
          <rPr>
            <b/>
            <sz val="9"/>
            <color indexed="81"/>
            <rFont val="MS P ゴシック"/>
            <family val="3"/>
            <charset val="128"/>
          </rPr>
          <t xml:space="preserve">
受注番号：10016171
案件名：FNC BAND KINGDOM 2026
【概要】…配信＆パッケージ用収録
【スケジュール】
  7/10…仕込み
  7/11…ENGカメラ2～3台での収録
  7/12…大収録
  ※7/11と7/12の収録が逆になる可能性もあり
【スタッフ】…TD撮監小野寺/C×10程度/VE×5/VTR×2/CA×14
              小野寺発注カメラマン×4～5
              先方より永島/海老沢/及川希望
【機材】…バラ組み
          SWシステム一式/
          中継カメラ×9&amp;#12316;11（ブラックプロミスト)/
          リモコンカメラ×1
          99倍レンズ×4/46倍レンズ×2/RX-50×15/ENGカメラ数台</t>
        </r>
        <r>
          <rPr>
            <sz val="9"/>
            <color indexed="81"/>
            <rFont val="MS P ゴシック"/>
            <family val="3"/>
            <charset val="128"/>
          </rPr>
          <t xml:space="preserve">
</t>
        </r>
      </text>
    </comment>
    <comment ref="L10" authorId="0" shapeId="0" xr:uid="{1D6456E0-8D7F-4145-AD59-C4EE22704700}">
      <text>
        <r>
          <rPr>
            <b/>
            <sz val="11"/>
            <color indexed="81"/>
            <rFont val="MS P ゴシック"/>
            <family val="3"/>
            <charset val="128"/>
          </rPr>
          <t xml:space="preserve">
受注番号：10016498
案件名：ICEx 2ndｱﾙﾊﾞﾑ「ERESH!!」発売記念ｽﾍﾟｼｬﾙｲﾍﾞﾝﾄ
【概要】…収録＆会場画出し＆生配信　パラ回し
【スケジュール】…7/1仕込み/本番/バラシ
【スタッフ】…SW×1/C×3/VE×1/VTR×1/CA×4
【機材】…SWシステム一式/システムカメラ×6台/長玉×2本/46倍×1本/RX50×8台
</t>
        </r>
        <r>
          <rPr>
            <sz val="11"/>
            <color indexed="81"/>
            <rFont val="MS P ゴシック"/>
            <family val="3"/>
            <charset val="128"/>
          </rPr>
          <t xml:space="preserve">
</t>
        </r>
      </text>
    </comment>
    <comment ref="AJ10" authorId="0" shapeId="0" xr:uid="{5B3F3126-182A-4CAE-BE79-39BE12C3BDA2}">
      <text>
        <r>
          <rPr>
            <b/>
            <sz val="11"/>
            <color indexed="81"/>
            <rFont val="MS P ゴシック"/>
            <family val="3"/>
            <charset val="128"/>
          </rPr>
          <t xml:space="preserve">
受注番号：10016444
案件名：Gackt魔王生誕饗宴2026
カメラアシスタント人件1P
7/3 仕込み
7/4 本番 
※本番時、黒シャツ・黒ジャケット着用
</t>
        </r>
        <r>
          <rPr>
            <sz val="9"/>
            <color indexed="81"/>
            <rFont val="MS P ゴシック"/>
            <family val="3"/>
            <charset val="128"/>
          </rPr>
          <t xml:space="preserve">
</t>
        </r>
      </text>
    </comment>
    <comment ref="AL10" authorId="0" shapeId="0" xr:uid="{8C232A9B-EEBC-4947-A317-62E582E53C3C}">
      <text>
        <r>
          <rPr>
            <b/>
            <sz val="10"/>
            <color indexed="81"/>
            <rFont val="MS P ゴシック"/>
            <family val="3"/>
            <charset val="128"/>
          </rPr>
          <t xml:space="preserve">
受注番号：10016513
案件名：結成25周年企画 *pnish* on vol.9
現場：CBGK シブゲキ!!
【詳細】
記録撮影
機材＋ミキサー×1
タクシー移動
・PXW-Z300×2
・デジアシ×2
・インカムセット
・音機材</t>
        </r>
        <r>
          <rPr>
            <sz val="10"/>
            <color indexed="81"/>
            <rFont val="MS P ゴシック"/>
            <family val="3"/>
            <charset val="128"/>
          </rPr>
          <t xml:space="preserve">
</t>
        </r>
      </text>
    </comment>
    <comment ref="BE10" authorId="0" shapeId="0" xr:uid="{6486B48F-4790-40E0-8501-713087E5D7D1}">
      <text>
        <r>
          <rPr>
            <b/>
            <sz val="11"/>
            <color indexed="81"/>
            <rFont val="MS P ゴシック"/>
            <family val="3"/>
            <charset val="128"/>
          </rPr>
          <t xml:space="preserve">
受注番号：10016397
案件名：ITOKI
【詳細】
4C/SW....107倍＋標準×3
SW....永井さん発注済み
C.....3名
VE....1名
CA....2名</t>
        </r>
        <r>
          <rPr>
            <sz val="11"/>
            <color indexed="81"/>
            <rFont val="MS P ゴシック"/>
            <family val="3"/>
            <charset val="128"/>
          </rPr>
          <t xml:space="preserve">
</t>
        </r>
      </text>
    </comment>
    <comment ref="BJ10" authorId="0" shapeId="0" xr:uid="{DD5D2707-D788-4C85-A610-4AE61BC64027}">
      <text>
        <r>
          <rPr>
            <b/>
            <sz val="11"/>
            <color indexed="81"/>
            <rFont val="MS P ゴシック"/>
            <family val="3"/>
            <charset val="128"/>
          </rPr>
          <t xml:space="preserve">
受注番号：10016459
案件名：【７/８】ｼﾝﾎﾟｼﾞｳﾑ
●人件
CAM×1
●機材
デジ（SDカードが入るもの）×2
クリアカム
カメラ台</t>
        </r>
        <r>
          <rPr>
            <sz val="11"/>
            <color indexed="81"/>
            <rFont val="MS P ゴシック"/>
            <family val="3"/>
            <charset val="128"/>
          </rPr>
          <t xml:space="preserve">
</t>
        </r>
      </text>
    </comment>
    <comment ref="BR10" authorId="0" shapeId="0" xr:uid="{1D215475-93CC-47DD-A314-D689DC554A8B}">
      <text>
        <r>
          <rPr>
            <b/>
            <sz val="11"/>
            <color indexed="81"/>
            <rFont val="MS P ゴシック"/>
            <family val="3"/>
            <charset val="128"/>
          </rPr>
          <t xml:space="preserve">
受注番号：10016527
案件名：【7/9】ｼﾝﾎﾟｼﾞｳﾑ
●人件
CAM×1
●機材
デジ（SDカードが入るもの）×2
クリアカム
カメラ台</t>
        </r>
      </text>
    </comment>
    <comment ref="BZ10" authorId="0" shapeId="0" xr:uid="{5765541B-8AEE-45FD-952F-B46D9417DA09}">
      <text>
        <r>
          <rPr>
            <b/>
            <sz val="11"/>
            <color indexed="81"/>
            <rFont val="MS P ゴシック"/>
            <family val="3"/>
            <charset val="128"/>
          </rPr>
          <t xml:space="preserve">
受注番号：10016460
案件名：【7/13】ｼﾝﾎﾟｼﾞｳﾑ
現場：笹川平和財団ﾋﾞﾙ
仕込み日追加、機材2班体制、CA追加
7/10：仕込み、RH
7/13：本番
●人件
CAM×1
CA×1
●機材
デジ（SDカードが入るもの）×4
クリアカム×2
カメラ台
</t>
        </r>
      </text>
    </comment>
    <comment ref="AD11" authorId="0" shapeId="0" xr:uid="{F850A79B-7573-4E92-8D9E-CD4AB72DF6AF}">
      <text>
        <r>
          <rPr>
            <b/>
            <sz val="11"/>
            <color indexed="81"/>
            <rFont val="MS P ゴシック"/>
            <family val="3"/>
            <charset val="128"/>
          </rPr>
          <t xml:space="preserve">
受注番号：10016371
案件名：『テニスの王子様』4thシーズン 青学vs立海 前編
【詳細】録音/配信音声業務
録音機材一式
ベースはハイエース
Mix×1
AA×2
東京公演初日収録
</t>
        </r>
      </text>
    </comment>
    <comment ref="AL11" authorId="0" shapeId="0" xr:uid="{B94C98A5-2D8A-4303-8FD1-1012C1A2BC8D}">
      <text>
        <r>
          <rPr>
            <sz val="11"/>
            <color indexed="81"/>
            <rFont val="MS P ゴシック"/>
            <family val="3"/>
            <charset val="128"/>
          </rPr>
          <t xml:space="preserve">
</t>
        </r>
        <r>
          <rPr>
            <b/>
            <sz val="11"/>
            <color indexed="81"/>
            <rFont val="MS P ゴシック"/>
            <family val="3"/>
            <charset val="128"/>
          </rPr>
          <t>受注番号：10016499
案件名：ｼﾞｬﾊﾟﾝﾃｸﾆｶﾙｱｰﾄ技術協力
人件のみ
〇7/5：ﾌﾟﾛﾚｽﾘﾝｸﾞNOAH＠後楽園ﾎｰﾙ
・Mix×1
・フロア×1</t>
        </r>
      </text>
    </comment>
    <comment ref="BM11" authorId="0" shapeId="0" xr:uid="{80767C90-A1A6-4911-8CED-6903DEAE4370}">
      <text>
        <r>
          <rPr>
            <b/>
            <sz val="11"/>
            <color indexed="81"/>
            <rFont val="MS P ゴシック"/>
            <family val="3"/>
            <charset val="128"/>
          </rPr>
          <t xml:space="preserve">
受注番号：10016423
案件名：SAMURAI CASTLES「五稜郭」
NHK WORLD　「SAMURAI CASTLES 五稜郭」
2K収録　CAM・AUD　2名体制
スケジュール
7月6日　移動・ロケハン
7月7日　クリス同録ロケ
7月8日　実景・インサート撮影・戻り</t>
        </r>
        <r>
          <rPr>
            <sz val="11"/>
            <color indexed="81"/>
            <rFont val="MS P ゴシック"/>
            <family val="3"/>
            <charset val="128"/>
          </rPr>
          <t xml:space="preserve">
</t>
        </r>
      </text>
    </comment>
    <comment ref="BZ11" authorId="0" shapeId="0" xr:uid="{24E617AE-16C4-42AA-85C6-60DE1E10D1A2}">
      <text>
        <r>
          <rPr>
            <b/>
            <sz val="11"/>
            <color indexed="81"/>
            <rFont val="MS P ゴシック"/>
            <family val="3"/>
            <charset val="128"/>
          </rPr>
          <t xml:space="preserve">
受注番号：10016502
案件名：KAWAII LAB. SESSION 2026 SUMMER
【詳細】
カメラアシスタント人件1P
7/10 16：00開場/18：00開演
7/11 15：00開場/17：00開演</t>
        </r>
        <r>
          <rPr>
            <sz val="11"/>
            <color indexed="81"/>
            <rFont val="MS P ゴシック"/>
            <family val="3"/>
            <charset val="128"/>
          </rPr>
          <t xml:space="preserve">
</t>
        </r>
      </text>
    </comment>
    <comment ref="AD12" authorId="0" shapeId="0" xr:uid="{A191EC50-F7D5-4D2E-97A3-D0BCD4888E7E}">
      <text>
        <r>
          <rPr>
            <b/>
            <sz val="10"/>
            <color indexed="81"/>
            <rFont val="MS P ゴシック"/>
            <family val="3"/>
            <charset val="128"/>
          </rPr>
          <t xml:space="preserve">
受注番号：10016426
案件名：2026年高校野球 岐阜県大会
＜機材＞
DDA4連　@5000　仕込み～3回戦まで　本番日7日計算 
※送料あわせて請求
※日程確認中
＜機材送付先＞
〒500-8588 岐阜県岐阜市橋本町2-52岐阜シティタワー43 4階
株式会社岐阜放送 技術局制作技術部 遠山寛様
＜人件＞
SW1名（永井）　＠\42500　本番11日
※交通費あわせて請求
※雨天順延時は現地オフで対応予定
※予備日確認中
【2026年高校野球 岐阜県大会スケジュール】※4月22日現在
＝＝＝＝＝＝＝＝＝＝＝＝＝＝＝＝＝＝＝＝＝＝＝＝＝＝＝＝＝
7月 4日（土）　開会式+1試合
7月 5日（日）　1回戦
7月11日（土）　1回戦
7月12日（日）  1回戦
7月13日（月）～17日（金）予備日
7月18日（土）　2回戦
7月19日（日）　2回戦
7月20日（月祝）3回戦
7月21日（火）　予備日
7月22日（水）　準々決勝
7月23日（木）　準々決勝
7月24日（金）　予備日（組み合わせ抽選）
7月25日（土）　予備日
7月26日（日）　準決勝
7月27日（月）　予備日
7月28日（火）　決勝
7月29日（水）～30日（木）　予備日</t>
        </r>
      </text>
    </comment>
    <comment ref="CE12" authorId="0" shapeId="0" xr:uid="{04A8D107-A222-4D0A-B375-5B032F3B4C1C}">
      <text>
        <r>
          <rPr>
            <b/>
            <sz val="11"/>
            <color indexed="81"/>
            <rFont val="MS P ゴシック"/>
            <family val="3"/>
            <charset val="128"/>
          </rPr>
          <t xml:space="preserve">
受注番号：10016515
案件名：ﾃﾚﾋﾞｱﾙﾌｧ(人件協力)
【ﾃﾚﾋﾞｱﾙﾌｧ（人件協力）7月分】
●アニメロサマーライブ＠幕張メッセ
【期間】
7/10.11
収録VTR×1
●日向坂＠新木場ｶﾞｰﾃﾞﾝﾌｧｸﾄﾘｰ
【期間】
 7/25
収録VTR×1
</t>
        </r>
        <r>
          <rPr>
            <sz val="11"/>
            <color indexed="81"/>
            <rFont val="MS P ゴシック"/>
            <family val="3"/>
            <charset val="128"/>
          </rPr>
          <t xml:space="preserve">
</t>
        </r>
      </text>
    </comment>
    <comment ref="V13" authorId="0" shapeId="0" xr:uid="{53A1278D-E1C4-4005-9F2C-37AE0F8C1EFF}">
      <text>
        <r>
          <rPr>
            <b/>
            <sz val="11"/>
            <color indexed="81"/>
            <rFont val="MS P ゴシック"/>
            <family val="3"/>
            <charset val="128"/>
          </rPr>
          <t xml:space="preserve">
受注番号：10016508
案件名：映画「ﾗﾌﾞ≠ｺﾒﾃﾞｨ」舞台挨拶中継
現場：TOHOシネマズHIBIYA
【詳細】
デジ3C/SW
ライブビューイング用の簡易中継機材と
人件(SW AUD CAM2P ASS1P)
スケジュール等詳細は後日</t>
        </r>
        <r>
          <rPr>
            <sz val="11"/>
            <color indexed="81"/>
            <rFont val="MS P ゴシック"/>
            <family val="3"/>
            <charset val="128"/>
          </rPr>
          <t xml:space="preserve">
</t>
        </r>
      </text>
    </comment>
    <comment ref="AR13" authorId="0" shapeId="0" xr:uid="{026E9276-BB6D-42A8-A803-DF8C236ED47F}">
      <text>
        <r>
          <rPr>
            <b/>
            <sz val="11"/>
            <color indexed="81"/>
            <rFont val="MS P ゴシック"/>
            <family val="3"/>
            <charset val="128"/>
          </rPr>
          <t xml:space="preserve">
受注番号：10016510
案件名：ワールドDJフェス
現場：海の森水上競技場（江東区）
人件のみ
CAのみ1名
</t>
        </r>
        <r>
          <rPr>
            <sz val="11"/>
            <color indexed="81"/>
            <rFont val="MS P ゴシック"/>
            <family val="3"/>
            <charset val="128"/>
          </rPr>
          <t xml:space="preserve">
</t>
        </r>
      </text>
    </comment>
    <comment ref="BY13" authorId="0" shapeId="0" xr:uid="{477D0206-F92F-407D-AEBB-7D13BDA15DDE}">
      <text>
        <r>
          <rPr>
            <b/>
            <sz val="10"/>
            <color indexed="81"/>
            <rFont val="MS P ゴシック"/>
            <family val="3"/>
            <charset val="128"/>
          </rPr>
          <t xml:space="preserve">
受注番号：10016413
案件名：夏の甲子園　神奈川大会予選
●人件
CAM×1
●日程
7/8～7/18　本番
12.15.17 予備日</t>
        </r>
        <r>
          <rPr>
            <sz val="9"/>
            <color indexed="81"/>
            <rFont val="MS P ゴシック"/>
            <family val="3"/>
            <charset val="128"/>
          </rPr>
          <t xml:space="preserve">
</t>
        </r>
      </text>
    </comment>
    <comment ref="AC14" authorId="0" shapeId="0" xr:uid="{BDE30A41-FC94-43CA-BCC4-C67AD005DAB8}">
      <text>
        <r>
          <rPr>
            <b/>
            <sz val="11"/>
            <color indexed="81"/>
            <rFont val="MS P ゴシック"/>
            <family val="3"/>
            <charset val="128"/>
          </rPr>
          <t xml:space="preserve">
受注番号：10016454
案件名：X GAMES
＜人件のみ＞
　CAM×2名
・イベント内で音楽ライブ有り
・イベント内リポート有り</t>
        </r>
        <r>
          <rPr>
            <sz val="9"/>
            <color indexed="81"/>
            <rFont val="MS P ゴシック"/>
            <family val="3"/>
            <charset val="128"/>
          </rPr>
          <t xml:space="preserve">
</t>
        </r>
      </text>
    </comment>
    <comment ref="BQ14" authorId="0" shapeId="0" xr:uid="{9AC765FB-2BE2-4313-9C3E-0EB528891617}">
      <text>
        <r>
          <rPr>
            <b/>
            <sz val="10"/>
            <color indexed="81"/>
            <rFont val="MS P ゴシック"/>
            <family val="3"/>
            <charset val="128"/>
          </rPr>
          <t xml:space="preserve">
受注番号：10016432
案件名：夏の甲子園　神奈川大会予選
●人件
MIX×1
AA×1
アシスタント×1(仕込み日のみ)
●日程
7/6　仕込み
7/7～7/18　本番
12.15.17 予備日</t>
        </r>
        <r>
          <rPr>
            <sz val="9"/>
            <color indexed="81"/>
            <rFont val="MS P 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佐藤 忠</author>
  </authors>
  <commentList>
    <comment ref="BA3" authorId="0" shapeId="0" xr:uid="{868CD42D-908C-4024-A1B9-02E85A44E35E}">
      <text>
        <r>
          <rPr>
            <b/>
            <sz val="9"/>
            <color indexed="81"/>
            <rFont val="MS P ゴシック"/>
            <family val="3"/>
            <charset val="128"/>
          </rPr>
          <t xml:space="preserve">
受注番号：10016264
案件名：【D】ﾄﾞｰﾑﾂｱｰ 2026
</t>
        </r>
        <r>
          <rPr>
            <sz val="9"/>
            <color indexed="81"/>
            <rFont val="MS P ゴシック"/>
            <family val="3"/>
            <charset val="128"/>
          </rPr>
          <t xml:space="preserve">
【2/18 新規】
会場画出し業務
7C/SW 想定
人件：SW×1・CAM×7・VE×2(内現地×1)・CA×6(現地)
スケジュールは小山フォルダーに入れておきます。
その他詳細は後日</t>
        </r>
      </text>
    </comment>
    <comment ref="CG3" authorId="0" shapeId="0" xr:uid="{5323D13E-CD14-405F-81D4-0CCD14514C16}">
      <text>
        <r>
          <rPr>
            <b/>
            <sz val="9"/>
            <color indexed="81"/>
            <rFont val="MS P ゴシック"/>
            <family val="3"/>
            <charset val="128"/>
          </rPr>
          <t xml:space="preserve">
受注番号：10016264
案件名：【D】ﾄﾞｰﾑﾂｱｰ 2026
</t>
        </r>
        <r>
          <rPr>
            <sz val="9"/>
            <color indexed="81"/>
            <rFont val="MS P ゴシック"/>
            <family val="3"/>
            <charset val="128"/>
          </rPr>
          <t xml:space="preserve">
【2/18 新規】
会場画出し業務
7C/SW 想定
人件：SW×1・CAM×7・VE×2(内現地×1)・CA×6(現地)
スケジュールは小山フォルダーに入れておきます。
その他詳細は後日</t>
        </r>
      </text>
    </comment>
    <comment ref="U4" authorId="0" shapeId="0" xr:uid="{A391B062-68F7-4E2B-9BA2-119DFFE89031}">
      <text>
        <r>
          <rPr>
            <b/>
            <sz val="9"/>
            <color indexed="81"/>
            <rFont val="MS P ゴシック"/>
            <family val="3"/>
            <charset val="128"/>
          </rPr>
          <t xml:space="preserve">
受注番号：10016258
案件名：【KT】ｱﾘｰﾅﾂｱｰ 2026
2/18 新規】
会場画出し業務
8C/SW想定
人件：SW×1・CAM×8・VE×2(内現地×1)・CA×8
スケジュールは小山フォルダーに入れておきます。
その他詳細は後日</t>
        </r>
        <r>
          <rPr>
            <sz val="9"/>
            <color indexed="81"/>
            <rFont val="MS P ゴシック"/>
            <family val="3"/>
            <charset val="128"/>
          </rPr>
          <t xml:space="preserve">
</t>
        </r>
      </text>
    </comment>
    <comment ref="S5" authorId="0" shapeId="0" xr:uid="{6413BF73-85F6-4C1B-ACD2-B7A388C535E6}">
      <text>
        <r>
          <rPr>
            <b/>
            <sz val="11"/>
            <color indexed="81"/>
            <rFont val="MS P ゴシック"/>
            <family val="3"/>
            <charset val="128"/>
          </rPr>
          <t xml:space="preserve">
受注番号：10016504
案件名：マッチさん今治案件
会場画出し業務
3C/SW
人件：SW×1・CAM×2(現地)
SWは依田さんに発注済み
CAMはIMAGICAコスモさんに発注済み
7/9 積み込み
7/10 前乗り
7/11 本番
7/12 戻り</t>
        </r>
        <r>
          <rPr>
            <sz val="11"/>
            <color indexed="81"/>
            <rFont val="MS P ゴシック"/>
            <family val="3"/>
            <charset val="128"/>
          </rPr>
          <t xml:space="preserve">
</t>
        </r>
      </text>
    </comment>
    <comment ref="AL5" authorId="0" shapeId="0" xr:uid="{2C3F2DD4-BB08-4BA3-BE4C-BEBC427BA7AC}">
      <text>
        <r>
          <rPr>
            <b/>
            <sz val="11"/>
            <color indexed="81"/>
            <rFont val="MS P ゴシック"/>
            <family val="3"/>
            <charset val="128"/>
          </rPr>
          <t xml:space="preserve">
受注番号：10016376
案件名：近藤真彦 バースディツアー 2026
会場画出し業務
3C/SW想定
人件：SW×1・CAM×2
SWは依田さんに発注
7/14・15 大阪・オリックス劇場
7/22・23 東京・国際フォーラム ホールA
昨年と同じ規模
その他詳細は後日</t>
        </r>
        <r>
          <rPr>
            <sz val="11"/>
            <color indexed="81"/>
            <rFont val="MS P ゴシック"/>
            <family val="3"/>
            <charset val="128"/>
          </rPr>
          <t xml:space="preserve">
</t>
        </r>
      </text>
    </comment>
    <comment ref="BZ5" authorId="0" shapeId="0" xr:uid="{8BF274B6-9F6A-4F17-9615-EC8B789E0631}">
      <text>
        <r>
          <rPr>
            <b/>
            <sz val="9"/>
            <color indexed="81"/>
            <rFont val="MS P ゴシック"/>
            <family val="3"/>
            <charset val="128"/>
          </rPr>
          <t xml:space="preserve">
受注番号：10016208
案件名：【N】 ファンミーティング
【1/22 新規】
会場画出し業務
7C/SW想定 長玉×1
人件：SW×1・CAM×7・VE×2(内現地×1)・CA×6(現地)
7/20～22＠大阪城ホール
8/24～27＠TOYOTAアリーナ
仕込・本番日の詳細は後日</t>
        </r>
        <r>
          <rPr>
            <sz val="9"/>
            <color indexed="81"/>
            <rFont val="MS P ゴシック"/>
            <family val="3"/>
            <charset val="128"/>
          </rPr>
          <t xml:space="preserve">
</t>
        </r>
      </text>
    </comment>
    <comment ref="K6" authorId="0" shapeId="0" xr:uid="{75D68073-6440-4601-83B5-622954465580}">
      <text>
        <r>
          <rPr>
            <b/>
            <sz val="11"/>
            <color indexed="81"/>
            <rFont val="MS P ゴシック"/>
            <family val="3"/>
            <charset val="128"/>
          </rPr>
          <t xml:space="preserve">
受注番号：10016515
案件名：ﾃﾚﾋﾞｱﾙﾌｧ(人件協力)
【ﾃﾚﾋﾞｱﾙﾌｧ（人件協力）7月分】
●アニメロサマーライブ＠幕張メッセ
【期間】
7/10.11
収録VTR×1
●日向坂＠新木場ｶﾞｰﾃﾞﾝﾌｧｸﾄﾘｰ
【期間】
 7/25
収録VTR×1
</t>
        </r>
        <r>
          <rPr>
            <sz val="11"/>
            <color indexed="81"/>
            <rFont val="MS P ゴシック"/>
            <family val="3"/>
            <charset val="128"/>
          </rPr>
          <t xml:space="preserve">
</t>
        </r>
      </text>
    </comment>
    <comment ref="AT6" authorId="0" shapeId="0" xr:uid="{ACD72F5E-27D5-4A0B-966C-5DAA5E667273}">
      <text>
        <r>
          <rPr>
            <b/>
            <sz val="9"/>
            <color indexed="81"/>
            <rFont val="MS P ゴシック"/>
            <family val="3"/>
            <charset val="128"/>
          </rPr>
          <t xml:space="preserve">
受注番号：10016247
案件名：ｷﾝｸﾞﾀﾞﾑ ｼﾈﾏｺﾝｻｰﾄ
【日程】
7/5　フォーラム
7/7　大阪フェスティバルホール
7/16 福岡市民ホール
【内容】
公演はシネマコンサートですが、基本はトークパートのみサービス画だし対応。
フォーラムでは、本編のスポット用のパラ撮影あるかもしれません。
センター×2(有人)/カミかシモの花道辺り×1(有人) の計3台のSW(パラ収録)
行程が出ていませんが、基本全会場、当日仕込・本番・バラシになります。
【スタッフ】
SW×1（通し希望、地方の技術チーム仕切り含めてお願いいたします）
CAM×3
VE×1
CA×2
VTR×1（東京のみ）
※大阪、福岡は現地スタッフにて手配済み。
【機材】
3C/SW パラ収録
長玉2本</t>
        </r>
        <r>
          <rPr>
            <sz val="9"/>
            <color indexed="81"/>
            <rFont val="MS P ゴシック"/>
            <family val="3"/>
            <charset val="128"/>
          </rPr>
          <t xml:space="preserve">
</t>
        </r>
      </text>
    </comment>
    <comment ref="BJ6" authorId="0" shapeId="0" xr:uid="{6EE6D9F8-CE8C-4067-8EE6-1DC266CC73CC}">
      <text>
        <r>
          <rPr>
            <b/>
            <sz val="9"/>
            <color indexed="81"/>
            <rFont val="MS P ゴシック"/>
            <family val="3"/>
            <charset val="128"/>
          </rPr>
          <t xml:space="preserve">
</t>
        </r>
        <r>
          <rPr>
            <b/>
            <sz val="11"/>
            <color indexed="81"/>
            <rFont val="MS P ゴシック"/>
            <family val="3"/>
            <charset val="128"/>
          </rPr>
          <t xml:space="preserve">受注番号：10016174
案件名：メルク社全国講演会
■概要
日程：7/18（土）16時～19時本番　※当日仕込み
会場：JPタワー ホール＆カンファレンス
　　　講演会場：４F　ホール１＋２＋３
・講演パートを3本　想定
・ファカルティは８～９名想定
■人件
CAM×2
■機材
ENGカメラ（標準レンズ）×2
カメライントレ×4（シネフォーカス借用）
●会場後方から、カメラ2台で座長席および演台を狙う想定
●ディスカッションがある場合も、その2台で適宜発言者をフォローしていく
●カメラ映像はパラでアースワンZoomPCに入力する
●スクリーンにはカメラ画は現状出ない予定
</t>
        </r>
      </text>
    </comment>
    <comment ref="U7" authorId="0" shapeId="0" xr:uid="{1DA5F04E-D197-4C5F-8036-FEC0099A9243}">
      <text>
        <r>
          <rPr>
            <b/>
            <sz val="9"/>
            <color indexed="81"/>
            <rFont val="MS P ゴシック"/>
            <family val="3"/>
            <charset val="128"/>
          </rPr>
          <t xml:space="preserve">
受注番号：10016280
案件名：Talking Rock! FES.2026
4c/sw
●日程
7/10 仕込み・RH(?)
7/11 本番
7/12 本番
●人件
SW
CAM×5(交代要員1名含む）
VE×2
CA×5</t>
        </r>
      </text>
    </comment>
    <comment ref="AT7" authorId="0" shapeId="0" xr:uid="{DE392900-9A3F-438C-8595-5DE5021F4B16}">
      <text>
        <r>
          <rPr>
            <b/>
            <sz val="11"/>
            <color indexed="81"/>
            <rFont val="MS P ゴシック"/>
            <family val="3"/>
            <charset val="128"/>
          </rPr>
          <t xml:space="preserve">
受注番号：10016533
案件名：「髪結いの亭主」撮影風景・コメント収録
現場：未定
【詳細】
●機材
デジ１台
●人件
カメラマン×1
●スケジュール
7/16　宣伝用スチール撮影の風景撮り＆
　　　　コメント撮り（9人分）
8/1　コメント撮り
●現場は分かり次第更新します。</t>
        </r>
        <r>
          <rPr>
            <sz val="11"/>
            <color indexed="81"/>
            <rFont val="MS P ゴシック"/>
            <family val="3"/>
            <charset val="128"/>
          </rPr>
          <t xml:space="preserve">
</t>
        </r>
      </text>
    </comment>
    <comment ref="BR7" authorId="0" shapeId="0" xr:uid="{679347CD-3E1C-453B-AA8B-F56F4CE84878}">
      <text>
        <r>
          <rPr>
            <b/>
            <sz val="11"/>
            <color indexed="81"/>
            <rFont val="MS P ゴシック"/>
            <family val="3"/>
            <charset val="128"/>
          </rPr>
          <t xml:space="preserve">
受注番号：10016497
案件名：インタビュー収録
○インタビュー収録
日程：7月19日（日）１３時～１５時３０分　の前後で
場所：NHK学園国立本校
出演：永田和宏・高野ムツオ・神野紗希さん
内容：未定
納期：未定
＝＝＝＝＝＝＝＝＝＝
【人件】
CAM：1名
MIX：1名
【機材】
●デジ×1
●音声ENGセット※ガンかピンどちらか
●簡易照明一灯
</t>
        </r>
        <r>
          <rPr>
            <sz val="11"/>
            <color indexed="81"/>
            <rFont val="MS P ゴシック"/>
            <family val="3"/>
            <charset val="128"/>
          </rPr>
          <t xml:space="preserve">
</t>
        </r>
      </text>
    </comment>
    <comment ref="BZ7" authorId="0" shapeId="0" xr:uid="{ADF83E4E-F3EE-4C33-83E8-85B309C640A5}">
      <text>
        <r>
          <rPr>
            <b/>
            <sz val="11"/>
            <color indexed="81"/>
            <rFont val="MS P ゴシック"/>
            <family val="3"/>
            <charset val="128"/>
          </rPr>
          <t xml:space="preserve">
受注番号：10016392
案件名：ソロコンサート
【詳細】○人件
SW×1
VE×1
VTR×1
CAM×4
CA×3
○機材
5C/SW（うち1台無人）想定
長玉2
仕込みカメラ発生するかも？
LIVEと企画もの予定。</t>
        </r>
      </text>
    </comment>
    <comment ref="F8" authorId="0" shapeId="0" xr:uid="{F66664CA-2654-4C7E-9D32-BDCFC6468ABA}">
      <text>
        <r>
          <rPr>
            <b/>
            <sz val="11"/>
            <color indexed="81"/>
            <rFont val="MS P ゴシック"/>
            <family val="3"/>
            <charset val="128"/>
          </rPr>
          <t xml:space="preserve">
受注番号：10016536
案件名：ﾗﾌﾞﾗｲﾌﾞ!蓮ノ空女学院ｽｸｰﾙｱｲﾄﾞﾙｸﾗﾌﾞ 6th Live Dream ～Bloom Garden Party～
人件のみ
●CA×3</t>
        </r>
        <r>
          <rPr>
            <sz val="11"/>
            <color indexed="81"/>
            <rFont val="MS P ゴシック"/>
            <family val="3"/>
            <charset val="128"/>
          </rPr>
          <t xml:space="preserve">
</t>
        </r>
      </text>
    </comment>
    <comment ref="V8" authorId="0" shapeId="0" xr:uid="{C0351EDE-3C45-4E6C-A682-7BD39FB5B3B5}">
      <text>
        <r>
          <rPr>
            <b/>
            <sz val="11"/>
            <color indexed="81"/>
            <rFont val="MS P ゴシック"/>
            <family val="3"/>
            <charset val="128"/>
          </rPr>
          <t xml:space="preserve">
受注番号：10016460
案件名：【7/13】ｼﾝﾎﾟｼﾞｳﾑ
現場：笹川平和財団ﾋﾞﾙ
仕込み日追加、機材2班体制、CA追加
7/10：仕込み、RH
7/13：本番
●人件
CAM×1
CA×1
●機材
デジ（SDカードが入るもの）×4
クリアカム×2
カメラ台
</t>
        </r>
      </text>
    </comment>
    <comment ref="BB8" authorId="0" shapeId="0" xr:uid="{7BAF92F7-17FD-4B17-9F70-A3A0B5CC0967}">
      <text>
        <r>
          <rPr>
            <b/>
            <sz val="11"/>
            <color indexed="81"/>
            <rFont val="MS P ゴシック"/>
            <family val="3"/>
            <charset val="128"/>
          </rPr>
          <t xml:space="preserve">
受注番号：10016537
案件名：安田学園撮影
現場：安田学園【両国】
●人件
CAM×3
●機材
デジ(SDで本体収録できるもの)×3</t>
        </r>
        <r>
          <rPr>
            <sz val="11"/>
            <color indexed="81"/>
            <rFont val="MS P ゴシック"/>
            <family val="3"/>
            <charset val="128"/>
          </rPr>
          <t xml:space="preserve">
</t>
        </r>
      </text>
    </comment>
    <comment ref="BJ8" authorId="0" shapeId="0" xr:uid="{83F1F106-4B89-47AD-9CCD-75738906CBBE}">
      <text>
        <r>
          <rPr>
            <b/>
            <sz val="11"/>
            <color indexed="81"/>
            <rFont val="MS P ゴシック"/>
            <family val="3"/>
            <charset val="128"/>
          </rPr>
          <t xml:space="preserve">
受注番号：10016528
案件名：【7/18】ｼﾝﾎﾟｼﾞｳﾑ
●人件
SW
CAM×2
●機材
SW
デジ(SDカード入るもの)×4
クリアカム
カメラ台</t>
        </r>
      </text>
    </comment>
    <comment ref="U9" authorId="0" shapeId="0" xr:uid="{7F719808-B770-4D26-A44F-0D13138041E1}">
      <text>
        <r>
          <rPr>
            <b/>
            <sz val="9"/>
            <color indexed="81"/>
            <rFont val="MS P ゴシック"/>
            <family val="3"/>
            <charset val="128"/>
          </rPr>
          <t xml:space="preserve">
受注番号：10016443
案件名：藤井フミヤ Live
【概要】…会場画出し＆記録収録
【スケジュール】
　5/8…仕込み/本番/バラシ
　7/11…仕込み/本番
　7/12…本番/バラシ
【スタッフ】…TD/SW×1・C×3・VE×1・CA×2
　　　　　　　カメラマン1名は小野寺発注
【機材】…中継カメラ×3・SWシステム一式・長玉×1・POVCAM×1</t>
        </r>
        <r>
          <rPr>
            <sz val="9"/>
            <color indexed="81"/>
            <rFont val="MS P ゴシック"/>
            <family val="3"/>
            <charset val="128"/>
          </rPr>
          <t xml:space="preserve">
</t>
        </r>
      </text>
    </comment>
    <comment ref="BJ9" authorId="0" shapeId="0" xr:uid="{445692EC-E621-454C-930B-55ADD9E403C5}">
      <text>
        <r>
          <rPr>
            <b/>
            <sz val="9"/>
            <color indexed="81"/>
            <rFont val="MS P ゴシック"/>
            <family val="3"/>
            <charset val="128"/>
          </rPr>
          <t xml:space="preserve">
受注番号：10016346
案件名：夏目友人帳・テニスの王子様イベント
現場：東京国際フォーラムA
【*詳細】
6/18　業務期間を変更しました。
画出し・配信・収録
●日程
7/18：夏目友人帳～SOUND THEATER～
7/19：テニプリサプライズ☆サミット
19日のみ、同じ会場内でテニプリ特番収録あり
スタッフはイベントと同じ、機材のみ別仕込み
●規模
・イベント本編
6c/sw（うち2台は配信用？）
パラ収録
配信音声、録音?
・19日テニプリ特番
3c/sw (ENGorデジ想定)
音声
●人件
SW×2
CAM×6
VE×2
VTR
CA×3
MIX
AA×2</t>
        </r>
      </text>
    </comment>
    <comment ref="U10" authorId="0" shapeId="0" xr:uid="{AF2DEE6F-B0A0-4901-8FDA-C8DC80C272E4}">
      <text>
        <r>
          <rPr>
            <b/>
            <sz val="9"/>
            <color indexed="81"/>
            <rFont val="MS P ゴシック"/>
            <family val="3"/>
            <charset val="128"/>
          </rPr>
          <t xml:space="preserve">
受注番号：10016171
案件名：FNC BAND KINGDOM 2026
【概要】…配信＆パッケージ用収録
【スケジュール】
  7/10…仕込み
  7/11…ENGカメラ2～3台での収録
  7/12…大収録
  ※7/11と7/12の収録が逆になる可能性もあり
【スタッフ】…TD撮監小野寺/C×10程度/VE×5/VTR×2/CA×14
              小野寺発注カメラマン×4～5
              先方より永島/海老沢/及川希望
【機材】…バラ組み
          SWシステム一式/
          中継カメラ×9&amp;#12316;11（ブラックプロミスト)/
          リモコンカメラ×1
          99倍レンズ×4/46倍レンズ×2/RX-50×15/ENGカメラ数台
</t>
        </r>
      </text>
    </comment>
    <comment ref="BX10" authorId="0" shapeId="0" xr:uid="{0F00BBA0-1705-4F63-BE94-4A3F0D4C30A4}">
      <text>
        <r>
          <rPr>
            <b/>
            <sz val="11"/>
            <color indexed="81"/>
            <rFont val="MS P ゴシック"/>
            <family val="3"/>
            <charset val="128"/>
          </rPr>
          <t xml:space="preserve">
受注番号：10016506
案件名：毎日書道展
現場：ザ・プリンスパークタワー東京
　　　　コンベンションホール
＜人件のみ＞
CAM 2名
CA 2名
A正装の可能性
</t>
        </r>
      </text>
    </comment>
    <comment ref="F11" authorId="0" shapeId="0" xr:uid="{589FC643-03C9-4512-90B3-9BCE2162DB76}">
      <text>
        <r>
          <rPr>
            <b/>
            <sz val="11"/>
            <color indexed="81"/>
            <rFont val="MS P ゴシック"/>
            <family val="3"/>
            <charset val="128"/>
          </rPr>
          <t xml:space="preserve">
受注番号：10016502
案件名：KAWAII LAB. SESSION 2026 SUMMER
【詳細】
カメラアシスタント人件1P
7/10 16：00開場/18：00開演
7/11 15：00開場/17：00開演</t>
        </r>
        <r>
          <rPr>
            <sz val="11"/>
            <color indexed="81"/>
            <rFont val="MS P ゴシック"/>
            <family val="3"/>
            <charset val="128"/>
          </rPr>
          <t xml:space="preserve">
</t>
        </r>
      </text>
    </comment>
    <comment ref="AM11" authorId="0" shapeId="0" xr:uid="{6F807493-F858-4A10-92E6-450877281499}">
      <text>
        <r>
          <rPr>
            <b/>
            <sz val="11"/>
            <color indexed="81"/>
            <rFont val="MS P ゴシック"/>
            <family val="3"/>
            <charset val="128"/>
          </rPr>
          <t xml:space="preserve">
受注番号：10016438
案件名：㈱権四郎技術協力
7/5「Aぇ! group LIVE TOUR 2026 Runway」収録＠横浜アリーナ
カメラアシスタント人件1P　二回公演 開演12：30/17：00
7/14-16「日向坂46 五期生LIVE」＠ ぴあアリーナに変更
本番は7/15.16　両日とも17：30開場/19：00開演
7/29-30「Creator Dream Fes 2026 ～produced by Com.～」＠東京ドーム
カメラアシスタント人件1P　7/29仕込・RH？　7/30本番</t>
        </r>
      </text>
    </comment>
    <comment ref="F12" authorId="0" shapeId="0" xr:uid="{21E58978-CFFC-4173-A4DA-8B544D8AC289}">
      <text>
        <r>
          <rPr>
            <b/>
            <sz val="10"/>
            <color indexed="81"/>
            <rFont val="MS P ゴシック"/>
            <family val="3"/>
            <charset val="128"/>
          </rPr>
          <t xml:space="preserve">
受注番号：10016426
案件名：2026年高校野球 岐阜県大会
＜機材＞
DDA4連　@5000　仕込み～3回戦まで　本番日7日計算 
※送料あわせて請求
※日程確認中
＜機材送付先＞
〒500-8588 岐阜県岐阜市橋本町2-52岐阜シティタワー43 4階
株式会社岐阜放送 技術局制作技術部 遠山寛様
＜人件＞
SW1名（永井）　＠\42500　本番11日
※交通費あわせて請求
※雨天順延時は現地オフで対応予定
※予備日確認中
【2026年高校野球 岐阜県大会スケジュール】※4月22日現在
＝＝＝＝＝＝＝＝＝＝＝＝＝＝＝＝＝＝＝＝＝＝＝＝＝＝＝＝＝
7月 4日（土）　開会式+1試合
7月 5日（日）　1回戦
7月11日（土）　1回戦
7月12日（日）  1回戦
7月13日（月）～17日（金）予備日
7月18日（土）　2回戦
7月19日（日）　2回戦
7月20日（月祝）3回戦
7月21日（火）　予備日
7月22日（水）　準々決勝
7月23日（木）　準々決勝
7月24日（金）　予備日（組み合わせ抽選）
7月25日（土）　予備日
7月26日（日）　準決勝
7月27日（月）　予備日
7月28日（火）　決勝
7月29日（水）～30日（木）　予備日</t>
        </r>
      </text>
    </comment>
    <comment ref="AU12" authorId="0" shapeId="0" xr:uid="{701C8F59-961A-4DC0-A156-4F7E5D44734B}">
      <text>
        <r>
          <rPr>
            <b/>
            <sz val="10"/>
            <color indexed="81"/>
            <rFont val="MS P ゴシック"/>
            <family val="3"/>
            <charset val="128"/>
          </rPr>
          <t xml:space="preserve">
受注番号：10016426
案件名：2026年高校野球 岐阜県大会
＜機材＞
DDA4連　@5000　仕込み～3回戦まで　本番日7日計算 
※送料あわせて請求
※日程確認中
＜機材送付先＞
〒500-8588 岐阜県岐阜市橋本町2-52岐阜シティタワー43 4階
株式会社岐阜放送 技術局制作技術部 遠山寛様
＜人件＞
SW1名（永井）　＠\42500　本番11日
※交通費あわせて請求
※雨天順延時は現地オフで対応予定
※予備日確認中
【2026年高校野球 岐阜県大会スケジュール】※4月22日現在
＝＝＝＝＝＝＝＝＝＝＝＝＝＝＝＝＝＝＝＝＝＝＝＝＝＝＝＝＝
7月 4日（土）　開会式+1試合
7月 5日（日）　1回戦
7月11日（土）　1回戦
7月12日（日）  1回戦
7月13日（月）～17日（金）予備日
7月18日（土）　2回戦
7月19日（日）　2回戦
7月20日（月祝）3回戦
7月21日（火）　予備日
7月22日（水）　準々決勝
7月23日（木）　準々決勝
7月24日（金）　予備日（組み合わせ抽選）
7月25日（土）　予備日
7月26日（日）　準決勝
7月27日（月）　予備日
7月28日（火）　決勝
7月29日（水）～30日（木）　予備日</t>
        </r>
      </text>
    </comment>
    <comment ref="BY12" authorId="0" shapeId="0" xr:uid="{E30DC5AC-449C-446D-9FBE-F07BF7C59EDE}">
      <text>
        <r>
          <rPr>
            <b/>
            <sz val="10"/>
            <color indexed="81"/>
            <rFont val="MS P ゴシック"/>
            <family val="3"/>
            <charset val="128"/>
          </rPr>
          <t xml:space="preserve">
受注番号：10016426
案件名：2026年高校野球 岐阜県大会
＜機材＞
DDA4連　@5000　仕込み～3回戦まで　本番日7日計算 
※送料あわせて請求
※日程確認中
＜機材送付先＞
〒500-8588 岐阜県岐阜市橋本町2-52岐阜シティタワー43 4階
株式会社岐阜放送 技術局制作技術部 遠山寛様
＜人件＞
SW1名（永井）　＠\42500　本番11日
※交通費あわせて請求
※雨天順延時は現地オフで対応予定
※予備日確認中
【2026年高校野球 岐阜県大会スケジュール】※4月22日現在
＝＝＝＝＝＝＝＝＝＝＝＝＝＝＝＝＝＝＝＝＝＝＝＝＝＝＝＝＝
7月 4日（土）　開会式+1試合
7月 5日（日）　1回戦
7月11日（土）　1回戦
7月12日（日）  1回戦
7月13日（月）～17日（金）予備日
7月18日（土）　2回戦
7月19日（日）　2回戦
7月20日（月祝）3回戦
7月21日（火）　予備日
7月22日（水）　準々決勝
7月23日（木）　準々決勝
7月24日（金）　予備日（組み合わせ抽選）
7月25日（土）　予備日
7月26日（日）　準決勝
7月27日（月）　予備日
7月28日（火）　決勝
7月29日（水）～30日（木）　予備日</t>
        </r>
      </text>
    </comment>
    <comment ref="AS13" authorId="0" shapeId="0" xr:uid="{95764E86-ADA6-494A-9B66-DEC0F80F8CF7}">
      <text>
        <r>
          <rPr>
            <b/>
            <sz val="10"/>
            <color indexed="81"/>
            <rFont val="MS P ゴシック"/>
            <family val="3"/>
            <charset val="128"/>
          </rPr>
          <t xml:space="preserve">
受注番号：10016413
案件名：夏の甲子園　神奈川大会予選
●人件
CAM×1
●日程
7/8～7/18　本番
12.15.17 予備日</t>
        </r>
        <r>
          <rPr>
            <sz val="9"/>
            <color indexed="81"/>
            <rFont val="MS P ゴシック"/>
            <family val="3"/>
            <charset val="128"/>
          </rPr>
          <t xml:space="preserve">
</t>
        </r>
      </text>
    </comment>
    <comment ref="AK14" authorId="0" shapeId="0" xr:uid="{32114081-99D2-4994-B20C-6A78A79D4A70}">
      <text>
        <r>
          <rPr>
            <b/>
            <sz val="10"/>
            <color indexed="81"/>
            <rFont val="MS P ゴシック"/>
            <family val="3"/>
            <charset val="128"/>
          </rPr>
          <t xml:space="preserve">
受注番号：10016432
案件名：夏の甲子園　神奈川大会予選
●人件
MIX×1
AA×1
アシスタント×1(仕込み日のみ)
●日程
7/6　仕込み
7/7～7/18　本番
12.15.17 予備日</t>
        </r>
        <r>
          <rPr>
            <sz val="9"/>
            <color indexed="81"/>
            <rFont val="MS P ゴシック"/>
            <family val="3"/>
            <charset val="128"/>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佐藤 忠</author>
  </authors>
  <commentList>
    <comment ref="BA3" authorId="0" shapeId="0" xr:uid="{3732026B-7A2E-4CBB-9BED-2C8FD9F1AAD5}">
      <text>
        <r>
          <rPr>
            <b/>
            <sz val="9"/>
            <color indexed="81"/>
            <rFont val="MS P ゴシック"/>
            <family val="3"/>
            <charset val="128"/>
          </rPr>
          <t xml:space="preserve">
受注番号：10016133
案件名：timelesz ｱﾘｰﾅﾂｱｰ 2026</t>
        </r>
        <r>
          <rPr>
            <sz val="9"/>
            <color indexed="81"/>
            <rFont val="MS P ゴシック"/>
            <family val="3"/>
            <charset val="128"/>
          </rPr>
          <t xml:space="preserve">
【12/10 新規】
会場画出し業務
10C/SW 想定
人件：SW×1・CAM×10・VE×3(内1名は現地)・CA×10(内9名は現地)
その他詳細は後日</t>
        </r>
      </text>
    </comment>
    <comment ref="CO3" authorId="0" shapeId="0" xr:uid="{3FD3ACA0-EE49-4D5F-B528-D3E889C0A11D}">
      <text>
        <r>
          <rPr>
            <b/>
            <sz val="9"/>
            <color indexed="81"/>
            <rFont val="MS P ゴシック"/>
            <family val="3"/>
            <charset val="128"/>
          </rPr>
          <t xml:space="preserve">
受注番号：10016133
案件名：timelesz ｱﾘｰﾅﾂｱｰ 2026</t>
        </r>
        <r>
          <rPr>
            <sz val="9"/>
            <color indexed="81"/>
            <rFont val="MS P ゴシック"/>
            <family val="3"/>
            <charset val="128"/>
          </rPr>
          <t xml:space="preserve">
【12/10 新規】
会場画出し業務
10C/SW 想定
人件：SW×1・CAM×10・VE×3(内1名は現地)・CA×10(内9名は現地)
その他詳細は後日</t>
        </r>
      </text>
    </comment>
    <comment ref="U4" authorId="0" shapeId="0" xr:uid="{09DFD75B-90E0-4E9B-8F02-FA81C2DEF542}">
      <text>
        <r>
          <rPr>
            <b/>
            <sz val="9"/>
            <color indexed="81"/>
            <rFont val="MS P ゴシック"/>
            <family val="3"/>
            <charset val="128"/>
          </rPr>
          <t xml:space="preserve">
受注番号：10016208
案件名：【N】 ファンミーティング
【1/22 新規】
会場画出し業務
7C/SW想定 長玉×1
人件：SW×1・CAM×7・VE×2(内現地×1)・CA×6(現地)
7/20～22＠大阪城ホール
8/24～27＠TOYOTAアリーナ
仕込・本番日の詳細は後日</t>
        </r>
        <r>
          <rPr>
            <sz val="9"/>
            <color indexed="81"/>
            <rFont val="MS P ゴシック"/>
            <family val="3"/>
            <charset val="128"/>
          </rPr>
          <t xml:space="preserve">
</t>
        </r>
      </text>
    </comment>
    <comment ref="CO4" authorId="0" shapeId="0" xr:uid="{2F6CE687-52D1-41A2-994A-8A2835789483}">
      <text>
        <r>
          <rPr>
            <b/>
            <sz val="9"/>
            <color indexed="81"/>
            <rFont val="MS P ゴシック"/>
            <family val="3"/>
            <charset val="128"/>
          </rPr>
          <t xml:space="preserve">
受注番号：10016258
案件名：【KT】ｱﾘｰﾅﾂｱｰ 2026
2/18 新規】
会場画出し業務
8C/SW想定
人件：SW×1・CAM×8・VE×2(内現地×1)・CA×8
スケジュールは小山フォルダーに入れておきます。
その他詳細は後日</t>
        </r>
        <r>
          <rPr>
            <sz val="9"/>
            <color indexed="81"/>
            <rFont val="MS P ゴシック"/>
            <family val="3"/>
            <charset val="128"/>
          </rPr>
          <t xml:space="preserve">
</t>
        </r>
      </text>
    </comment>
    <comment ref="BA5" authorId="0" shapeId="0" xr:uid="{D34E6111-0390-4DCD-8CCE-BFAFAC336CB3}">
      <text>
        <r>
          <rPr>
            <b/>
            <sz val="9"/>
            <color indexed="81"/>
            <rFont val="MS P ゴシック"/>
            <family val="3"/>
            <charset val="128"/>
          </rPr>
          <t xml:space="preserve">
受注番号：10016251
案件名：山田涼介 ﾄﾞｰﾑﾂｱｰ 2026
【2/17 新規】
会場画出し業務
10C/SW想定
人件：SW×1・CAM×10・VE×3(内現地×2)・CA×10(現地)
スケジュールは小山フォルダーに入れておきます。
その他詳細は後日</t>
        </r>
      </text>
    </comment>
    <comment ref="AD6" authorId="0" shapeId="0" xr:uid="{826FCF68-C7D7-4DE1-927A-9AD0AC4037E5}">
      <text>
        <r>
          <rPr>
            <sz val="9"/>
            <color indexed="81"/>
            <rFont val="MS P ゴシック"/>
            <family val="3"/>
            <charset val="128"/>
          </rPr>
          <t xml:space="preserve">
</t>
        </r>
        <r>
          <rPr>
            <b/>
            <sz val="9"/>
            <color indexed="81"/>
            <rFont val="MS P ゴシック"/>
            <family val="3"/>
            <charset val="128"/>
          </rPr>
          <t>受注番号：10016260
案件名：北山宏光 ｺﾝｻｰﾄﾂｱｰ 2026
【2/18 新規】
会場画出し業務
3C/SW 想定
人件：SW×1・CAM×3
スケジュールは小山フォルダーに入れておきます。
その他詳細は後日</t>
        </r>
      </text>
    </comment>
    <comment ref="AT6" authorId="0" shapeId="0" xr:uid="{2C6AA22A-9047-4EC8-905A-6C671FEBEF8B}">
      <text>
        <r>
          <rPr>
            <sz val="9"/>
            <color indexed="81"/>
            <rFont val="MS P ゴシック"/>
            <family val="3"/>
            <charset val="128"/>
          </rPr>
          <t xml:space="preserve">
</t>
        </r>
        <r>
          <rPr>
            <b/>
            <sz val="9"/>
            <color indexed="81"/>
            <rFont val="MS P ゴシック"/>
            <family val="3"/>
            <charset val="128"/>
          </rPr>
          <t>受注番号：10016260
案件名：北山宏光 ｺﾝｻｰﾄﾂｱｰ 2026
【2/18 新規】
会場画出し業務
3C/SW 想定
人件：SW×1・CAM×3
スケジュールは小山フォルダーに入れておきます。
その他詳細は後日</t>
        </r>
      </text>
    </comment>
    <comment ref="BB6" authorId="0" shapeId="0" xr:uid="{924F5733-201B-495A-9737-D95A7C64A7F1}">
      <text>
        <r>
          <rPr>
            <sz val="9"/>
            <color indexed="81"/>
            <rFont val="MS P ゴシック"/>
            <family val="3"/>
            <charset val="128"/>
          </rPr>
          <t xml:space="preserve">
</t>
        </r>
        <r>
          <rPr>
            <b/>
            <sz val="9"/>
            <color indexed="81"/>
            <rFont val="MS P ゴシック"/>
            <family val="3"/>
            <charset val="128"/>
          </rPr>
          <t>受注番号：10016260
案件名：北山宏光 ｺﾝｻｰﾄﾂｱｰ 2026
【2/18 新規】
会場画出し業務
3C/SW 想定
人件：SW×1・CAM×3
スケジュールは小山フォルダーに入れておきます。
その他詳細は後日</t>
        </r>
      </text>
    </comment>
    <comment ref="AC7" authorId="0" shapeId="0" xr:uid="{46381D3E-DC5B-4BFC-8542-F2BEF6399BE0}">
      <text>
        <r>
          <rPr>
            <b/>
            <sz val="9"/>
            <color indexed="81"/>
            <rFont val="MS P ゴシック"/>
            <family val="3"/>
            <charset val="128"/>
          </rPr>
          <t xml:space="preserve">
受注番号：10016264
案件名：【D】ﾄﾞｰﾑﾂｱｰ 2026
</t>
        </r>
        <r>
          <rPr>
            <sz val="9"/>
            <color indexed="81"/>
            <rFont val="MS P ゴシック"/>
            <family val="3"/>
            <charset val="128"/>
          </rPr>
          <t xml:space="preserve">
【2/18 新規】
会場画出し業務
7C/SW 想定
人件：SW×1・CAM×7・VE×2(内現地×1)・CA×6(現地)
スケジュールは小山フォルダーに入れておきます。
その他詳細は後日</t>
        </r>
      </text>
    </comment>
    <comment ref="BI7" authorId="0" shapeId="0" xr:uid="{38AD6973-454F-41DD-ABDB-5521A8781518}">
      <text>
        <r>
          <rPr>
            <b/>
            <sz val="9"/>
            <color indexed="81"/>
            <rFont val="MS P ゴシック"/>
            <family val="3"/>
            <charset val="128"/>
          </rPr>
          <t xml:space="preserve">
受注番号：10016207
案件名：M!LKﾌｧﾝﾐｰﾃｨﾝｸﾞ2026
2.24更新：受注先名変更しました。
●日程
5/6神戸文化ホール
5/10福岡サンパレス
6/14名古屋フォレストホール
6/19、20 LINE CUBE SHIBUYA
7/27東京ガーデンシアター
●機材
6c/SW(リモカメ、無人含む）
40倍2本
東京GTは長玉、台数変更あり。
●人件
SW×1（黒澤さん打診中、いけない箇所ありますのでご相談させてください。）
VE×1
CAM×4
CA×2
CAM1名＋CA1名はツアーでお願いしたいです</t>
        </r>
        <r>
          <rPr>
            <sz val="9"/>
            <color indexed="81"/>
            <rFont val="MS P ゴシック"/>
            <family val="3"/>
            <charset val="128"/>
          </rPr>
          <t xml:space="preserve">
</t>
        </r>
      </text>
    </comment>
    <comment ref="CH7" authorId="0" shapeId="0" xr:uid="{D66FAAEE-C7FE-40C3-BF0F-0BDAAD837CE3}">
      <text>
        <r>
          <rPr>
            <b/>
            <sz val="11"/>
            <color indexed="81"/>
            <rFont val="MS P ゴシック"/>
            <family val="3"/>
            <charset val="128"/>
          </rPr>
          <t xml:space="preserve">
受注番号：10016455
案件名：TIF2026
人件のみ
・スイッチャー×１名
・カメラマン×２名</t>
        </r>
        <r>
          <rPr>
            <sz val="11"/>
            <color indexed="81"/>
            <rFont val="MS P ゴシック"/>
            <family val="3"/>
            <charset val="128"/>
          </rPr>
          <t xml:space="preserve">
</t>
        </r>
      </text>
    </comment>
    <comment ref="V8" authorId="0" shapeId="0" xr:uid="{D6963C86-6865-4FDB-ADDC-7CE9C694B292}">
      <text>
        <r>
          <rPr>
            <b/>
            <sz val="11"/>
            <color indexed="81"/>
            <rFont val="MS P ゴシック"/>
            <family val="3"/>
            <charset val="128"/>
          </rPr>
          <t xml:space="preserve">
受注番号：10016376
案件名：近藤真彦 バースディツアー 2026
会場画出し業務
3C/SW想定
人件：SW×1・CAM×2
SWは依田さんに発注
7/14・15 大阪・オリックス劇場
7/22・23 東京・国際フォーラム ホールA
昨年と同じ規模
その他詳細は後日</t>
        </r>
        <r>
          <rPr>
            <sz val="11"/>
            <color indexed="81"/>
            <rFont val="MS P ゴシック"/>
            <family val="3"/>
            <charset val="128"/>
          </rPr>
          <t xml:space="preserve">
</t>
        </r>
      </text>
    </comment>
    <comment ref="AT8" authorId="0" shapeId="0" xr:uid="{8A8429ED-D455-4C0B-830B-A19DDDB34DF5}">
      <text>
        <r>
          <rPr>
            <b/>
            <sz val="11"/>
            <color indexed="81"/>
            <rFont val="MS P ゴシック"/>
            <family val="3"/>
            <charset val="128"/>
          </rPr>
          <t xml:space="preserve">
受注番号：10016525
案件名：WOWOWｴﾝﾀﾃｲﾝﾒﾝﾄ技術協力費
7/26「FANTASTICS LIVE TOUR 2026 "SUNFLOWER"」
有明アリーナ
カメラアシスタント人件1P
</t>
        </r>
        <r>
          <rPr>
            <sz val="11"/>
            <color indexed="81"/>
            <rFont val="MS P ゴシック"/>
            <family val="3"/>
            <charset val="128"/>
          </rPr>
          <t xml:space="preserve">
</t>
        </r>
      </text>
    </comment>
    <comment ref="BY8" authorId="0" shapeId="0" xr:uid="{E6DA75CA-5CBF-4D42-8D92-EE69C3B349CD}">
      <text>
        <r>
          <rPr>
            <b/>
            <sz val="9"/>
            <color indexed="81"/>
            <rFont val="MS P ゴシック"/>
            <family val="3"/>
            <charset val="128"/>
          </rPr>
          <t xml:space="preserve">
受注番号：10016281
案件名：TGCteen 2026 Summer
4c/sw
画出し＋収録＋配信
●日程
7/27 仕込み・RH
7/28 「TGC KIDS フェス2026」本番
7/29 「TGCteen 2026 Summer」本番
2日間で内容が違います。
●人件
SW
CAM×4
VE
VTR
CA×2
AUD
●機材
SW
中継カメラ×4
40倍レンズ
収録機（即日納品あり）
音声機材</t>
        </r>
        <r>
          <rPr>
            <sz val="9"/>
            <color indexed="81"/>
            <rFont val="MS P ゴシック"/>
            <family val="3"/>
            <charset val="128"/>
          </rPr>
          <t xml:space="preserve">
</t>
        </r>
      </text>
    </comment>
    <comment ref="V9" authorId="0" shapeId="0" xr:uid="{94E70324-4F5E-4570-B00C-E4E1BCC79F03}">
      <text>
        <r>
          <rPr>
            <b/>
            <sz val="9"/>
            <color indexed="81"/>
            <rFont val="MS P ゴシック"/>
            <family val="3"/>
            <charset val="128"/>
          </rPr>
          <t xml:space="preserve">
受注番号：10016247
案件名：ｷﾝｸﾞﾀﾞﾑ ｼﾈﾏｺﾝｻｰﾄ
6.5更新：7/23-24パシフィコ公演が追加の可能性50％です。
　　　　　　7/23-24 国立大ホール(50%)
　　　　　　サービスSW
　　　　　　有人2カメ(センター長玉×1/センターGS程度用×1)
【日程】
7/5　フォーラム
7/7　大阪フェスティバルホール
7/16 福岡市民ホール
【内容】
公演はシネマコンサートですが、基本はトークパートのみサービス画だし対応。
フォーラムでは、本編のスポット用のパラ撮影あるかもしれません。
センター×2(有人)/カミかシモの花道辺り×1(有人) の計3台のSW(パラ収録)
行程が出ていませんが、基本全会場、当日仕込・本番・バラシになります。
【スタッフ】
SW×1（通し希望、地方の技術チーム仕切り含めてお願いいたします）
CAM×3
VE×1
CA×2
VTR×1（東京のみ）
※大阪、福岡は現地スタッフにて手配済み。
【機材】
3C/SW パラ収録
長玉2本</t>
        </r>
      </text>
    </comment>
    <comment ref="AQ9" authorId="0" shapeId="0" xr:uid="{EE143B59-3B58-46F4-B8E6-5E7EA257A61A}">
      <text>
        <r>
          <rPr>
            <b/>
            <sz val="11"/>
            <color indexed="81"/>
            <rFont val="MS P ゴシック"/>
            <family val="3"/>
            <charset val="128"/>
          </rPr>
          <t xml:space="preserve">
受注番号：10016515
案件名：ﾃﾚﾋﾞｱﾙﾌｧ(人件協力)
【ﾃﾚﾋﾞｱﾙﾌｧ（人件協力）7月分】
●アニメロサマーライブ＠幕張メッセ
【期間】
7/10.11
収録VTR×1
●日向坂＠新木場ｶﾞｰﾃﾞﾝﾌｧｸﾄﾘｰ
【期間】
 7/25
収録VTR×1
</t>
        </r>
        <r>
          <rPr>
            <sz val="11"/>
            <color indexed="81"/>
            <rFont val="MS P ゴシック"/>
            <family val="3"/>
            <charset val="128"/>
          </rPr>
          <t xml:space="preserve">
</t>
        </r>
      </text>
    </comment>
    <comment ref="BI9" authorId="0" shapeId="0" xr:uid="{F96FC81B-DAFB-4C26-A934-579DD69DC856}">
      <text>
        <r>
          <rPr>
            <b/>
            <sz val="9"/>
            <color indexed="81"/>
            <rFont val="MS P ゴシック"/>
            <family val="3"/>
            <charset val="128"/>
          </rPr>
          <t xml:space="preserve">
受注番号：10016338
案件名：M!LK ファンミーティング 収録
【詳細】
【概要】…特典映像用収録
【スケジュール】
7/27 仕込み・本番・バラシ
【機材】
デジ系カメラ4～5台
RX50×5台(画出しカメラ収録用)　
SW無し　モニタリングあり
【スタッフ】
TD/C小野寺・C×1・VE×1・CA×2
</t>
        </r>
        <r>
          <rPr>
            <sz val="9"/>
            <color indexed="81"/>
            <rFont val="MS P ゴシック"/>
            <family val="3"/>
            <charset val="128"/>
          </rPr>
          <t xml:space="preserve">
</t>
        </r>
      </text>
    </comment>
    <comment ref="BZ9" authorId="0" shapeId="0" xr:uid="{1D455A29-D929-4A13-8B55-009D35389F38}">
      <text>
        <r>
          <rPr>
            <b/>
            <sz val="9"/>
            <color indexed="81"/>
            <rFont val="MS P ゴシック"/>
            <family val="3"/>
            <charset val="128"/>
          </rPr>
          <t xml:space="preserve">
受注番号：10016290
案件名：『葬送のﾌﾘｰﾚﾝ』ﾌｨﾙﾑｺﾝｻｰﾄ2026
【詳細】●スケジュール
スタジオリハーサル？
7/30 仕込み？　ないかもしれません
7/31 リハーサル、ゲネプロ
8/1 本番 昼、夜
●人件
SWx1(小野寺さん？)
CAMx6(4名小野寺さん手配)
CAx6
VEx3
VTRx1
音声？
●機材
SW 
中継カメラ7式
小型カメラ9～10台
トラック2台
</t>
        </r>
        <r>
          <rPr>
            <sz val="9"/>
            <color indexed="81"/>
            <rFont val="MS P ゴシック"/>
            <family val="3"/>
            <charset val="128"/>
          </rPr>
          <t xml:space="preserve">
</t>
        </r>
      </text>
    </comment>
    <comment ref="BA10" authorId="0" shapeId="0" xr:uid="{7651160A-9C84-4AB7-A1FA-8CD23152AF24}">
      <text>
        <r>
          <rPr>
            <b/>
            <sz val="11"/>
            <color indexed="81"/>
            <rFont val="MS P ゴシック"/>
            <family val="3"/>
            <charset val="128"/>
          </rPr>
          <t xml:space="preserve">
受注番号：10016486
案件名：全国高等学校野球選手権 群馬大会
●機材
長玉×1（99倍）
●人件
CAM×1
音声×1
●日程
25日　仕込み
26日　本番
27日　予備日
</t>
        </r>
        <r>
          <rPr>
            <sz val="11"/>
            <color indexed="81"/>
            <rFont val="MS P ゴシック"/>
            <family val="3"/>
            <charset val="128"/>
          </rPr>
          <t xml:space="preserve">
</t>
        </r>
      </text>
    </comment>
    <comment ref="CN10" authorId="0" shapeId="0" xr:uid="{5DC9053C-99C4-4720-9CD6-0AF2BEADCD0E}">
      <text>
        <r>
          <rPr>
            <b/>
            <sz val="11"/>
            <color indexed="81"/>
            <rFont val="MS P ゴシック"/>
            <family val="3"/>
            <charset val="128"/>
          </rPr>
          <t xml:space="preserve">
受注番号：10016490
案件名：BABYMONSTER
【詳細】
※VE 人件のみ
</t>
        </r>
        <r>
          <rPr>
            <sz val="11"/>
            <color indexed="81"/>
            <rFont val="MS P ゴシック"/>
            <family val="3"/>
            <charset val="128"/>
          </rPr>
          <t xml:space="preserve">
</t>
        </r>
      </text>
    </comment>
    <comment ref="AS11" authorId="0" shapeId="0" xr:uid="{10D6C777-C016-4BDF-ADB4-2B30CAB01776}">
      <text>
        <r>
          <rPr>
            <b/>
            <sz val="11"/>
            <color indexed="81"/>
            <rFont val="MS P ゴシック"/>
            <family val="3"/>
            <charset val="128"/>
          </rPr>
          <t xml:space="preserve">
受注番号：10016485
案件名：KIM JI WOONGﾌｧﾝﾐｰﾃｨﾝｸﾞ
6/8付)規模縮小
3C＋WLジンバル/SW
46倍レンズ×1
スタッフは
SW・VE・CAM4P・ASS2P
7/25は仕込みのみのため、
必要最小限数のスタッフで行う予定。
</t>
        </r>
      </text>
    </comment>
    <comment ref="CA11" authorId="0" shapeId="0" xr:uid="{021D9A58-078F-4463-8727-511CB72911BE}">
      <text>
        <r>
          <rPr>
            <b/>
            <sz val="11"/>
            <color indexed="81"/>
            <rFont val="MS P ゴシック"/>
            <family val="3"/>
            <charset val="128"/>
          </rPr>
          <t xml:space="preserve">
受注番号：10016438
案件名：㈱権四郎技術協力
7/5「Aぇ! group LIVE TOUR 2026 Runway」収録＠横浜アリーナ
カメラアシスタント人件1P　二回公演 開演12：30/17：00
7/14-16「日向坂46 五期生LIVE」＠ ぴあアリーナに変更
本番は7/15.16　両日とも17：30開場/19：00開演
7/29-30「Creator Dream Fes 2026 ～produced by Com.～」＠東京ドーム
カメラアシスタント人件1P　7/29仕込・RH？　7/30本番</t>
        </r>
      </text>
    </comment>
    <comment ref="F12" authorId="0" shapeId="0" xr:uid="{AFEDEB2E-905C-4F75-99F6-AD68C288DD1F}">
      <text>
        <r>
          <rPr>
            <b/>
            <sz val="10"/>
            <color indexed="81"/>
            <rFont val="MS P ゴシック"/>
            <family val="3"/>
            <charset val="128"/>
          </rPr>
          <t xml:space="preserve">
受注番号：10016426
案件名：2026年高校野球 岐阜県大会
＜機材＞
DDA4連　@5000　仕込み～3回戦まで　本番日7日計算 
※送料あわせて請求
※日程確認中
＜機材送付先＞
〒500-8588 岐阜県岐阜市橋本町2-52岐阜シティタワー43 4階
株式会社岐阜放送 技術局制作技術部 遠山寛様
＜人件＞
SW1名（永井）　＠\42500　本番11日
※交通費あわせて請求
※雨天順延時は現地オフで対応予定
※予備日確認中
【2026年高校野球 岐阜県大会スケジュール】※4月22日現在
＝＝＝＝＝＝＝＝＝＝＝＝＝＝＝＝＝＝＝＝＝＝＝＝＝＝＝＝＝
7月 4日（土）　開会式+1試合
7月 5日（日）　1回戦
7月11日（土）　1回戦
7月12日（日）  1回戦
7月13日（月）～17日（金）予備日
7月18日（土）　2回戦
7月19日（日）　2回戦
7月20日（月祝）3回戦
7月21日（火）　予備日
7月22日（水）　準々決勝
7月23日（木）　準々決勝
7月24日（金）　予備日（組み合わせ抽選）
7月25日（土）　予備日
7月26日（日）　準決勝
7月27日（月）　予備日
7月28日（火）　決勝
7月29日（水）～30日（木）　予備日</t>
        </r>
      </text>
    </comment>
    <comment ref="AU12" authorId="0" shapeId="0" xr:uid="{B4C43579-D87C-4746-923B-1D36BCA4F7DD}">
      <text>
        <r>
          <rPr>
            <b/>
            <sz val="10"/>
            <color indexed="81"/>
            <rFont val="MS P ゴシック"/>
            <family val="3"/>
            <charset val="128"/>
          </rPr>
          <t xml:space="preserve">
受注番号：10016426
案件名：2026年高校野球 岐阜県大会
＜機材＞
DDA4連　@5000　仕込み～3回戦まで　本番日7日計算 
※送料あわせて請求
※日程確認中
＜機材送付先＞
〒500-8588 岐阜県岐阜市橋本町2-52岐阜シティタワー43 4階
株式会社岐阜放送 技術局制作技術部 遠山寛様
＜人件＞
SW1名（永井）　＠\42500　本番11日
※交通費あわせて請求
※雨天順延時は現地オフで対応予定
※予備日確認中
【2026年高校野球 岐阜県大会スケジュール】※4月22日現在
＝＝＝＝＝＝＝＝＝＝＝＝＝＝＝＝＝＝＝＝＝＝＝＝＝＝＝＝＝
7月 4日（土）　開会式+1試合
7月 5日（日）　1回戦
7月11日（土）　1回戦
7月12日（日）  1回戦
7月13日（月）～17日（金）予備日
7月18日（土）　2回戦
7月19日（日）　2回戦
7月20日（月祝）3回戦
7月21日（火）　予備日
7月22日（水）　準々決勝
7月23日（木）　準々決勝
7月24日（金）　予備日（組み合わせ抽選）
7月25日（土）　予備日
7月26日（日）　準決勝
7月27日（月）　予備日
7月28日（火）　決勝
7月29日（水）～30日（木）　予備日</t>
        </r>
      </text>
    </comment>
    <comment ref="BY12" authorId="0" shapeId="0" xr:uid="{A7FAB84D-7874-4B71-B207-B0B9697A25A2}">
      <text>
        <r>
          <rPr>
            <b/>
            <sz val="10"/>
            <color indexed="81"/>
            <rFont val="MS P ゴシック"/>
            <family val="3"/>
            <charset val="128"/>
          </rPr>
          <t xml:space="preserve">
受注番号：10016426
案件名：2026年高校野球 岐阜県大会
＜機材＞
DDA4連　@5000　仕込み～3回戦まで　本番日7日計算 
※送料あわせて請求
※日程確認中
＜機材送付先＞
〒500-8588 岐阜県岐阜市橋本町2-52岐阜シティタワー43 4階
株式会社岐阜放送 技術局制作技術部 遠山寛様
＜人件＞
SW1名（永井）　＠\42500　本番11日
※交通費あわせて請求
※雨天順延時は現地オフで対応予定
※予備日確認中
【2026年高校野球 岐阜県大会スケジュール】※4月22日現在
＝＝＝＝＝＝＝＝＝＝＝＝＝＝＝＝＝＝＝＝＝＝＝＝＝＝＝＝＝
7月 4日（土）　開会式+1試合
7月 5日（日）　1回戦
7月11日（土）　1回戦
7月12日（日）  1回戦
7月13日（月）～17日（金）予備日
7月18日（土）　2回戦
7月19日（日）　2回戦
7月20日（月祝）3回戦
7月21日（火）　予備日
7月22日（水）　準々決勝
7月23日（木）　準々決勝
7月24日（金）　予備日（組み合わせ抽選）
7月25日（土）　予備日
7月26日（日）　準決勝
7月27日（月）　予備日
7月28日（火）　決勝
7月29日（水）～30日（木）　予備日</t>
        </r>
      </text>
    </comment>
  </commentList>
</comments>
</file>

<file path=xl/sharedStrings.xml><?xml version="1.0" encoding="utf-8"?>
<sst xmlns="http://schemas.openxmlformats.org/spreadsheetml/2006/main" count="4321" uniqueCount="726">
  <si>
    <t>Day</t>
    <phoneticPr fontId="1"/>
  </si>
  <si>
    <t>外注</t>
    <rPh sb="0" eb="2">
      <t>ガイチュウ</t>
    </rPh>
    <phoneticPr fontId="1"/>
  </si>
  <si>
    <t>NAME</t>
    <phoneticPr fontId="1"/>
  </si>
  <si>
    <t>中川　怜
6082</t>
    <rPh sb="0" eb="2">
      <t>ナカガワ</t>
    </rPh>
    <rPh sb="3" eb="4">
      <t>レン</t>
    </rPh>
    <phoneticPr fontId="1"/>
  </si>
  <si>
    <t>松尾</t>
    <rPh sb="0" eb="2">
      <t>マツオ</t>
    </rPh>
    <phoneticPr fontId="1"/>
  </si>
  <si>
    <t>奥山</t>
    <rPh sb="0" eb="2">
      <t>オクヤマ</t>
    </rPh>
    <phoneticPr fontId="1"/>
  </si>
  <si>
    <t>中嶋</t>
    <rPh sb="0" eb="2">
      <t>ナカジマ</t>
    </rPh>
    <phoneticPr fontId="1"/>
  </si>
  <si>
    <t>小杉</t>
    <rPh sb="0" eb="2">
      <t>コスギ</t>
    </rPh>
    <phoneticPr fontId="1"/>
  </si>
  <si>
    <t>輿石</t>
    <rPh sb="0" eb="2">
      <t>コシイシ</t>
    </rPh>
    <phoneticPr fontId="1"/>
  </si>
  <si>
    <t>佐藤</t>
    <rPh sb="0" eb="2">
      <t>サトウ</t>
    </rPh>
    <phoneticPr fontId="1"/>
  </si>
  <si>
    <t>中司</t>
    <rPh sb="0" eb="2">
      <t>ナカツカサ</t>
    </rPh>
    <phoneticPr fontId="1"/>
  </si>
  <si>
    <t>明里</t>
    <rPh sb="0" eb="1">
      <t>アキ</t>
    </rPh>
    <rPh sb="1" eb="2">
      <t>サト</t>
    </rPh>
    <phoneticPr fontId="1"/>
  </si>
  <si>
    <t>長谷川(前田)</t>
    <rPh sb="0" eb="2">
      <t>ハセ</t>
    </rPh>
    <rPh sb="2" eb="3">
      <t>カワ</t>
    </rPh>
    <rPh sb="4" eb="6">
      <t>マエダ</t>
    </rPh>
    <phoneticPr fontId="1"/>
  </si>
  <si>
    <t>元気</t>
    <rPh sb="0" eb="1">
      <t>ゲン</t>
    </rPh>
    <rPh sb="1" eb="2">
      <t>キ</t>
    </rPh>
    <phoneticPr fontId="1"/>
  </si>
  <si>
    <t>古屋</t>
    <rPh sb="0" eb="2">
      <t>フルヤ</t>
    </rPh>
    <phoneticPr fontId="1"/>
  </si>
  <si>
    <t>佐々木</t>
    <rPh sb="0" eb="3">
      <t>ササキ</t>
    </rPh>
    <phoneticPr fontId="1"/>
  </si>
  <si>
    <t>安食</t>
    <rPh sb="0" eb="2">
      <t>アジキ</t>
    </rPh>
    <phoneticPr fontId="1"/>
  </si>
  <si>
    <t>舞田</t>
    <rPh sb="0" eb="2">
      <t>マイタ</t>
    </rPh>
    <phoneticPr fontId="1"/>
  </si>
  <si>
    <t>大和田</t>
    <rPh sb="0" eb="3">
      <t>オオワダ</t>
    </rPh>
    <phoneticPr fontId="1"/>
  </si>
  <si>
    <t>ﾌｧﾝﾀｼﾞｽﾀｼﾞｬﾊﾟﾝ</t>
    <phoneticPr fontId="1"/>
  </si>
  <si>
    <t>舟木</t>
    <rPh sb="0" eb="2">
      <t>フナキ</t>
    </rPh>
    <phoneticPr fontId="1"/>
  </si>
  <si>
    <t>松山(督)</t>
    <rPh sb="0" eb="2">
      <t>マツヤマ</t>
    </rPh>
    <rPh sb="3" eb="4">
      <t>トク</t>
    </rPh>
    <phoneticPr fontId="1"/>
  </si>
  <si>
    <t>有山</t>
    <rPh sb="0" eb="2">
      <t>アリヤマ</t>
    </rPh>
    <phoneticPr fontId="1"/>
  </si>
  <si>
    <t>渡辺</t>
    <rPh sb="0" eb="2">
      <t>ワタナベ</t>
    </rPh>
    <phoneticPr fontId="1"/>
  </si>
  <si>
    <t>松本</t>
    <rPh sb="0" eb="2">
      <t>マツモト</t>
    </rPh>
    <phoneticPr fontId="1"/>
  </si>
  <si>
    <t>駒井</t>
    <rPh sb="0" eb="2">
      <t>コマイ</t>
    </rPh>
    <phoneticPr fontId="1"/>
  </si>
  <si>
    <t>鳥居</t>
    <rPh sb="0" eb="2">
      <t>トリイ</t>
    </rPh>
    <phoneticPr fontId="1"/>
  </si>
  <si>
    <t>林</t>
    <rPh sb="0" eb="1">
      <t>ハヤシ</t>
    </rPh>
    <phoneticPr fontId="1"/>
  </si>
  <si>
    <t>新部</t>
    <rPh sb="0" eb="2">
      <t>ニイベ</t>
    </rPh>
    <phoneticPr fontId="1"/>
  </si>
  <si>
    <t>神津</t>
    <rPh sb="0" eb="2">
      <t>コウヅ</t>
    </rPh>
    <phoneticPr fontId="1"/>
  </si>
  <si>
    <t>元気(岩堀）</t>
    <rPh sb="0" eb="1">
      <t>ゲン</t>
    </rPh>
    <rPh sb="1" eb="2">
      <t>キ</t>
    </rPh>
    <rPh sb="3" eb="5">
      <t>イワホリ</t>
    </rPh>
    <phoneticPr fontId="1"/>
  </si>
  <si>
    <t>大畑</t>
    <rPh sb="0" eb="2">
      <t>オオハタ</t>
    </rPh>
    <phoneticPr fontId="1"/>
  </si>
  <si>
    <t>ｽｰﾊﾟｰﾎﾞﾑ</t>
  </si>
  <si>
    <t>ﾌｧﾝﾀｼﾞｽﾀｼﾞｬﾊﾟﾝ</t>
  </si>
  <si>
    <t>ﾌﾞﾗﾎﾞｰｩ</t>
    <phoneticPr fontId="1"/>
  </si>
  <si>
    <t>就業表〆　14：00</t>
    <rPh sb="0" eb="2">
      <t>シュウギョウ</t>
    </rPh>
    <rPh sb="2" eb="3">
      <t>ヒョウ</t>
    </rPh>
    <phoneticPr fontId="1"/>
  </si>
  <si>
    <t>DS</t>
    <phoneticPr fontId="1"/>
  </si>
  <si>
    <t>DS</t>
    <phoneticPr fontId="1" alignment="center"/>
  </si>
  <si>
    <t>HIP</t>
    <phoneticPr fontId="1"/>
  </si>
  <si>
    <t xml:space="preserve">ONE N'   ONLY   </t>
    <phoneticPr fontId="1"/>
  </si>
  <si>
    <t>本番</t>
  </si>
  <si>
    <t>戻り</t>
  </si>
  <si>
    <t>降ろし</t>
  </si>
  <si>
    <t>RH</t>
  </si>
  <si>
    <t>仕込み</t>
  </si>
  <si>
    <t>SW</t>
  </si>
  <si>
    <t>ﾜｰﾙﾄﾞ記念ﾎｰﾙ</t>
    <rPh sb="5" eb="7">
      <t>キネン</t>
    </rPh>
    <phoneticPr fontId="1" alignment="center"/>
  </si>
  <si>
    <t>C</t>
  </si>
  <si>
    <t>VE</t>
  </si>
  <si>
    <t>ｶﾗｰｽﾞ</t>
    <phoneticPr fontId="1"/>
  </si>
  <si>
    <t>FNC　BAND　　KINGDOM</t>
    <phoneticPr fontId="1"/>
  </si>
  <si>
    <t>CVE</t>
    <phoneticPr fontId="1"/>
  </si>
  <si>
    <t>ぴあｱﾘｰﾅ</t>
    <phoneticPr fontId="1"/>
  </si>
  <si>
    <t>TD</t>
  </si>
  <si>
    <t>VTR</t>
  </si>
  <si>
    <t>Sub</t>
  </si>
  <si>
    <t>ﾋﾋﾞﾉ</t>
    <phoneticPr fontId="1" alignment="center"/>
  </si>
  <si>
    <t>藤井ﾌﾐﾔ</t>
    <rPh sb="0" eb="2">
      <t>フジイ</t>
    </rPh>
    <phoneticPr fontId="1" alignment="center"/>
  </si>
  <si>
    <t>国際ﾌｫｰﾗﾑ</t>
    <rPh sb="0" eb="2">
      <t>コクサイ</t>
    </rPh>
    <phoneticPr fontId="1" alignment="center"/>
  </si>
  <si>
    <t>就業表〆</t>
    <rPh sb="0" eb="3">
      <t>シュウギョウヒョウ</t>
    </rPh>
    <phoneticPr fontId="1" alignment="center"/>
  </si>
  <si>
    <t>Talking    Rock</t>
    <phoneticPr fontId="1"/>
  </si>
  <si>
    <t>横浜ｱﾘｰﾅ</t>
    <rPh sb="0" eb="2">
      <t>ヨコハマ</t>
    </rPh>
    <phoneticPr fontId="1"/>
  </si>
  <si>
    <t>ｵﾌｨｽﾜｲｽﾞ</t>
    <phoneticPr fontId="1"/>
  </si>
  <si>
    <t>真駒内</t>
    <rPh sb="0" eb="3">
      <t>マコマナイ</t>
    </rPh>
    <phoneticPr fontId="1"/>
  </si>
  <si>
    <t>大阪城ﾎｰﾙ</t>
    <rPh sb="0" eb="3">
      <t>オオサカジョウ</t>
    </rPh>
    <phoneticPr fontId="1"/>
  </si>
  <si>
    <t>HIP</t>
    <phoneticPr fontId="1" alignment="center"/>
  </si>
  <si>
    <t>M!LK</t>
    <phoneticPr fontId="1" alignment="center"/>
  </si>
  <si>
    <t>東京　　　　　　　　ｶﾞｰﾃﾞﾝｼｱﾀｰ</t>
    <rPh sb="0" eb="2">
      <t>トウキョウ</t>
    </rPh>
    <phoneticPr fontId="1" alignment="center"/>
  </si>
  <si>
    <t>積み</t>
  </si>
  <si>
    <t>小山</t>
    <rPh sb="0" eb="2">
      <t>コヤマ</t>
    </rPh>
    <phoneticPr fontId="1"/>
  </si>
  <si>
    <t>案件名</t>
    <rPh sb="0" eb="3">
      <t>アンケンメイ</t>
    </rPh>
    <phoneticPr fontId="1" alignment="center"/>
  </si>
  <si>
    <t>小野寺</t>
    <rPh sb="0" eb="3">
      <t>オノデラ</t>
    </rPh>
    <phoneticPr fontId="1"/>
  </si>
  <si>
    <t>小山　晃
1093</t>
    <rPh sb="0" eb="2">
      <t>コヤマ</t>
    </rPh>
    <rPh sb="3" eb="4">
      <t>アキラ</t>
    </rPh>
    <phoneticPr fontId="1"/>
  </si>
  <si>
    <t>寺尾　哲
1330</t>
    <rPh sb="0" eb="2">
      <t>テラオ</t>
    </rPh>
    <rPh sb="3" eb="4">
      <t>テツ</t>
    </rPh>
    <phoneticPr fontId="1"/>
  </si>
  <si>
    <t>永島　亘
2096</t>
    <rPh sb="0" eb="2">
      <t>ナガシマ</t>
    </rPh>
    <rPh sb="3" eb="4">
      <t>ワタル</t>
    </rPh>
    <phoneticPr fontId="1"/>
  </si>
  <si>
    <t>髙橋　歩
6069</t>
    <rPh sb="0" eb="2">
      <t>タカハシ</t>
    </rPh>
    <rPh sb="3" eb="4">
      <t>ホ</t>
    </rPh>
    <phoneticPr fontId="1"/>
  </si>
  <si>
    <t>佐藤　正
1371</t>
    <rPh sb="0" eb="2">
      <t>サトウ</t>
    </rPh>
    <rPh sb="3" eb="4">
      <t>セイ</t>
    </rPh>
    <phoneticPr fontId="1"/>
  </si>
  <si>
    <t xml:space="preserve">飯塚 崇浩
1648 </t>
    <rPh sb="0" eb="2">
      <t>イイヅカ</t>
    </rPh>
    <rPh sb="3" eb="5">
      <t>タカヒロ</t>
    </rPh>
    <phoneticPr fontId="1"/>
  </si>
  <si>
    <t>移動日</t>
    <rPh sb="0" eb="3">
      <t>イドウビ</t>
    </rPh>
    <phoneticPr fontId="1"/>
  </si>
  <si>
    <t>S.S.J 15th
ｶﾅﾃﾞﾋﾞｱﾎｰﾙ</t>
    <phoneticPr fontId="1"/>
  </si>
  <si>
    <t>山田涼介 ﾄﾞｰﾑﾂｱｰ 2026 /東京ﾄﾞｰﾑ</t>
    <rPh sb="0" eb="2">
      <t>ヤマダ</t>
    </rPh>
    <rPh sb="2" eb="4">
      <t>リョウスケ</t>
    </rPh>
    <rPh sb="19" eb="21">
      <t>トウキョウ</t>
    </rPh>
    <phoneticPr fontId="1"/>
  </si>
  <si>
    <t>ONE N' ONLY LIVE TOUR 2026 「INFERNO」/ 神戸ﾜｰﾙﾄﾞ記念ﾎｰﾙ</t>
    <phoneticPr fontId="1" alignment="center"/>
  </si>
  <si>
    <t>Talking Rock! FES.2026/横浜ｱﾘｰﾅ</t>
    <phoneticPr fontId="1"/>
  </si>
  <si>
    <t>Talking Rock! 
横浜ｱﾘｰﾅ</t>
    <phoneticPr fontId="1"/>
  </si>
  <si>
    <t>TGCteen 2026 Summer/Zepp羽田</t>
    <phoneticPr fontId="1"/>
  </si>
  <si>
    <t>timelesz ｱﾘｰﾅﾂｱｰ 2026/横浜ｱﾘｰﾅ</t>
    <rPh sb="22" eb="24">
      <t>ヨコハマ</t>
    </rPh>
    <phoneticPr fontId="1"/>
  </si>
  <si>
    <t>timelesz ｱﾘｰﾅﾂｱｰ 2026/真駒内ｱｲｽｱﾘｰﾅ(北海道)</t>
    <phoneticPr fontId="1"/>
  </si>
  <si>
    <t>timelesz ｱﾘｰﾅﾂｱｰ 2026/大阪城ﾎｰﾙ</t>
    <phoneticPr fontId="1"/>
  </si>
  <si>
    <t>寺尾</t>
    <rPh sb="0" eb="2">
      <t>テラオ</t>
    </rPh>
    <phoneticPr fontId="1" alignment="center"/>
  </si>
  <si>
    <t>中山</t>
    <rPh sb="0" eb="2">
      <t>ナカヤマ</t>
    </rPh>
    <phoneticPr fontId="1"/>
  </si>
  <si>
    <t>三ツ井</t>
    <rPh sb="0" eb="1">
      <t>ミ</t>
    </rPh>
    <rPh sb="2" eb="3">
      <t>イ</t>
    </rPh>
    <phoneticPr fontId="1" alignment="center"/>
  </si>
  <si>
    <t>技術①</t>
    <rPh sb="0" eb="2">
      <t>ギジュツ</t>
    </rPh>
    <phoneticPr fontId="1" alignment="center"/>
  </si>
  <si>
    <t>技術②</t>
    <rPh sb="0" eb="2">
      <t>ギジュツ</t>
    </rPh>
    <phoneticPr fontId="1"/>
  </si>
  <si>
    <t>FNC BAND KINGDOM 2026/ぴあｱﾘｰﾅ</t>
    <phoneticPr fontId="1"/>
  </si>
  <si>
    <t>藤井ﾌﾐﾔ Live/東京国際ﾌｫｰﾗﾑ</t>
    <rPh sb="11" eb="13">
      <t>トウキョウ</t>
    </rPh>
    <rPh sb="13" eb="15">
      <t>コクサイ</t>
    </rPh>
    <phoneticPr fontId="1"/>
  </si>
  <si>
    <t>FNC KINGDOM
ぴあｱﾘｰﾅ</t>
    <phoneticPr fontId="1"/>
  </si>
  <si>
    <t>M!LKﾌｧﾝﾐｰﾃｨﾝｸﾞ2026/東京ｶﾞｰﾃﾞﾝｼｱﾀｰ</t>
    <phoneticPr fontId="1"/>
  </si>
  <si>
    <t>麻布</t>
    <rPh sb="0" eb="2">
      <t>アザブ</t>
    </rPh>
    <phoneticPr fontId="1" alignment="center"/>
  </si>
  <si>
    <t>SSJ</t>
    <phoneticPr fontId="1" alignment="center"/>
  </si>
  <si>
    <t>Kanadevia Hall</t>
    <phoneticPr fontId="1" alignment="center"/>
  </si>
  <si>
    <t>timelesz</t>
    <phoneticPr fontId="1"/>
  </si>
  <si>
    <t>AVC</t>
    <phoneticPr fontId="1" alignment="center"/>
  </si>
  <si>
    <t>ｷﾝｸﾞﾀﾞﾑ　　ｼﾈﾏ　　　　　　ｺﾝｻｰﾄ</t>
    <phoneticPr fontId="1" alignment="center"/>
  </si>
  <si>
    <t>朱鷺ﾒｯｾ</t>
    <rPh sb="0" eb="2">
      <t>トキ</t>
    </rPh>
    <phoneticPr fontId="1" alignment="center"/>
  </si>
  <si>
    <t>ﾏﾘﾝﾒｯｾ福岡</t>
    <rPh sb="6" eb="8">
      <t>フクオカ</t>
    </rPh>
    <phoneticPr fontId="1"/>
  </si>
  <si>
    <t>神戸国際会館</t>
    <rPh sb="0" eb="6">
      <t>コウベコクサイカイカン</t>
    </rPh>
    <phoneticPr fontId="1" alignment="center"/>
  </si>
  <si>
    <t>timelesz</t>
  </si>
  <si>
    <t>研修</t>
    <rPh sb="0" eb="2">
      <t>ケンシュウ</t>
    </rPh>
    <phoneticPr fontId="1" alignment="center"/>
  </si>
  <si>
    <t>ｱｰｽﾜﾝ</t>
    <phoneticPr fontId="1"/>
  </si>
  <si>
    <t>ﾒﾙｸ社　　　　全国講演会</t>
    <phoneticPr fontId="1"/>
  </si>
  <si>
    <t>JPﾀﾜｰ4F　　　　ﾎｰﾙ1-3</t>
    <phoneticPr fontId="1"/>
  </si>
  <si>
    <t>東京ﾄﾞｰﾑ</t>
    <rPh sb="0" eb="2">
      <t>トウキョウ</t>
    </rPh>
    <phoneticPr fontId="1" alignment="center"/>
  </si>
  <si>
    <t>京ｾﾗﾄﾞｰﾑ</t>
    <rPh sb="0" eb="1">
      <t>キョウ</t>
    </rPh>
    <phoneticPr fontId="1" alignment="center"/>
  </si>
  <si>
    <t>ﾂｱｰ</t>
    <phoneticPr fontId="1"/>
  </si>
  <si>
    <t>現地</t>
    <rPh sb="0" eb="2">
      <t>ゲンチ</t>
    </rPh>
    <phoneticPr fontId="1"/>
  </si>
  <si>
    <t>共立</t>
    <rPh sb="0" eb="2">
      <t>キョウリツ</t>
    </rPh>
    <phoneticPr fontId="1"/>
  </si>
  <si>
    <t>TGCteen</t>
    <phoneticPr fontId="1"/>
  </si>
  <si>
    <t>ZeppHaneda</t>
    <phoneticPr fontId="1"/>
  </si>
  <si>
    <t>移動</t>
  </si>
  <si>
    <t>西畑代理</t>
    <rPh sb="0" eb="4">
      <t>ニシハタダイリ</t>
    </rPh>
    <phoneticPr fontId="1"/>
  </si>
  <si>
    <t>札幌hitaru</t>
    <rPh sb="0" eb="2">
      <t>サッポロ</t>
    </rPh>
    <phoneticPr fontId="1" alignment="center"/>
  </si>
  <si>
    <t>山田涼介</t>
    <rPh sb="0" eb="4">
      <t>ヤマダリョウスケ</t>
    </rPh>
    <phoneticPr fontId="1"/>
  </si>
  <si>
    <t>東京ﾄﾞｰﾑ</t>
    <rPh sb="0" eb="2">
      <t>トウキョウ</t>
    </rPh>
    <phoneticPr fontId="1"/>
  </si>
  <si>
    <t>大阪ﾌｪｽﾃｨﾊﾞﾙﾎｰﾙ</t>
    <rPh sb="0" eb="2">
      <t>オオサカ</t>
    </rPh>
    <phoneticPr fontId="1" alignment="center"/>
  </si>
  <si>
    <t>京都ﾛｰﾑｼｱﾀｰ</t>
    <rPh sb="0" eb="2">
      <t>キョウト</t>
    </rPh>
    <phoneticPr fontId="1"/>
  </si>
  <si>
    <t>なら100年会館</t>
    <rPh sb="5" eb="6">
      <t>ネン</t>
    </rPh>
    <rPh sb="6" eb="8">
      <t>カイカン</t>
    </rPh>
    <phoneticPr fontId="1"/>
  </si>
  <si>
    <t>MIX</t>
  </si>
  <si>
    <t>Talk</t>
    <phoneticPr fontId="1"/>
  </si>
  <si>
    <t>石塚</t>
    <rPh sb="0" eb="2">
      <t>イシヅカ</t>
    </rPh>
    <phoneticPr fontId="1"/>
  </si>
  <si>
    <t>外注ﾄﾞﾗｲﾊﾞｰ
小川</t>
    <rPh sb="0" eb="2">
      <t>ガイチュウ</t>
    </rPh>
    <rPh sb="10" eb="12">
      <t>オガワ</t>
    </rPh>
    <phoneticPr fontId="1"/>
  </si>
  <si>
    <t>CA</t>
  </si>
  <si>
    <t>山田</t>
    <rPh sb="0" eb="2">
      <t>ヤマダ</t>
    </rPh>
    <phoneticPr fontId="1"/>
  </si>
  <si>
    <t>TGC</t>
    <phoneticPr fontId="1"/>
  </si>
  <si>
    <t>小野寺　政紀
1405</t>
    <rPh sb="0" eb="3">
      <t>オノデラ</t>
    </rPh>
    <rPh sb="4" eb="6">
      <t>マサノリ</t>
    </rPh>
    <phoneticPr fontId="1"/>
  </si>
  <si>
    <t>海老沢　郁恵
6008</t>
    <rPh sb="0" eb="3">
      <t>エビサワ</t>
    </rPh>
    <rPh sb="4" eb="6">
      <t>イクエ</t>
    </rPh>
    <phoneticPr fontId="1"/>
  </si>
  <si>
    <t>羽村　智滋
1409</t>
    <rPh sb="0" eb="2">
      <t>ハムラ</t>
    </rPh>
    <rPh sb="3" eb="5">
      <t>トモシゲ</t>
    </rPh>
    <phoneticPr fontId="1"/>
  </si>
  <si>
    <t>北村　可織
6010</t>
    <rPh sb="0" eb="2">
      <t>キタムラ</t>
    </rPh>
    <rPh sb="3" eb="5">
      <t>カオリ</t>
    </rPh>
    <phoneticPr fontId="1"/>
  </si>
  <si>
    <t>田中　一博
1408</t>
    <rPh sb="0" eb="2">
      <t>タナカ</t>
    </rPh>
    <rPh sb="3" eb="5">
      <t>カズヒロ</t>
    </rPh>
    <phoneticPr fontId="1"/>
  </si>
  <si>
    <t>鵜原　幸治
1649</t>
    <rPh sb="0" eb="2">
      <t>ウハラ</t>
    </rPh>
    <rPh sb="3" eb="5">
      <t>コウジ</t>
    </rPh>
    <phoneticPr fontId="1"/>
  </si>
  <si>
    <t>一戸　敦至
6047</t>
    <phoneticPr fontId="1"/>
  </si>
  <si>
    <t>福田　菜々
6055</t>
    <rPh sb="0" eb="2">
      <t>フクダ</t>
    </rPh>
    <rPh sb="3" eb="5">
      <t>ナナ</t>
    </rPh>
    <phoneticPr fontId="1"/>
  </si>
  <si>
    <t>菊池　大地
6059</t>
    <rPh sb="0" eb="2">
      <t>キクチ</t>
    </rPh>
    <rPh sb="3" eb="5">
      <t>ダイチ</t>
    </rPh>
    <phoneticPr fontId="1"/>
  </si>
  <si>
    <t>及川　正敏
6066</t>
    <rPh sb="0" eb="2">
      <t>オイカワ</t>
    </rPh>
    <rPh sb="3" eb="5">
      <t>マサトシ</t>
    </rPh>
    <phoneticPr fontId="1"/>
  </si>
  <si>
    <t>山田　友里恵6071</t>
    <rPh sb="0" eb="2">
      <t>ヤマダ</t>
    </rPh>
    <rPh sb="3" eb="6">
      <t>ユリエ</t>
    </rPh>
    <phoneticPr fontId="1"/>
  </si>
  <si>
    <t>藤元　暁史
6072</t>
    <rPh sb="0" eb="2">
      <t>フジモト</t>
    </rPh>
    <rPh sb="3" eb="5">
      <t>アサヒ</t>
    </rPh>
    <phoneticPr fontId="1"/>
  </si>
  <si>
    <t>金坂　亮太郎
6075</t>
    <phoneticPr fontId="1" alignment="center"/>
  </si>
  <si>
    <t>早川　慶太
6077</t>
    <phoneticPr fontId="1" alignment="center"/>
  </si>
  <si>
    <t>持冨　さゆり
6089</t>
    <rPh sb="0" eb="1">
      <t>ジ</t>
    </rPh>
    <rPh sb="1" eb="2">
      <t>トミ</t>
    </rPh>
    <phoneticPr fontId="1"/>
  </si>
  <si>
    <t>奥　彩人
6096　</t>
    <rPh sb="0" eb="1">
      <t>オク</t>
    </rPh>
    <rPh sb="2" eb="3">
      <t>アヤ</t>
    </rPh>
    <rPh sb="3" eb="4">
      <t>ト</t>
    </rPh>
    <phoneticPr fontId="1" alignment="center"/>
  </si>
  <si>
    <t>林　大吾
6098</t>
    <rPh sb="0" eb="1">
      <t>ハヤシ</t>
    </rPh>
    <rPh sb="2" eb="4">
      <t>ダイゴ</t>
    </rPh>
    <phoneticPr fontId="1" alignment="center"/>
  </si>
  <si>
    <t>市原　碧衣
6104</t>
    <rPh sb="0" eb="2">
      <t>イチハラ</t>
    </rPh>
    <rPh sb="3" eb="5">
      <t>アオイ</t>
    </rPh>
    <phoneticPr fontId="1" alignment="center"/>
  </si>
  <si>
    <t>奥原　芽衣子 
6110</t>
    <rPh sb="0" eb="2">
      <t>オクハラ</t>
    </rPh>
    <rPh sb="3" eb="5">
      <t>メイ</t>
    </rPh>
    <rPh sb="5" eb="6">
      <t>コ</t>
    </rPh>
    <phoneticPr fontId="1" alignment="center"/>
  </si>
  <si>
    <t>小野寺　暢
6111</t>
    <rPh sb="0" eb="3">
      <t>オノデラ</t>
    </rPh>
    <rPh sb="4" eb="5">
      <t>イタル</t>
    </rPh>
    <phoneticPr fontId="1" alignment="center"/>
  </si>
  <si>
    <t>北嶋　大輝
6112</t>
    <rPh sb="0" eb="2">
      <t>キタシマ</t>
    </rPh>
    <rPh sb="3" eb="5">
      <t>タイキ</t>
    </rPh>
    <phoneticPr fontId="1" alignment="center"/>
  </si>
  <si>
    <t>嵯峨野　太一
6113</t>
    <rPh sb="0" eb="3">
      <t>サガノ</t>
    </rPh>
    <rPh sb="4" eb="6">
      <t>タイチ</t>
    </rPh>
    <phoneticPr fontId="1" alignment="center"/>
  </si>
  <si>
    <t>新藤　なつみ
6114</t>
    <rPh sb="0" eb="2">
      <t>シンドウ</t>
    </rPh>
    <phoneticPr fontId="1" alignment="center"/>
  </si>
  <si>
    <t>宮井　皓大
6115</t>
    <rPh sb="0" eb="2">
      <t>ミヤイ</t>
    </rPh>
    <rPh sb="3" eb="5">
      <t>コウタ</t>
    </rPh>
    <phoneticPr fontId="1" alignment="center"/>
  </si>
  <si>
    <t>江藤　美侑
6119</t>
    <rPh sb="0" eb="2">
      <t>エトウ</t>
    </rPh>
    <rPh sb="3" eb="4">
      <t>ミ</t>
    </rPh>
    <rPh sb="4" eb="5">
      <t>ユ</t>
    </rPh>
    <phoneticPr fontId="1" alignment="center"/>
  </si>
  <si>
    <t>後藤　朱里
6120</t>
    <rPh sb="0" eb="2">
      <t>ゴトウ</t>
    </rPh>
    <rPh sb="3" eb="4">
      <t>アカ</t>
    </rPh>
    <rPh sb="4" eb="5">
      <t>リ</t>
    </rPh>
    <phoneticPr fontId="1" alignment="center"/>
  </si>
  <si>
    <t>松﨑　葵 
6121</t>
    <rPh sb="0" eb="2">
      <t>マツザキ</t>
    </rPh>
    <rPh sb="3" eb="4">
      <t>アオイ</t>
    </rPh>
    <phoneticPr fontId="1" alignment="center"/>
  </si>
  <si>
    <t>稲葉　主竜 
6126</t>
    <rPh sb="0" eb="2">
      <t>イナバ</t>
    </rPh>
    <rPh sb="3" eb="4">
      <t>モリ</t>
    </rPh>
    <rPh sb="4" eb="5">
      <t>タツ</t>
    </rPh>
    <phoneticPr fontId="1" alignment="center"/>
  </si>
  <si>
    <t>山田　菜愛  
6128</t>
    <rPh sb="0" eb="2">
      <t>ヤマダ</t>
    </rPh>
    <rPh sb="3" eb="4">
      <t>ナ</t>
    </rPh>
    <rPh sb="4" eb="5">
      <t>ナ</t>
    </rPh>
    <phoneticPr fontId="1" alignment="center"/>
  </si>
  <si>
    <t>永井　健太 
6131</t>
    <rPh sb="0" eb="2">
      <t>ナガイ</t>
    </rPh>
    <rPh sb="3" eb="5">
      <t>ケンタ</t>
    </rPh>
    <phoneticPr fontId="1" alignment="center"/>
  </si>
  <si>
    <t>長田　名波
6078</t>
    <phoneticPr fontId="1" alignment="center"/>
  </si>
  <si>
    <t>山際　美帆
6099</t>
    <rPh sb="0" eb="2">
      <t>ヤマギワ</t>
    </rPh>
    <rPh sb="3" eb="5">
      <t>ミホ</t>
    </rPh>
    <phoneticPr fontId="1"/>
  </si>
  <si>
    <t>大沼　成康
779</t>
    <rPh sb="0" eb="2">
      <t>オオヌマ</t>
    </rPh>
    <rPh sb="3" eb="5">
      <t>ナリヤス</t>
    </rPh>
    <phoneticPr fontId="1"/>
  </si>
  <si>
    <t>佐藤　寛一
6056</t>
    <rPh sb="0" eb="2">
      <t>サトウ</t>
    </rPh>
    <rPh sb="3" eb="5">
      <t>カンイチ</t>
    </rPh>
    <phoneticPr fontId="1"/>
  </si>
  <si>
    <t>大野　弘幸
6062</t>
    <rPh sb="0" eb="2">
      <t>オオノ</t>
    </rPh>
    <rPh sb="3" eb="5">
      <t>ヒロユキ</t>
    </rPh>
    <phoneticPr fontId="1"/>
  </si>
  <si>
    <t>三ツ井　千尋
6061</t>
    <rPh sb="0" eb="1">
      <t>ミ</t>
    </rPh>
    <rPh sb="2" eb="3">
      <t>イ</t>
    </rPh>
    <rPh sb="4" eb="6">
      <t>チヒロ</t>
    </rPh>
    <phoneticPr fontId="1"/>
  </si>
  <si>
    <t>後平　淳一
809</t>
    <rPh sb="0" eb="1">
      <t>ウシロ</t>
    </rPh>
    <rPh sb="1" eb="2">
      <t>タイラ</t>
    </rPh>
    <rPh sb="3" eb="5">
      <t>ジュンイチ</t>
    </rPh>
    <phoneticPr fontId="1"/>
  </si>
  <si>
    <t>轟　茂実
1094</t>
    <rPh sb="0" eb="1">
      <t>トドロキ</t>
    </rPh>
    <rPh sb="2" eb="3">
      <t>シゲ</t>
    </rPh>
    <rPh sb="3" eb="4">
      <t>ミ</t>
    </rPh>
    <phoneticPr fontId="1"/>
  </si>
  <si>
    <t>小池　隆
1284</t>
    <rPh sb="0" eb="2">
      <t>コイケ</t>
    </rPh>
    <rPh sb="3" eb="4">
      <t>タカシ</t>
    </rPh>
    <phoneticPr fontId="1"/>
  </si>
  <si>
    <t>永尾　知之
6053</t>
    <rPh sb="0" eb="2">
      <t>ナガオ</t>
    </rPh>
    <rPh sb="3" eb="5">
      <t>トモユキ</t>
    </rPh>
    <phoneticPr fontId="1"/>
  </si>
  <si>
    <t>重岡　紗彩
6106</t>
    <rPh sb="0" eb="2">
      <t>シゲオカ</t>
    </rPh>
    <rPh sb="3" eb="5">
      <t>サヤ</t>
    </rPh>
    <phoneticPr fontId="1" alignment="center"/>
  </si>
  <si>
    <t>佐藤　優花
6117</t>
    <rPh sb="0" eb="2">
      <t>サトウ</t>
    </rPh>
    <rPh sb="3" eb="5">
      <t>ユウカ</t>
    </rPh>
    <phoneticPr fontId="1" alignment="center"/>
  </si>
  <si>
    <t>井上　明子
1397</t>
    <rPh sb="0" eb="2">
      <t>イノウエ</t>
    </rPh>
    <rPh sb="3" eb="5">
      <t>アキコ</t>
    </rPh>
    <phoneticPr fontId="1"/>
  </si>
  <si>
    <t xml:space="preserve">飯塚 佳苗
6007 </t>
    <phoneticPr fontId="1" alignment="center"/>
  </si>
  <si>
    <t>山田　友里恵
6071</t>
    <rPh sb="0" eb="2">
      <t>ヤマダ</t>
    </rPh>
    <rPh sb="3" eb="6">
      <t>ユリエ</t>
    </rPh>
    <phoneticPr fontId="1"/>
  </si>
  <si>
    <t>『葬送のﾌﾘｰﾚﾝ』ﾌｨﾙﾑｺﾝｻｰﾄ2026/ﾊﾟｼﾌｨｺ横浜</t>
    <phoneticPr fontId="1"/>
  </si>
  <si>
    <t>CHILL CLASSIC CONCERT/横浜大さん橋ﾎｰﾙ</t>
    <phoneticPr fontId="1" alignment="center"/>
  </si>
  <si>
    <t>indi</t>
    <phoneticPr fontId="1" alignment="center"/>
  </si>
  <si>
    <t>CHILL    CLASSIC     CONCERT</t>
    <phoneticPr fontId="1" alignment="center"/>
  </si>
  <si>
    <t>横浜　　　　　　　　　大さん橋ﾎｰﾙ</t>
    <rPh sb="0" eb="2">
      <t>ヨコハマ</t>
    </rPh>
    <rPh sb="11" eb="12">
      <t>オオ</t>
    </rPh>
    <rPh sb="14" eb="15">
      <t>バシ</t>
    </rPh>
    <phoneticPr fontId="1" alignment="center"/>
  </si>
  <si>
    <t>髙津</t>
    <rPh sb="0" eb="2">
      <t>タカツ</t>
    </rPh>
    <phoneticPr fontId="1"/>
  </si>
  <si>
    <t>久保</t>
    <rPh sb="0" eb="2">
      <t>クボ</t>
    </rPh>
    <phoneticPr fontId="1"/>
  </si>
  <si>
    <t>石田　誠季
6132</t>
    <rPh sb="0" eb="2">
      <t>イシダ</t>
    </rPh>
    <rPh sb="3" eb="4">
      <t>マサキ</t>
    </rPh>
    <phoneticPr fontId="1" alignment="center"/>
  </si>
  <si>
    <t>稲福　莉桜
6133</t>
    <rPh sb="0" eb="2">
      <t>イナフク</t>
    </rPh>
    <rPh sb="3" eb="5">
      <t>リオ</t>
    </rPh>
    <phoneticPr fontId="1" alignment="center"/>
  </si>
  <si>
    <t>来田　梨桜
6134</t>
    <rPh sb="0" eb="2">
      <t>キタダ</t>
    </rPh>
    <rPh sb="3" eb="5">
      <t>リオ</t>
    </rPh>
    <phoneticPr fontId="1" alignment="center"/>
  </si>
  <si>
    <t>丹下　未優
6135</t>
    <rPh sb="0" eb="2">
      <t>タンゲ</t>
    </rPh>
    <rPh sb="3" eb="4">
      <t>ミ</t>
    </rPh>
    <rPh sb="4" eb="5">
      <t>ヒロ</t>
    </rPh>
    <phoneticPr fontId="1" alignment="center"/>
  </si>
  <si>
    <t>見延　柚来
6136</t>
    <rPh sb="0" eb="2">
      <t>ミノベ</t>
    </rPh>
    <rPh sb="3" eb="4">
      <t>ユズ</t>
    </rPh>
    <rPh sb="4" eb="5">
      <t>キ</t>
    </rPh>
    <phoneticPr fontId="1" alignment="center"/>
  </si>
  <si>
    <t>安田　光希
6137</t>
    <rPh sb="0" eb="2">
      <t>ヤスダ</t>
    </rPh>
    <rPh sb="3" eb="5">
      <t>コウキ</t>
    </rPh>
    <phoneticPr fontId="1" alignment="center"/>
  </si>
  <si>
    <t>Kis-My-Ft2 ｱﾘｰﾅﾂｱｰ2026/ﾏﾘﾝﾒｯｾ福岡</t>
    <rPh sb="29" eb="31">
      <t>フクオカ</t>
    </rPh>
    <phoneticPr fontId="1"/>
  </si>
  <si>
    <t>西　ケイカ　6138</t>
    <rPh sb="0" eb="1">
      <t>ニシ</t>
    </rPh>
    <phoneticPr fontId="1" alignment="center"/>
  </si>
  <si>
    <t>森本　絢香　6139</t>
    <rPh sb="0" eb="2">
      <t>モリモト</t>
    </rPh>
    <rPh sb="3" eb="5">
      <t>アヤカ</t>
    </rPh>
    <phoneticPr fontId="1" alignment="center"/>
  </si>
  <si>
    <t>教映社</t>
    <rPh sb="0" eb="3">
      <t>キョウエイシャ</t>
    </rPh>
    <phoneticPr fontId="1"/>
  </si>
  <si>
    <t>葬送の　　　ﾌﾘｰﾚﾝ　　　ｵｰｹｽﾄﾗ</t>
    <rPh sb="0" eb="2">
      <t>ソウソウ</t>
    </rPh>
    <phoneticPr fontId="1"/>
  </si>
  <si>
    <t>ﾊﾟｼﾌｨｺ横浜</t>
    <rPh sb="6" eb="8">
      <t>ヨコハマ</t>
    </rPh>
    <phoneticPr fontId="1"/>
  </si>
  <si>
    <t>共立女子体育祭2026/代々木第一体育館</t>
    <phoneticPr fontId="1" alignment="center"/>
  </si>
  <si>
    <t>M!LK ﾌｧﾝﾐｰﾃｨﾝｸﾞ収録/東京ｶﾞｰﾃﾞﾝｼｱﾀｰ</t>
    <rPh sb="18" eb="20">
      <t>トウキョウ</t>
    </rPh>
    <phoneticPr fontId="1"/>
  </si>
  <si>
    <t>ﾎﾟｯﾄﾞ</t>
    <phoneticPr fontId="1" alignment="center"/>
  </si>
  <si>
    <t>共立女子　　　　体育祭</t>
    <rPh sb="0" eb="4">
      <t>キョウリツジョシ</t>
    </rPh>
    <rPh sb="8" eb="11">
      <t>タイイクサイ</t>
    </rPh>
    <phoneticPr fontId="1" alignment="center"/>
  </si>
  <si>
    <t>準備</t>
  </si>
  <si>
    <t>代々木第一</t>
    <rPh sb="0" eb="5">
      <t>ヨヨギダイイチ</t>
    </rPh>
    <phoneticPr fontId="1" alignment="center"/>
  </si>
  <si>
    <t>樫山　瑠夏　6140</t>
    <rPh sb="0" eb="2">
      <t>カシヤマ</t>
    </rPh>
    <rPh sb="3" eb="5">
      <t>ルナ</t>
    </rPh>
    <phoneticPr fontId="1" alignment="center"/>
  </si>
  <si>
    <t>齋藤</t>
    <rPh sb="0" eb="2">
      <t>サイトウ</t>
    </rPh>
    <phoneticPr fontId="1"/>
  </si>
  <si>
    <t>Talk</t>
  </si>
  <si>
    <t>○</t>
  </si>
  <si>
    <t>×</t>
  </si>
  <si>
    <t>夏目友人帳･ﾃﾆｽの王子様ｲﾍﾞﾝﾄ/東京国際ﾌｫｰﾗﾑ</t>
    <phoneticPr fontId="1"/>
  </si>
  <si>
    <t>ｱﾆﾒｲﾍﾞﾝﾄ</t>
    <phoneticPr fontId="1"/>
  </si>
  <si>
    <t>国際ﾌｫｰﾗﾑ　A</t>
    <rPh sb="0" eb="2">
      <t>コクサイ</t>
    </rPh>
    <phoneticPr fontId="1"/>
  </si>
  <si>
    <t>AA</t>
  </si>
  <si>
    <t>ｶﾗｰｽﾞ</t>
    <phoneticPr fontId="1" alignment="center"/>
  </si>
  <si>
    <t>仁保</t>
    <rPh sb="0" eb="2">
      <t>ニホ</t>
    </rPh>
    <phoneticPr fontId="1"/>
  </si>
  <si>
    <t>KMF2</t>
  </si>
  <si>
    <t>KMF2</t>
    <phoneticPr fontId="1"/>
  </si>
  <si>
    <t>JATA</t>
    <phoneticPr fontId="1" alignment="center"/>
  </si>
  <si>
    <t>NOAH</t>
    <phoneticPr fontId="1" alignment="center"/>
  </si>
  <si>
    <t>後楽園ﾎｰﾙ</t>
    <rPh sb="0" eb="3">
      <t>コウラクエン</t>
    </rPh>
    <phoneticPr fontId="1" alignment="center"/>
  </si>
  <si>
    <t>DS　　　　(time)</t>
    <phoneticPr fontId="1"/>
  </si>
  <si>
    <t>資料ﾁｪｯｸ</t>
    <rPh sb="0" eb="2">
      <t>シリョウ</t>
    </rPh>
    <phoneticPr fontId="1"/>
  </si>
  <si>
    <t>ﾘﾓｺﾝ</t>
    <phoneticPr fontId="1" alignment="center"/>
  </si>
  <si>
    <t>繊月</t>
    <rPh sb="0" eb="2">
      <t>センゲツ</t>
    </rPh>
    <phoneticPr fontId="1" alignment="center"/>
  </si>
  <si>
    <t>ﾃﾆｽの
王子様</t>
    <rPh sb="5" eb="8">
      <t>オウジサマ</t>
    </rPh>
    <phoneticPr fontId="1" alignment="center"/>
  </si>
  <si>
    <t>青年館ﾎｰﾙ</t>
    <rPh sb="0" eb="3">
      <t>セイネンカン</t>
    </rPh>
    <phoneticPr fontId="1" alignment="center"/>
  </si>
  <si>
    <t>高校野球</t>
    <rPh sb="0" eb="4">
      <t>コウコウヤキュウ</t>
    </rPh>
    <phoneticPr fontId="1"/>
  </si>
  <si>
    <t>②-5</t>
    <phoneticPr fontId="1"/>
  </si>
  <si>
    <t>time機材出し</t>
    <rPh sb="4" eb="7">
      <t>キザイダ</t>
    </rPh>
    <phoneticPr fontId="1"/>
  </si>
  <si>
    <t>星合</t>
    <rPh sb="0" eb="2">
      <t>ホシアイ</t>
    </rPh>
    <phoneticPr fontId="1"/>
  </si>
  <si>
    <t>TGC</t>
  </si>
  <si>
    <t>鈴木(高橋)</t>
    <rPh sb="0" eb="2">
      <t>スズキ</t>
    </rPh>
    <rPh sb="3" eb="5">
      <t>タカハシ</t>
    </rPh>
    <phoneticPr fontId="1"/>
  </si>
  <si>
    <t>機材担当</t>
    <rPh sb="0" eb="4">
      <t>キザイタントウ</t>
    </rPh>
    <phoneticPr fontId="1" alignment="center"/>
  </si>
  <si>
    <t>②-2</t>
    <phoneticPr fontId="1"/>
  </si>
  <si>
    <t>⑤-0</t>
    <phoneticPr fontId="1"/>
  </si>
  <si>
    <t>機材担当</t>
    <rPh sb="0" eb="4">
      <t>キザイタントウ</t>
    </rPh>
    <phoneticPr fontId="1"/>
  </si>
  <si>
    <t>③-1</t>
    <phoneticPr fontId="1"/>
  </si>
  <si>
    <t>近藤真彦 ﾊﾞｰｽﾃﾞｨﾂｱｰ 2026/ｵﾘｯｸｽ劇場(大阪)</t>
    <phoneticPr fontId="1"/>
  </si>
  <si>
    <t>近藤真彦 ﾊﾞｰｽﾃﾞｨﾂｱｰ 2026/国際ﾌｫｰﾗﾑ</t>
    <rPh sb="21" eb="23">
      <t>コクサイ</t>
    </rPh>
    <phoneticPr fontId="1"/>
  </si>
  <si>
    <t>ﾃﾆｽの王子様
日本青年館</t>
    <rPh sb="4" eb="7">
      <t>オウジサマ</t>
    </rPh>
    <rPh sb="8" eb="10">
      <t>ニホン</t>
    </rPh>
    <rPh sb="10" eb="13">
      <t>セイネンカン</t>
    </rPh>
    <phoneticPr fontId="1" alignment="center"/>
  </si>
  <si>
    <t>近藤真彦</t>
    <rPh sb="0" eb="4">
      <t>コンドウマサヒコ</t>
    </rPh>
    <phoneticPr fontId="1"/>
  </si>
  <si>
    <t>ｵﾘｯｸｽ劇場</t>
    <rPh sb="5" eb="7">
      <t>ゲキジョウ</t>
    </rPh>
    <phoneticPr fontId="1"/>
  </si>
  <si>
    <t>国際ﾌｫｰﾗﾑ</t>
    <rPh sb="0" eb="2">
      <t>コクサイ</t>
    </rPh>
    <phoneticPr fontId="1"/>
  </si>
  <si>
    <t>DS　　　　(近藤)</t>
    <rPh sb="7" eb="9">
      <t>コンドウ</t>
    </rPh>
    <phoneticPr fontId="1"/>
  </si>
  <si>
    <t>ｻｲ</t>
    <phoneticPr fontId="1" alignment="center"/>
  </si>
  <si>
    <t>ITOKI</t>
  </si>
  <si>
    <t>国際ﾌｫｰﾗﾑ　A</t>
    <rPh sb="0" eb="2">
      <t>コクサイ</t>
    </rPh>
    <phoneticPr fontId="1" alignment="center"/>
  </si>
  <si>
    <t>駒井</t>
    <rPh sb="0" eb="2">
      <t>コマイ</t>
    </rPh>
    <phoneticPr fontId="1" alignment="center"/>
  </si>
  <si>
    <t>ITOKI/東京国際ﾌｫｰﾗﾑ</t>
    <phoneticPr fontId="1" alignment="center"/>
  </si>
  <si>
    <t>元</t>
    <rPh sb="0" eb="1">
      <t>ゲン</t>
    </rPh>
    <phoneticPr fontId="1"/>
  </si>
  <si>
    <t>ｲﾏｼﾞｶｺｽﾓ</t>
    <phoneticPr fontId="1"/>
  </si>
  <si>
    <t>大野</t>
    <rPh sb="0" eb="2">
      <t>オオノ</t>
    </rPh>
    <phoneticPr fontId="1"/>
  </si>
  <si>
    <t>天吊り</t>
    <rPh sb="0" eb="2">
      <t>テンツ</t>
    </rPh>
    <phoneticPr fontId="1"/>
  </si>
  <si>
    <t>本体</t>
    <rPh sb="0" eb="2">
      <t>ホンタイ</t>
    </rPh>
    <phoneticPr fontId="1"/>
  </si>
  <si>
    <t>⑨-2</t>
    <phoneticPr fontId="1" alignment="center"/>
  </si>
  <si>
    <t>⑦-0</t>
    <phoneticPr fontId="1"/>
  </si>
  <si>
    <t>営業</t>
    <rPh sb="0" eb="2">
      <t>エイギョウ</t>
    </rPh>
    <phoneticPr fontId="1" alignment="center"/>
  </si>
  <si>
    <t>ｲﾏｼﾞｶｺｽﾓ</t>
    <phoneticPr fontId="1" alignment="center"/>
  </si>
  <si>
    <t>高校野球
神奈川大会</t>
    <rPh sb="0" eb="4">
      <t>コウコウヤキュウ</t>
    </rPh>
    <rPh sb="5" eb="8">
      <t>カナガワ</t>
    </rPh>
    <rPh sb="8" eb="10">
      <t>タイカイ</t>
    </rPh>
    <phoneticPr fontId="1" alignment="center"/>
  </si>
  <si>
    <t>予備日</t>
    <rPh sb="0" eb="3">
      <t>ヨビビ</t>
    </rPh>
    <phoneticPr fontId="1"/>
  </si>
  <si>
    <t>舟木</t>
    <rPh sb="0" eb="2">
      <t>フナキ</t>
    </rPh>
    <phoneticPr fontId="1" alignment="center"/>
  </si>
  <si>
    <t>竹中</t>
    <rPh sb="0" eb="2">
      <t>タケナカ</t>
    </rPh>
    <phoneticPr fontId="1"/>
  </si>
  <si>
    <t>ｻｲ</t>
  </si>
  <si>
    <t>ｻｲ</t>
    <phoneticPr fontId="1"/>
  </si>
  <si>
    <t>ﾎﾟｯﾄﾞ</t>
  </si>
  <si>
    <t>ﾎﾟｯﾄﾞ</t>
    <phoneticPr fontId="1"/>
  </si>
  <si>
    <t>染井</t>
    <rPh sb="0" eb="2">
      <t>ソメイ</t>
    </rPh>
    <phoneticPr fontId="1"/>
  </si>
  <si>
    <t>ﾇｰﾍﾞﾙﾊﾞｰｸﾞ</t>
  </si>
  <si>
    <t>ﾜﾝﾂｰﾜﾝﾂｰ</t>
  </si>
  <si>
    <t>ﾜｰｸｼｮｯﾄ</t>
  </si>
  <si>
    <t>ﾗｲｽﾞｶﾝﾊﾟﾆｰ</t>
  </si>
  <si>
    <t>ﾃﾚﾋﾞｱﾙﾌｧ</t>
  </si>
  <si>
    <t>ｲﾙｰｼﾞｮﾝ</t>
  </si>
  <si>
    <t>音研映像</t>
    <rPh sb="0" eb="4">
      <t>オンケンエイゾウ</t>
    </rPh>
    <phoneticPr fontId="1"/>
  </si>
  <si>
    <t>ﾄﾞﾘｰﾑｰ</t>
  </si>
  <si>
    <t>ｽｳｨｯｼｭｼﾞｬﾊﾟﾝ</t>
  </si>
  <si>
    <t>ｸﾗﾌﾞｼｰｽﾞ</t>
  </si>
  <si>
    <t>戌や</t>
    <rPh sb="0" eb="1">
      <t>イヌ</t>
    </rPh>
    <phoneticPr fontId="1"/>
  </si>
  <si>
    <t>ｱﾆｷ</t>
  </si>
  <si>
    <t>REC</t>
  </si>
  <si>
    <t>ﾌﾞﾗﾎﾞｰｩ</t>
  </si>
  <si>
    <t>ﾘﾊﾞｰ</t>
    <phoneticPr fontId="1"/>
  </si>
  <si>
    <t>ｽﾘｰｶﾑ</t>
  </si>
  <si>
    <t>ｽﾘｰｶﾑ</t>
    <phoneticPr fontId="1"/>
  </si>
  <si>
    <t>ｱｸﾄﾌｧｰｽﾄ</t>
    <phoneticPr fontId="1"/>
  </si>
  <si>
    <t>ｱｸﾄﾌｧｰｽﾄ</t>
  </si>
  <si>
    <t>ｹｲﾌｧｲﾌﾞ</t>
    <phoneticPr fontId="1"/>
  </si>
  <si>
    <t>ﾃｲｸｼｽﾃﾑｽﾞ</t>
    <phoneticPr fontId="1"/>
  </si>
  <si>
    <t>松山</t>
    <rPh sb="0" eb="2">
      <t>マツヤマ</t>
    </rPh>
    <phoneticPr fontId="1" alignment="center"/>
  </si>
  <si>
    <t>機材出し</t>
    <rPh sb="0" eb="3">
      <t>キザイダ</t>
    </rPh>
    <phoneticPr fontId="1"/>
  </si>
  <si>
    <t>□</t>
  </si>
  <si>
    <t>⑥-2</t>
    <phoneticPr fontId="1"/>
  </si>
  <si>
    <t>⑦-2</t>
    <phoneticPr fontId="1"/>
  </si>
  <si>
    <t>③-2</t>
    <phoneticPr fontId="1"/>
  </si>
  <si>
    <t>②-1</t>
    <phoneticPr fontId="1"/>
  </si>
  <si>
    <t>⑥-0</t>
    <phoneticPr fontId="1"/>
  </si>
  <si>
    <t>time</t>
    <phoneticPr fontId="1" alignment="center"/>
  </si>
  <si>
    <t>NV</t>
    <phoneticPr fontId="1" alignment="center"/>
  </si>
  <si>
    <t>ｱﾏｿﾞﾝﾗﾃﾙﾅ</t>
    <phoneticPr fontId="1" alignment="center"/>
  </si>
  <si>
    <t>SAMURAI 　CASTLES</t>
    <phoneticPr fontId="1" alignment="center"/>
  </si>
  <si>
    <t>③-5</t>
    <phoneticPr fontId="1"/>
  </si>
  <si>
    <t>②-4</t>
    <phoneticPr fontId="1"/>
  </si>
  <si>
    <t>⑧-0(H6)</t>
    <phoneticPr fontId="1"/>
  </si>
  <si>
    <t>②-2</t>
  </si>
  <si>
    <t>機材出し</t>
    <rPh sb="0" eb="3">
      <t>キザイダ</t>
    </rPh>
    <phoneticPr fontId="1" alignment="center"/>
  </si>
  <si>
    <t>③-3</t>
  </si>
  <si>
    <t>Number_i  FM
大阪城ﾎｰﾙ</t>
    <rPh sb="13" eb="16">
      <t>オオサカジョウ</t>
    </rPh>
    <phoneticPr fontId="1"/>
  </si>
  <si>
    <t>Number_i ファンミーティング/大阪城ﾎｰﾙ</t>
    <rPh sb="19" eb="22">
      <t>オオサカジョウ</t>
    </rPh>
    <phoneticPr fontId="1"/>
  </si>
  <si>
    <t>北山宏光 ｺﾝｻｰﾄﾂｱｰ 2026/神戸国際会館</t>
    <phoneticPr fontId="1" alignment="center"/>
  </si>
  <si>
    <t>北山宏光
大阪ﾌｪｽﾃｨﾊﾞﾙﾎｰﾙ</t>
    <rPh sb="5" eb="7">
      <t>オオサカ</t>
    </rPh>
    <phoneticPr fontId="1"/>
  </si>
  <si>
    <t>北山宏光
ﾛｰﾑｼｱﾀｰ京都</t>
    <rPh sb="12" eb="14">
      <t>キョウト</t>
    </rPh>
    <phoneticPr fontId="1"/>
  </si>
  <si>
    <t>北山宏光
なら100年会館</t>
    <rPh sb="10" eb="11">
      <t>ネン</t>
    </rPh>
    <rPh sb="11" eb="13">
      <t>カイカン</t>
    </rPh>
    <phoneticPr fontId="1"/>
  </si>
  <si>
    <t>権四郎</t>
    <rPh sb="0" eb="3">
      <t>ゴンシロウ</t>
    </rPh>
    <phoneticPr fontId="1" alignment="center"/>
  </si>
  <si>
    <t>権四郎</t>
    <rPh sb="0" eb="3">
      <t>ゴンシロウ</t>
    </rPh>
    <phoneticPr fontId="1"/>
  </si>
  <si>
    <t>砂田
山下
中村
水越</t>
    <rPh sb="0" eb="2">
      <t>スナダ</t>
    </rPh>
    <rPh sb="3" eb="5">
      <t>ヤマシタ</t>
    </rPh>
    <rPh sb="6" eb="8">
      <t>ナカムラ</t>
    </rPh>
    <rPh sb="9" eb="11">
      <t>ミズコシ</t>
    </rPh>
    <phoneticPr fontId="1"/>
  </si>
  <si>
    <t>砂田・山下
中村・水越</t>
    <rPh sb="0" eb="2">
      <t>スナダ</t>
    </rPh>
    <rPh sb="3" eb="5">
      <t>ヤマシタ</t>
    </rPh>
    <rPh sb="6" eb="8">
      <t>ナカムラ</t>
    </rPh>
    <rPh sb="9" eb="11">
      <t>ミズコシ</t>
    </rPh>
    <phoneticPr fontId="1"/>
  </si>
  <si>
    <t>ﾜﾝﾂｰ</t>
    <phoneticPr fontId="1"/>
  </si>
  <si>
    <t>KET TO LIT ｱﾘｰﾅﾂｱｰ 2026/朱鷺ﾒｯｾ(新潟)</t>
  </si>
  <si>
    <t>KET TO LIT ｱﾘｰﾅﾂｱｰ 2026/朱鷺ﾒｯｾ(新潟)</t>
    <phoneticPr fontId="1" alignment="center"/>
  </si>
  <si>
    <t>KET TO LIT ｱﾘｰﾅﾂｱｰ 2026/G LION神戸</t>
    <phoneticPr fontId="1"/>
  </si>
  <si>
    <t>【中村】　高校野球 神奈川県大会/相模原・平塚</t>
    <rPh sb="1" eb="3">
      <t>ナカムラ</t>
    </rPh>
    <rPh sb="5" eb="9">
      <t>コウコウヤキュウ</t>
    </rPh>
    <rPh sb="10" eb="14">
      <t>カナガワケン</t>
    </rPh>
    <rPh sb="14" eb="16">
      <t>タイカイ</t>
    </rPh>
    <rPh sb="17" eb="20">
      <t>サガミハラ</t>
    </rPh>
    <rPh sb="21" eb="23">
      <t>ヒラツカ</t>
    </rPh>
    <phoneticPr fontId="1" alignment="center"/>
  </si>
  <si>
    <t>【水越】　高校野球 神奈川県大会/</t>
    <rPh sb="1" eb="3">
      <t>ミズコシ</t>
    </rPh>
    <rPh sb="5" eb="9">
      <t>コウコウヤキュウ</t>
    </rPh>
    <rPh sb="10" eb="14">
      <t>カナガワケン</t>
    </rPh>
    <rPh sb="14" eb="16">
      <t>タイカイ</t>
    </rPh>
    <phoneticPr fontId="1" alignment="center"/>
  </si>
  <si>
    <t>中山
鈴木</t>
    <rPh sb="0" eb="2">
      <t>ナカヤマ</t>
    </rPh>
    <rPh sb="3" eb="5">
      <t>スズキ</t>
    </rPh>
    <phoneticPr fontId="1"/>
  </si>
  <si>
    <t>横浜ｱﾘｰﾅ</t>
    <rPh sb="0" eb="2">
      <t>ヨコハマ</t>
    </rPh>
    <phoneticPr fontId="1" alignment="center"/>
  </si>
  <si>
    <t>Creator Dream Fes</t>
    <phoneticPr fontId="1"/>
  </si>
  <si>
    <t>ｶﾗｰｽﾞ×2</t>
  </si>
  <si>
    <t>山田×2</t>
    <rPh sb="0" eb="2">
      <t>ヤマダ</t>
    </rPh>
    <phoneticPr fontId="1"/>
  </si>
  <si>
    <t>㈱権四郎
技術協力</t>
    <rPh sb="1" eb="4">
      <t>ゴンシロウ</t>
    </rPh>
    <rPh sb="5" eb="9">
      <t>ギジュツキョウリョク</t>
    </rPh>
    <phoneticPr fontId="1" alignment="center"/>
  </si>
  <si>
    <t>㈱権四郎技術協力</t>
    <rPh sb="1" eb="4">
      <t>ゴンシロウ</t>
    </rPh>
    <rPh sb="4" eb="8">
      <t>ギジュツキョウリョク</t>
    </rPh>
    <phoneticPr fontId="1" alignment="center"/>
  </si>
  <si>
    <t>DOMOTO</t>
  </si>
  <si>
    <t>KEY TO LIT</t>
  </si>
  <si>
    <t>KEY TO LIT</t>
    <phoneticPr fontId="1"/>
  </si>
  <si>
    <t>GLIONｱﾘｰﾅ　　　神戸</t>
    <rPh sb="12" eb="14">
      <t>コウベ</t>
    </rPh>
    <phoneticPr fontId="1" alignment="center"/>
  </si>
  <si>
    <t>北山宏光</t>
    <rPh sb="0" eb="4">
      <t>キタヤマヒロミツ</t>
    </rPh>
    <phoneticPr fontId="1"/>
  </si>
  <si>
    <t>愛知県　　　　　　　芸術劇場</t>
    <rPh sb="0" eb="3">
      <t>アイチケン</t>
    </rPh>
    <rPh sb="10" eb="14">
      <t>ゲイジュツゲキジョウ</t>
    </rPh>
    <phoneticPr fontId="1"/>
  </si>
  <si>
    <t>高校野球岐阜県大会ぎふしん長良川球場</t>
    <rPh sb="0" eb="4">
      <t>コウコウヤキュウ</t>
    </rPh>
    <rPh sb="4" eb="9">
      <t>ギフケンタイカイ</t>
    </rPh>
    <rPh sb="13" eb="16">
      <t>ナガラガワ</t>
    </rPh>
    <rPh sb="16" eb="18">
      <t>キュウジョウ</t>
    </rPh>
    <phoneticPr fontId="1" alignment="center"/>
  </si>
  <si>
    <t>高校野球岐阜県大会ぎふしん長良川球場</t>
    <phoneticPr fontId="1" alignment="center"/>
  </si>
  <si>
    <t>Number_i</t>
  </si>
  <si>
    <t>Number_i</t>
    <phoneticPr fontId="1"/>
  </si>
  <si>
    <t>⑧-0(H3)</t>
    <phoneticPr fontId="1"/>
  </si>
  <si>
    <t>SAMURAI CASTLES「五稜郭」/五稜郭【函館市】</t>
    <phoneticPr fontId="1"/>
  </si>
  <si>
    <t>音研</t>
    <rPh sb="0" eb="2">
      <t>オンケン</t>
    </rPh>
    <phoneticPr fontId="1"/>
  </si>
  <si>
    <t>北海道　五稜郭</t>
    <rPh sb="0" eb="3">
      <t>ホッカイドウ</t>
    </rPh>
    <rPh sb="4" eb="7">
      <t>ゴリョウカク</t>
    </rPh>
    <phoneticPr fontId="1"/>
  </si>
  <si>
    <t>ﾌﾞﾗﾎﾞｰｩ</t>
    <phoneticPr fontId="1" alignment="center"/>
  </si>
  <si>
    <t>大野</t>
    <rPh sb="0" eb="2">
      <t>オオノ</t>
    </rPh>
    <phoneticPr fontId="1" alignment="center"/>
  </si>
  <si>
    <t>⑨-1</t>
    <phoneticPr fontId="1" alignment="center"/>
  </si>
  <si>
    <t>服装指定あり</t>
    <rPh sb="0" eb="4">
      <t>フクソウシテイ</t>
    </rPh>
    <phoneticPr fontId="1" alignment="center"/>
  </si>
  <si>
    <r>
      <t xml:space="preserve">Gackt     </t>
    </r>
    <r>
      <rPr>
        <b/>
        <sz val="9"/>
        <color rgb="FF00B050"/>
        <rFont val="ＭＳ Ｐゴシック"/>
        <family val="3"/>
        <charset val="128"/>
        <scheme val="minor"/>
      </rPr>
      <t>魔王生誕   饗宴</t>
    </r>
    <phoneticPr fontId="1" alignment="center"/>
  </si>
  <si>
    <t>Gackt 魔王生誕饗宴2026/ｳｪｽﾃｨﾝホテル東京</t>
    <phoneticPr fontId="1" alignment="center"/>
  </si>
  <si>
    <t>近石　夕明
6141</t>
    <rPh sb="0" eb="2">
      <t>チカイシ</t>
    </rPh>
    <rPh sb="3" eb="5">
      <t>ユメ</t>
    </rPh>
    <phoneticPr fontId="1" alignment="center"/>
  </si>
  <si>
    <t>⑦-2(H1)</t>
    <phoneticPr fontId="1"/>
  </si>
  <si>
    <t>山田機材出し</t>
    <rPh sb="0" eb="2">
      <t>ヤマダ</t>
    </rPh>
    <rPh sb="2" eb="5">
      <t>キザイダ</t>
    </rPh>
    <phoneticPr fontId="1"/>
  </si>
  <si>
    <t>DS        (山田)</t>
    <rPh sb="11" eb="13">
      <t>ヤマダ</t>
    </rPh>
    <phoneticPr fontId="1"/>
  </si>
  <si>
    <t>DS　　　　(Num)</t>
    <phoneticPr fontId="1"/>
  </si>
  <si>
    <t>定期大会</t>
    <rPh sb="0" eb="4">
      <t>テイキタイカイ</t>
    </rPh>
    <phoneticPr fontId="1" alignment="center"/>
  </si>
  <si>
    <r>
      <t>KMF2　　　　</t>
    </r>
    <r>
      <rPr>
        <b/>
        <sz val="10"/>
        <color rgb="FF00B050"/>
        <rFont val="ＭＳ Ｐゴシック"/>
        <family val="3"/>
        <charset val="128"/>
        <scheme val="minor"/>
      </rPr>
      <t>定期大会</t>
    </r>
    <rPh sb="8" eb="12">
      <t>テイキタイカイ</t>
    </rPh>
    <phoneticPr fontId="1"/>
  </si>
  <si>
    <t>有坂</t>
    <rPh sb="0" eb="2">
      <t>アリサカ</t>
    </rPh>
    <phoneticPr fontId="1" alignment="center"/>
  </si>
  <si>
    <r>
      <rPr>
        <b/>
        <sz val="10"/>
        <rFont val="ＭＳ Ｐゴシック"/>
        <family val="3"/>
        <charset val="128"/>
        <scheme val="minor"/>
      </rPr>
      <t>DS/</t>
    </r>
    <r>
      <rPr>
        <b/>
        <sz val="10"/>
        <color rgb="FF00B050"/>
        <rFont val="ＭＳ Ｐゴシック"/>
        <family val="3"/>
        <charset val="128"/>
        <scheme val="minor"/>
      </rPr>
      <t>　　　　定期大会</t>
    </r>
    <rPh sb="7" eb="11">
      <t>テイキタイカイ</t>
    </rPh>
    <phoneticPr fontId="1" alignment="center"/>
  </si>
  <si>
    <t>⑪-0(H5)</t>
    <phoneticPr fontId="1"/>
  </si>
  <si>
    <t>神宮花火</t>
    <rPh sb="0" eb="4">
      <t>ジングウハナビ</t>
    </rPh>
    <phoneticPr fontId="1"/>
  </si>
  <si>
    <t>打合せ</t>
  </si>
  <si>
    <t>麻布</t>
    <rPh sb="0" eb="2">
      <t>アザブ</t>
    </rPh>
    <phoneticPr fontId="1"/>
  </si>
  <si>
    <t>DS    　　(AVC)</t>
    <phoneticPr fontId="1" alignment="center"/>
  </si>
  <si>
    <t>⑨-0</t>
    <phoneticPr fontId="1" alignment="center"/>
  </si>
  <si>
    <t>⑨-1</t>
  </si>
  <si>
    <t>⑨-3</t>
    <phoneticPr fontId="1" alignment="center"/>
  </si>
  <si>
    <t>○</t>
    <phoneticPr fontId="1" alignment="center"/>
  </si>
  <si>
    <t>⑩-0(H1)</t>
    <phoneticPr fontId="1" alignment="center"/>
  </si>
  <si>
    <t>⑨-5</t>
    <phoneticPr fontId="1" alignment="center"/>
  </si>
  <si>
    <t>奥山</t>
    <rPh sb="0" eb="2">
      <t>オクヤマ</t>
    </rPh>
    <phoneticPr fontId="1" alignment="center"/>
  </si>
  <si>
    <t>ぎふしん            長良川球場</t>
    <phoneticPr fontId="1"/>
  </si>
  <si>
    <t>岐阜放送</t>
    <rPh sb="0" eb="4">
      <t>ギフホウソウ</t>
    </rPh>
    <phoneticPr fontId="1"/>
  </si>
  <si>
    <t>高校野球　　　　岐阜大会</t>
    <rPh sb="0" eb="4">
      <t>コウコウヤキュウ</t>
    </rPh>
    <rPh sb="8" eb="12">
      <t>ギフタイカイ</t>
    </rPh>
    <phoneticPr fontId="1"/>
  </si>
  <si>
    <t>DS　　　(indi)</t>
    <phoneticPr fontId="1" alignment="center"/>
  </si>
  <si>
    <t>DO積み</t>
    <rPh sb="2" eb="3">
      <t>ツ</t>
    </rPh>
    <phoneticPr fontId="1"/>
  </si>
  <si>
    <t>　X GAMES/幕張ﾒｯｾ</t>
    <phoneticPr fontId="1" alignment="center"/>
  </si>
  <si>
    <t>TIF2026/お台場</t>
    <rPh sb="9" eb="11">
      <t>ダイバ</t>
    </rPh>
    <phoneticPr fontId="1"/>
  </si>
  <si>
    <t>ｼﾝﾎﾟｼﾞｳﾑ</t>
    <phoneticPr fontId="1"/>
  </si>
  <si>
    <t>笹川平和　　　　財団ﾋﾞﾙ</t>
    <rPh sb="0" eb="2">
      <t>ササガワ</t>
    </rPh>
    <rPh sb="2" eb="4">
      <t>ヘイワ</t>
    </rPh>
    <rPh sb="8" eb="10">
      <t>ザイダン</t>
    </rPh>
    <phoneticPr fontId="1"/>
  </si>
  <si>
    <t>B正</t>
  </si>
  <si>
    <t>⑥-4</t>
    <phoneticPr fontId="1"/>
  </si>
  <si>
    <t>⑧-0(H1)</t>
    <phoneticPr fontId="1"/>
  </si>
  <si>
    <t>TIF</t>
    <phoneticPr fontId="1"/>
  </si>
  <si>
    <t>お台場</t>
    <rPh sb="1" eb="3">
      <t>ダイバ</t>
    </rPh>
    <phoneticPr fontId="1"/>
  </si>
  <si>
    <t>【7/8】ｼﾝﾎﾟｼﾞｳﾑ
笹川平和財団ﾋﾞﾙ</t>
    <phoneticPr fontId="1" alignment="center"/>
  </si>
  <si>
    <t>⑦-0(H3)</t>
    <phoneticPr fontId="1"/>
  </si>
  <si>
    <t>空手？</t>
    <rPh sb="0" eb="2">
      <t>カラテ</t>
    </rPh>
    <phoneticPr fontId="1"/>
  </si>
  <si>
    <t>高校野球　　　　群馬大会</t>
    <rPh sb="0" eb="4">
      <t>コウコウヤキュウ</t>
    </rPh>
    <rPh sb="8" eb="12">
      <t>グンマタイカイ</t>
    </rPh>
    <phoneticPr fontId="1"/>
  </si>
  <si>
    <t>MTS</t>
    <phoneticPr fontId="1"/>
  </si>
  <si>
    <t>NJPW</t>
    <phoneticPr fontId="1"/>
  </si>
  <si>
    <t>ｱﾝﾄﾞｸﾘｰﾑ</t>
    <phoneticPr fontId="1"/>
  </si>
  <si>
    <t>ｲﾝﾀﾋﾞｭｰ</t>
    <phoneticPr fontId="1"/>
  </si>
  <si>
    <t>高校野球
群馬大会</t>
    <rPh sb="0" eb="4">
      <t>コウコウヤキュウ</t>
    </rPh>
    <rPh sb="5" eb="7">
      <t>グンマ</t>
    </rPh>
    <rPh sb="7" eb="9">
      <t>タイカイ</t>
    </rPh>
    <phoneticPr fontId="1" alignment="center"/>
  </si>
  <si>
    <t>ｲﾏｼﾞｶｺｽﾓ</t>
    <phoneticPr fontId="1"/>
  </si>
  <si>
    <t>敷島球場</t>
    <rPh sb="0" eb="2">
      <t>シキシマ</t>
    </rPh>
    <rPh sb="2" eb="4">
      <t>キュウジョウ</t>
    </rPh>
    <phoneticPr fontId="1"/>
  </si>
  <si>
    <t>ﾄﾞﾘｰﾑｰ</t>
    <phoneticPr fontId="1"/>
  </si>
  <si>
    <t>BABY
MONSTER</t>
    <phoneticPr fontId="1"/>
  </si>
  <si>
    <t>CVE</t>
    <phoneticPr fontId="1" alignment="center"/>
  </si>
  <si>
    <t>CVE</t>
    <phoneticPr fontId="1"/>
  </si>
  <si>
    <t>一次面接</t>
    <rPh sb="0" eb="4">
      <t>イチジメンセツ</t>
    </rPh>
    <phoneticPr fontId="1" alignment="center"/>
  </si>
  <si>
    <t>⑩-3(H3)</t>
    <phoneticPr fontId="1" alignment="center"/>
  </si>
  <si>
    <t>赤西仁</t>
    <rPh sb="0" eb="3">
      <t>アカニシジン</t>
    </rPh>
    <phoneticPr fontId="1" alignment="center"/>
  </si>
  <si>
    <t>ｲﾒﾃﾞ</t>
    <phoneticPr fontId="1" alignment="center"/>
  </si>
  <si>
    <t>DS　　　　(M!LK)</t>
    <phoneticPr fontId="1"/>
  </si>
  <si>
    <t>KTL積</t>
    <rPh sb="3" eb="4">
      <t>ツ</t>
    </rPh>
    <phoneticPr fontId="1" alignment="center"/>
  </si>
  <si>
    <t>鈴木</t>
    <rPh sb="0" eb="2">
      <t>スズキ</t>
    </rPh>
    <phoneticPr fontId="1" alignment="center"/>
  </si>
  <si>
    <t>DS　　　　(KTL)</t>
    <phoneticPr fontId="1"/>
  </si>
  <si>
    <t>①-8</t>
    <phoneticPr fontId="1"/>
  </si>
  <si>
    <t>③-4(H2)</t>
    <phoneticPr fontId="1"/>
  </si>
  <si>
    <t>⑦-0(H2)</t>
    <phoneticPr fontId="1"/>
  </si>
  <si>
    <t>⑨-3</t>
  </si>
  <si>
    <t>③-4</t>
    <phoneticPr fontId="1"/>
  </si>
  <si>
    <t>相模原ｷﾞｵﾝBBP</t>
    <rPh sb="0" eb="3">
      <t>サガミハラ</t>
    </rPh>
    <phoneticPr fontId="1" alignment="center"/>
  </si>
  <si>
    <t>ﾊﾞﾚｽﾀ平塚</t>
  </si>
  <si>
    <t>ﾊﾞﾚｽﾀ平塚</t>
    <rPh sb="5" eb="7">
      <t>ヒラツカ</t>
    </rPh>
    <phoneticPr fontId="1" alignment="center"/>
  </si>
  <si>
    <t>BABYMONSTER/ぴあｱﾘｰﾅ</t>
    <phoneticPr fontId="1"/>
  </si>
  <si>
    <t>高校野球 群馬県大会/上毛新聞敷島球場</t>
    <rPh sb="7" eb="8">
      <t>ケン</t>
    </rPh>
    <phoneticPr fontId="1"/>
  </si>
  <si>
    <t>KIM JI WOONGﾌｧﾝﾐｰﾃｨﾝｸﾞ/代々木第二体育館</t>
    <phoneticPr fontId="1"/>
  </si>
  <si>
    <t>ﾎﾟｯﾄﾞ？</t>
    <phoneticPr fontId="1"/>
  </si>
  <si>
    <t>石塚</t>
    <rPh sb="0" eb="2">
      <t>イシヅカ</t>
    </rPh>
    <phoneticPr fontId="1" alignment="center"/>
  </si>
  <si>
    <t>織田</t>
    <rPh sb="0" eb="2">
      <t>オリタ</t>
    </rPh>
    <phoneticPr fontId="1"/>
  </si>
  <si>
    <t>FJ</t>
    <phoneticPr fontId="1"/>
  </si>
  <si>
    <t>岩堀</t>
    <rPh sb="0" eb="2">
      <t>イワホリ</t>
    </rPh>
    <phoneticPr fontId="1"/>
  </si>
  <si>
    <t>友部</t>
    <rPh sb="0" eb="2">
      <t>トモベ</t>
    </rPh>
    <phoneticPr fontId="1"/>
  </si>
  <si>
    <t>道上</t>
    <rPh sb="0" eb="2">
      <t>ミチガミ</t>
    </rPh>
    <phoneticPr fontId="1"/>
  </si>
  <si>
    <t>DS/　　　　　ｿﾆｰ内覧会</t>
    <rPh sb="11" eb="14">
      <t>ナイランカイ</t>
    </rPh>
    <phoneticPr fontId="1" alignment="center"/>
  </si>
  <si>
    <t>ｺﾃﾂﾀﾞｲ</t>
    <phoneticPr fontId="1" alignment="center"/>
  </si>
  <si>
    <t>X GAME</t>
    <phoneticPr fontId="1" alignment="center"/>
  </si>
  <si>
    <t>幕張ﾒｯｾ</t>
    <rPh sb="0" eb="2">
      <t>マクハリ</t>
    </rPh>
    <phoneticPr fontId="1" alignment="center"/>
  </si>
  <si>
    <t>ｷﾝｸﾞﾀﾞﾑ ｼﾈﾏｺﾝｻｰﾄ/ﾊﾟｼﾌｨｺ横浜</t>
    <rPh sb="23" eb="25">
      <t>ヨコハマ</t>
    </rPh>
    <phoneticPr fontId="1"/>
  </si>
  <si>
    <t>ｷﾝｸﾞﾀﾞﾑ ｼﾈｺﾝ
福岡市民ﾎｰﾙ</t>
    <rPh sb="13" eb="15">
      <t>フクオカ</t>
    </rPh>
    <rPh sb="15" eb="17">
      <t>シミン</t>
    </rPh>
    <phoneticPr fontId="1"/>
  </si>
  <si>
    <t>ｷﾝｸﾞﾀﾞﾑ ｼﾈｺﾝ
東京国際ﾌｫｰﾗﾑ</t>
    <rPh sb="13" eb="17">
      <t>トウキョウコクサイ</t>
    </rPh>
    <phoneticPr fontId="1"/>
  </si>
  <si>
    <t>ｷﾝｸﾞﾀﾞﾑ ｼﾈｺﾝ
大阪ﾌｪｽﾃｨﾊﾞﾙﾎｰﾙ</t>
    <rPh sb="13" eb="15">
      <t>オオサカ</t>
    </rPh>
    <phoneticPr fontId="1"/>
  </si>
  <si>
    <t>百田夏菜子ｿﾛｺﾝｻｰﾄ
ﾊﾟｼﾌｨｺ横浜</t>
    <rPh sb="0" eb="2">
      <t>モモタ</t>
    </rPh>
    <rPh sb="2" eb="5">
      <t>カナコ</t>
    </rPh>
    <phoneticPr fontId="1"/>
  </si>
  <si>
    <t>ｷｬﾝｾﾙ6/8</t>
    <phoneticPr fontId="1"/>
  </si>
  <si>
    <t>管理職会議</t>
    <rPh sb="0" eb="3">
      <t>カンリショク</t>
    </rPh>
    <rPh sb="3" eb="5">
      <t>カイギ</t>
    </rPh>
    <phoneticPr fontId="1"/>
  </si>
  <si>
    <t>YCCｽﾀｼﾞｵ3</t>
    <phoneticPr fontId="1"/>
  </si>
  <si>
    <t>DS</t>
    <phoneticPr fontId="1"/>
  </si>
  <si>
    <t>黒A</t>
  </si>
  <si>
    <t>NHK学園          国立本校</t>
    <phoneticPr fontId="1"/>
  </si>
  <si>
    <t>ｲﾝﾀﾋﾞｭｰ収録
NHK学園国立本校</t>
    <phoneticPr fontId="1"/>
  </si>
  <si>
    <t>DOMOTO ﾄﾞｰﾑﾂｱｰ/東京ﾄﾞｰﾑ</t>
    <rPh sb="15" eb="17">
      <t>トウキョウ</t>
    </rPh>
    <phoneticPr fontId="1"/>
  </si>
  <si>
    <t>DOMOTOﾄﾞｰﾑﾂｱｰ/京ｾﾗﾄﾞｰﾑ</t>
    <rPh sb="14" eb="15">
      <t>キョウ</t>
    </rPh>
    <phoneticPr fontId="1"/>
  </si>
  <si>
    <t>ﾓﾆｶﾌﾃﾞﾓ</t>
    <phoneticPr fontId="1" alignment="center"/>
  </si>
  <si>
    <t>就業表〆
ﾓﾆｶﾌﾃﾞﾓ</t>
    <rPh sb="0" eb="3">
      <t>シュウギョウヒョウ</t>
    </rPh>
    <phoneticPr fontId="1" alignment="center"/>
  </si>
  <si>
    <t>ﾆﾄﾛ</t>
    <phoneticPr fontId="1" alignment="center"/>
  </si>
  <si>
    <t>③-0</t>
    <phoneticPr fontId="1"/>
  </si>
  <si>
    <t>巨人×　　　ﾔｸﾙﾄ戦</t>
    <rPh sb="0" eb="2">
      <t>キョジン</t>
    </rPh>
    <rPh sb="10" eb="11">
      <t>セン</t>
    </rPh>
    <phoneticPr fontId="1"/>
  </si>
  <si>
    <t>ｼﾞｬﾊﾟﾝﾃｸﾆｶﾙｱｰﾄ
技術協力</t>
    <rPh sb="15" eb="17">
      <t>ギジュツ</t>
    </rPh>
    <rPh sb="17" eb="19">
      <t>キョウリョク</t>
    </rPh>
    <phoneticPr fontId="1" alignment="center"/>
  </si>
  <si>
    <t>ICEx 2nd発売記念ｽﾍﾟｼｬﾙｲﾍﾞﾝﾄ</t>
    <phoneticPr fontId="1" alignment="center"/>
  </si>
  <si>
    <t>ICEx         ｽﾍﾟｼｬﾙ     ｲﾍﾞﾝﾄ</t>
    <phoneticPr fontId="1" alignment="center"/>
  </si>
  <si>
    <t>三角広場</t>
    <rPh sb="0" eb="2">
      <t>サンカク</t>
    </rPh>
    <rPh sb="2" eb="4">
      <t>ヒロバ</t>
    </rPh>
    <phoneticPr fontId="1" alignment="center"/>
  </si>
  <si>
    <t>KAWAII LAB.</t>
  </si>
  <si>
    <t>KAWAII LAB. 
代々木第一体育館</t>
    <phoneticPr fontId="1"/>
  </si>
  <si>
    <t>JIﾋﾞﾙ6F</t>
    <phoneticPr fontId="1" alignment="center"/>
  </si>
  <si>
    <t>ODENSt</t>
    <phoneticPr fontId="1" alignment="center"/>
  </si>
  <si>
    <t>技術部会</t>
    <rPh sb="0" eb="4">
      <t>ギジュツブカイ</t>
    </rPh>
    <phoneticPr fontId="1" alignment="center"/>
  </si>
  <si>
    <t>技術部会</t>
    <rPh sb="0" eb="4">
      <t>ギジュツブカイ</t>
    </rPh>
    <phoneticPr fontId="1"/>
  </si>
  <si>
    <t>FY3F　10:00</t>
    <phoneticPr fontId="1"/>
  </si>
  <si>
    <t>FY3F　10:30</t>
    <phoneticPr fontId="1"/>
  </si>
  <si>
    <t>⑤-1(H3)</t>
    <phoneticPr fontId="1"/>
  </si>
  <si>
    <t>技術部会　　　　　　D機材出し</t>
    <rPh sb="0" eb="4">
      <t>ギジュツブカイ</t>
    </rPh>
    <rPh sb="11" eb="14">
      <t>キザイダ</t>
    </rPh>
    <phoneticPr fontId="1" alignment="center"/>
  </si>
  <si>
    <r>
      <t>機材担当　　　　　</t>
    </r>
    <r>
      <rPr>
        <b/>
        <sz val="7"/>
        <color rgb="FFFF0000"/>
        <rFont val="ＭＳ Ｐゴシック"/>
        <family val="3"/>
        <charset val="128"/>
        <scheme val="minor"/>
      </rPr>
      <t>技術部会</t>
    </r>
    <rPh sb="0" eb="4">
      <t>キザイタントウ</t>
    </rPh>
    <rPh sb="9" eb="13">
      <t>ギジュツブカイ</t>
    </rPh>
    <phoneticPr fontId="1" alignment="center"/>
  </si>
  <si>
    <t>二次面接</t>
    <rPh sb="0" eb="2">
      <t>ニジ</t>
    </rPh>
    <rPh sb="2" eb="4">
      <t>メンセツ</t>
    </rPh>
    <phoneticPr fontId="1" alignment="center"/>
  </si>
  <si>
    <t>⑤-1</t>
    <phoneticPr fontId="1"/>
  </si>
  <si>
    <t>毎日書道展</t>
    <rPh sb="0" eb="2">
      <t>マイニチ</t>
    </rPh>
    <rPh sb="2" eb="5">
      <t>ショドウテン</t>
    </rPh>
    <phoneticPr fontId="1"/>
  </si>
  <si>
    <t>ｻﾞ･ﾌﾟﾘﾝｽﾀﾜｰ　　　　　東京</t>
    <rPh sb="16" eb="18">
      <t>トウキョウ</t>
    </rPh>
    <phoneticPr fontId="1"/>
  </si>
  <si>
    <t>A正</t>
  </si>
  <si>
    <t>人事面談</t>
    <rPh sb="0" eb="2">
      <t>ジンジ</t>
    </rPh>
    <rPh sb="2" eb="4">
      <t>メンダン</t>
    </rPh>
    <phoneticPr fontId="1"/>
  </si>
  <si>
    <t>マッチさん今治案件/今治市内</t>
    <phoneticPr fontId="1"/>
  </si>
  <si>
    <t>毎日書道展/ｻﾞ･ﾌﾟﾘﾝｽﾊﾟｰｸﾀﾜｰ東京</t>
    <phoneticPr fontId="1"/>
  </si>
  <si>
    <t>取締役会</t>
    <rPh sb="0" eb="4">
      <t>トリシマリヤクカイ</t>
    </rPh>
    <phoneticPr fontId="1"/>
  </si>
  <si>
    <t>ｼﾌﾄ会議</t>
    <rPh sb="3" eb="5">
      <t>カイギ</t>
    </rPh>
    <phoneticPr fontId="1"/>
  </si>
  <si>
    <t>FY2F 14:00</t>
    <phoneticPr fontId="1"/>
  </si>
  <si>
    <t>FY2F 15:00</t>
    <phoneticPr fontId="1"/>
  </si>
  <si>
    <t>FY2F 16:00</t>
    <phoneticPr fontId="1"/>
  </si>
  <si>
    <t>DS　　　　(time/　　　AVC)</t>
    <phoneticPr fontId="1"/>
  </si>
  <si>
    <t>LbyL</t>
    <phoneticPr fontId="1" alignment="center"/>
  </si>
  <si>
    <t>㈱ｲﾒｰｼﾞﾃﾞｨﾊﾞｲｽ
技術協力</t>
    <rPh sb="14" eb="16">
      <t>ギジュツ</t>
    </rPh>
    <rPh sb="16" eb="18">
      <t>キョウリョク</t>
    </rPh>
    <phoneticPr fontId="1" alignment="center"/>
  </si>
  <si>
    <t>舞台挨拶中継
TOHOシネマズHIBIYA</t>
    <phoneticPr fontId="1" alignment="center"/>
  </si>
  <si>
    <t>⑮-4(H8)</t>
  </si>
  <si>
    <t>路上8</t>
    <rPh sb="0" eb="2">
      <t>ロジョウ</t>
    </rPh>
    <phoneticPr fontId="1" alignment="center"/>
  </si>
  <si>
    <t>浜田</t>
    <rPh sb="0" eb="2">
      <t>ハマダ</t>
    </rPh>
    <phoneticPr fontId="1" alignment="center"/>
  </si>
  <si>
    <t>雑遊</t>
    <rPh sb="0" eb="2">
      <t>ザツユウ</t>
    </rPh>
    <phoneticPr fontId="1" alignment="center"/>
  </si>
  <si>
    <t>③-3</t>
    <phoneticPr fontId="1"/>
  </si>
  <si>
    <t>DS　　　　(近藤)</t>
    <rPh sb="7" eb="9">
      <t>コンドウ</t>
    </rPh>
    <phoneticPr fontId="1" alignment="center"/>
  </si>
  <si>
    <t>TS</t>
    <phoneticPr fontId="1" alignment="center"/>
  </si>
  <si>
    <t>⑪-0(H4)</t>
    <phoneticPr fontId="1" alignment="center"/>
  </si>
  <si>
    <t>KEY機材出し</t>
    <rPh sb="3" eb="6">
      <t>キザイダ</t>
    </rPh>
    <phoneticPr fontId="1" alignment="center"/>
  </si>
  <si>
    <t>⑨-6</t>
    <phoneticPr fontId="1"/>
  </si>
  <si>
    <t>①-2</t>
    <phoneticPr fontId="1"/>
  </si>
  <si>
    <t>資料作成</t>
    <rPh sb="0" eb="4">
      <t>シリョウサクセイ</t>
    </rPh>
    <phoneticPr fontId="1"/>
  </si>
  <si>
    <t>③-5(H1)</t>
    <phoneticPr fontId="1"/>
  </si>
  <si>
    <t>DS　　　　(ONE)</t>
    <phoneticPr fontId="1"/>
  </si>
  <si>
    <t>松村</t>
    <rPh sb="0" eb="2">
      <t>マツムラ</t>
    </rPh>
    <phoneticPr fontId="1" alignment="center"/>
  </si>
  <si>
    <t>路上8/雑遊(新宿)</t>
    <rPh sb="0" eb="2">
      <t>ロジョウ</t>
    </rPh>
    <phoneticPr fontId="1"/>
  </si>
  <si>
    <t>GP</t>
  </si>
  <si>
    <t>CVE</t>
    <phoneticPr fontId="1"/>
  </si>
  <si>
    <t>神宮球場</t>
    <phoneticPr fontId="1" alignment="center"/>
  </si>
  <si>
    <t>絵画館</t>
    <phoneticPr fontId="1" alignment="center"/>
  </si>
  <si>
    <t>日向坂46</t>
    <rPh sb="0" eb="3">
      <t>ヒナタザカ</t>
    </rPh>
    <phoneticPr fontId="1"/>
  </si>
  <si>
    <t>⑤-0(H1)</t>
    <phoneticPr fontId="1"/>
  </si>
  <si>
    <t>ｱﾆﾒｲﾍﾞﾝﾄ　　　(ﾃﾆｽ)</t>
    <phoneticPr fontId="1"/>
  </si>
  <si>
    <t>DS　　　　(808)</t>
    <phoneticPr fontId="1"/>
  </si>
  <si>
    <t>Num機材出し</t>
    <rPh sb="3" eb="6">
      <t>キザイダ</t>
    </rPh>
    <phoneticPr fontId="1"/>
  </si>
  <si>
    <t>18日まで</t>
    <rPh sb="2" eb="3">
      <t>ニチ</t>
    </rPh>
    <phoneticPr fontId="1"/>
  </si>
  <si>
    <t>⑬-0(H5)</t>
    <phoneticPr fontId="1" alignment="center"/>
  </si>
  <si>
    <t>発送</t>
    <rPh sb="0" eb="2">
      <t>ハッソウ</t>
    </rPh>
    <phoneticPr fontId="1" alignment="center"/>
  </si>
  <si>
    <t>Aぇ! group</t>
    <phoneticPr fontId="1" alignment="center"/>
  </si>
  <si>
    <t>DS</t>
  </si>
  <si>
    <t>ｱﾆﾒ　8:00現</t>
    <rPh sb="8" eb="9">
      <t>ゲン</t>
    </rPh>
    <phoneticPr fontId="1"/>
  </si>
  <si>
    <t>ｲﾙｰｼﾞｮﾝ</t>
    <phoneticPr fontId="1"/>
  </si>
  <si>
    <t>らぶじっく</t>
    <phoneticPr fontId="1"/>
  </si>
  <si>
    <t>日本武道館</t>
    <rPh sb="0" eb="5">
      <t>ニホンブドウカン</t>
    </rPh>
    <phoneticPr fontId="1"/>
  </si>
  <si>
    <t>AVC</t>
    <phoneticPr fontId="1"/>
  </si>
  <si>
    <t>渡辺</t>
    <rPh sb="0" eb="2">
      <t>ワタナベ</t>
    </rPh>
    <phoneticPr fontId="1" alignment="center"/>
  </si>
  <si>
    <t>繊月</t>
    <rPh sb="0" eb="2">
      <t>センゲツ</t>
    </rPh>
    <phoneticPr fontId="1" alignment="center"/>
  </si>
  <si>
    <t>pnish 
on vol.9</t>
    <phoneticPr fontId="1" alignment="center"/>
  </si>
  <si>
    <t>ｼﾌﾞｹﾞｷ</t>
    <phoneticPr fontId="1" alignment="center"/>
  </si>
  <si>
    <t>DS     (KTL)</t>
    <phoneticPr fontId="1" alignment="center"/>
  </si>
  <si>
    <t>③-1</t>
  </si>
  <si>
    <t>ﾃﾚﾋﾞｱﾙﾌｧ</t>
    <phoneticPr fontId="1" alignment="center"/>
  </si>
  <si>
    <t>ｱﾆﾒﾛ　　　　　ｻﾏｰﾗｲﾌﾞ</t>
    <phoneticPr fontId="1" alignment="center"/>
  </si>
  <si>
    <t>①-1</t>
    <phoneticPr fontId="1"/>
  </si>
  <si>
    <t>DS  　　　　　  (ｱﾏｿﾞﾝ)</t>
    <phoneticPr fontId="1" alignment="center"/>
  </si>
  <si>
    <t>ﾃﾚﾋﾞｱﾙﾌｧ</t>
    <phoneticPr fontId="1"/>
  </si>
  <si>
    <t>新木場　　　　　　　　　ｶﾞｰﾃﾞﾝﾌｧｸﾄﾘｰ</t>
    <rPh sb="0" eb="3">
      <t>シンキバ</t>
    </rPh>
    <phoneticPr fontId="1"/>
  </si>
  <si>
    <t>黒B</t>
  </si>
  <si>
    <t>泊</t>
  </si>
  <si>
    <t>　　　　ｻｲ  10:00現　　泊</t>
    <rPh sb="13" eb="14">
      <t>ゲン</t>
    </rPh>
    <rPh sb="16" eb="17">
      <t>ハク</t>
    </rPh>
    <phoneticPr fontId="1" alignment="center"/>
  </si>
  <si>
    <t>黒B</t>
    <rPh sb="0" eb="1">
      <t>クロ</t>
    </rPh>
    <phoneticPr fontId="1" alignment="center"/>
  </si>
  <si>
    <t>原田</t>
    <rPh sb="0" eb="2">
      <t>ハラダ</t>
    </rPh>
    <phoneticPr fontId="1"/>
  </si>
  <si>
    <t>結成25周年企画
CBGK シブゲキ!!</t>
    <phoneticPr fontId="1" alignment="center"/>
  </si>
  <si>
    <t>北山宏光 ＲＨ</t>
    <phoneticPr fontId="1" alignment="center"/>
  </si>
  <si>
    <t>DOMOTO ＲＨ</t>
    <phoneticPr fontId="1"/>
  </si>
  <si>
    <t>北山宏光</t>
    <phoneticPr fontId="1" alignment="center"/>
  </si>
  <si>
    <t>北山宏光/愛知県芸術劇場</t>
    <phoneticPr fontId="1" alignment="center"/>
  </si>
  <si>
    <t>EAT</t>
    <phoneticPr fontId="1"/>
  </si>
  <si>
    <t>ｲｯﾃQ</t>
    <phoneticPr fontId="1"/>
  </si>
  <si>
    <t>TGC機材出し</t>
    <rPh sb="3" eb="6">
      <t>キザイダ</t>
    </rPh>
    <phoneticPr fontId="1"/>
  </si>
  <si>
    <t>DS　　　　(AVC)</t>
    <phoneticPr fontId="1"/>
  </si>
  <si>
    <t>②-8</t>
    <phoneticPr fontId="1"/>
  </si>
  <si>
    <t>近藤機材出し</t>
    <rPh sb="0" eb="2">
      <t>コンドウ</t>
    </rPh>
    <rPh sb="2" eb="4">
      <t>キザイ</t>
    </rPh>
    <rPh sb="4" eb="5">
      <t>ダ</t>
    </rPh>
    <phoneticPr fontId="1" alignment="center"/>
  </si>
  <si>
    <t>㈱ﾃﾚﾋﾞｱﾙﾌｧ技術協力</t>
    <phoneticPr fontId="1" alignment="center"/>
  </si>
  <si>
    <t>ﾒﾙｸ社全国講演会
JPﾀﾜｰH&amp;C</t>
    <phoneticPr fontId="1"/>
  </si>
  <si>
    <t>②-3</t>
    <phoneticPr fontId="1"/>
  </si>
  <si>
    <t>ﾜｰﾙﾄﾞDJ　　　ﾌｪｽ</t>
    <phoneticPr fontId="1" alignment="center"/>
  </si>
  <si>
    <t>長崎</t>
    <rPh sb="0" eb="2">
      <t>ナガサキ</t>
    </rPh>
    <phoneticPr fontId="1" alignment="center"/>
  </si>
  <si>
    <t>現</t>
  </si>
  <si>
    <t>社発</t>
  </si>
  <si>
    <t>DS(PM)</t>
    <phoneticPr fontId="1" alignment="center"/>
  </si>
  <si>
    <t>SW研修</t>
    <rPh sb="2" eb="4">
      <t>ケンシュウ</t>
    </rPh>
    <phoneticPr fontId="1" alignment="center"/>
  </si>
  <si>
    <t>BABY
MONSTER</t>
  </si>
  <si>
    <t>FANTAS   TICS</t>
    <phoneticPr fontId="1"/>
  </si>
  <si>
    <t>WOWOW</t>
    <phoneticPr fontId="1"/>
  </si>
  <si>
    <t>有明ｱﾘｰﾅ</t>
    <rPh sb="0" eb="2">
      <t>アリアケ</t>
    </rPh>
    <phoneticPr fontId="1"/>
  </si>
  <si>
    <t>ICEx 2ndｱﾙﾊﾞﾑ</t>
    <phoneticPr fontId="1" alignment="center"/>
  </si>
  <si>
    <t xml:space="preserve">ONE N' ONLY </t>
    <phoneticPr fontId="1" alignment="center"/>
  </si>
  <si>
    <t>新宿/厚木</t>
    <rPh sb="0" eb="2">
      <t>シンジュク</t>
    </rPh>
    <rPh sb="3" eb="5">
      <t>アツギ</t>
    </rPh>
    <phoneticPr fontId="1" alignment="center"/>
  </si>
  <si>
    <t>横浜大さん橋ﾎｰﾙ</t>
  </si>
  <si>
    <t>CHILL CLASSIC</t>
    <phoneticPr fontId="1" alignment="center"/>
  </si>
  <si>
    <t>横浜/有楽町</t>
    <rPh sb="3" eb="6">
      <t>ユウラクチョウ</t>
    </rPh>
    <phoneticPr fontId="1" alignment="center"/>
  </si>
  <si>
    <t>ｷﾝｸﾞﾀﾞﾑ ｺﾝｻｰﾄ</t>
    <phoneticPr fontId="1" alignment="center"/>
  </si>
  <si>
    <t>共立女子体育祭</t>
    <phoneticPr fontId="1" alignment="center"/>
  </si>
  <si>
    <t>虎ノ門/代々木</t>
    <rPh sb="0" eb="1">
      <t>トラ</t>
    </rPh>
    <rPh sb="2" eb="3">
      <t>モン</t>
    </rPh>
    <rPh sb="4" eb="7">
      <t>ヨヨギ</t>
    </rPh>
    <phoneticPr fontId="1" alignment="center"/>
  </si>
  <si>
    <t>ｼﾝﾎﾟｼﾞｳﾑ</t>
    <phoneticPr fontId="1" alignment="center"/>
  </si>
  <si>
    <t>笹川平和財団ﾋﾞﾙ</t>
    <rPh sb="0" eb="6">
      <t>ササガワヘイワザイダン</t>
    </rPh>
    <phoneticPr fontId="1"/>
  </si>
  <si>
    <t>ﾒﾙｸ社全国講演会</t>
  </si>
  <si>
    <t>高校野球 神奈川県</t>
    <rPh sb="0" eb="2">
      <t>コウコウ</t>
    </rPh>
    <rPh sb="2" eb="4">
      <t>ヤキュウ</t>
    </rPh>
    <rPh sb="5" eb="9">
      <t>カナガワケン</t>
    </rPh>
    <phoneticPr fontId="1"/>
  </si>
  <si>
    <t>丸の内/平塚</t>
    <rPh sb="0" eb="1">
      <t>マル</t>
    </rPh>
    <rPh sb="2" eb="3">
      <t>ウチ</t>
    </rPh>
    <rPh sb="4" eb="6">
      <t>ヒラツカ</t>
    </rPh>
    <phoneticPr fontId="1" alignment="center"/>
  </si>
  <si>
    <t>ｲﾝﾀﾋﾞｭｰ収録</t>
  </si>
  <si>
    <t>NHK学園国立本校</t>
  </si>
  <si>
    <t>百田夏菜子ｺﾝｻｰﾄ</t>
    <phoneticPr fontId="1"/>
  </si>
  <si>
    <t>ﾊﾟｼﾌｨｺ横浜</t>
  </si>
  <si>
    <t>M!LKﾌｧﾝﾐｰﾃｨﾝｸﾞ</t>
    <phoneticPr fontId="1"/>
  </si>
  <si>
    <t>西尾ﾚﾝﾄｵｰﾙ</t>
    <rPh sb="0" eb="2">
      <t>ニシオ</t>
    </rPh>
    <phoneticPr fontId="1"/>
  </si>
  <si>
    <t>TGCteen</t>
    <phoneticPr fontId="1"/>
  </si>
  <si>
    <t>Zepp羽田</t>
  </si>
  <si>
    <t>人間ﾄﾞｯｸ</t>
    <rPh sb="0" eb="2">
      <t>ニンゲン</t>
    </rPh>
    <phoneticPr fontId="1" alignment="center"/>
  </si>
  <si>
    <t>厚木倉庫</t>
    <rPh sb="0" eb="4">
      <t>アツギソウコ</t>
    </rPh>
    <phoneticPr fontId="1"/>
  </si>
  <si>
    <t>ﾗﾌﾞﾗｲﾌﾞ</t>
    <phoneticPr fontId="1"/>
  </si>
  <si>
    <t>ﾍﾞﾙｰﾅﾄﾞｰﾑ</t>
    <phoneticPr fontId="1"/>
  </si>
  <si>
    <t>⑨-0(H1)</t>
    <phoneticPr fontId="1" alignment="center"/>
  </si>
  <si>
    <t>⑩-2(H1)</t>
    <phoneticPr fontId="1" alignment="center"/>
  </si>
  <si>
    <t>⑪-2(H2)</t>
    <phoneticPr fontId="1" alignment="center"/>
  </si>
  <si>
    <t>⑪-1(H2)</t>
    <phoneticPr fontId="1" alignment="center"/>
  </si>
  <si>
    <t>⑫-2(H4・W1)</t>
    <phoneticPr fontId="1" alignment="center"/>
  </si>
  <si>
    <t>⑩-2(H3)</t>
    <phoneticPr fontId="1" alignment="center"/>
  </si>
  <si>
    <t>⑨-2(H2)</t>
    <phoneticPr fontId="1" alignment="center"/>
  </si>
  <si>
    <t>吉本</t>
    <rPh sb="0" eb="2">
      <t>ヨシモト</t>
    </rPh>
    <phoneticPr fontId="1" alignment="center"/>
  </si>
  <si>
    <t>K&amp;K　12:00</t>
    <phoneticPr fontId="1" alignment="center"/>
  </si>
  <si>
    <t>K&amp;K　12:00　　　　厚木　14:00</t>
    <rPh sb="13" eb="15">
      <t>アツギ</t>
    </rPh>
    <phoneticPr fontId="1" alignment="center"/>
  </si>
  <si>
    <t>厚木　9:30</t>
    <rPh sb="0" eb="2">
      <t>アツギ</t>
    </rPh>
    <phoneticPr fontId="1" alignment="center"/>
  </si>
  <si>
    <t>ONO積　9:30DS</t>
    <rPh sb="3" eb="4">
      <t>ツ</t>
    </rPh>
    <phoneticPr fontId="1" alignment="center"/>
  </si>
  <si>
    <t>⑨-3(H2)</t>
    <phoneticPr fontId="1" alignment="center"/>
  </si>
  <si>
    <t>⑧-0</t>
    <phoneticPr fontId="1" alignment="center"/>
  </si>
  <si>
    <t>⑫-0(H5)</t>
    <phoneticPr fontId="1" alignment="center"/>
  </si>
  <si>
    <t>⑫-1(H3)</t>
  </si>
  <si>
    <t>⑫-1(H3)</t>
    <phoneticPr fontId="1" alignment="center"/>
  </si>
  <si>
    <t>⑪-2(H3)</t>
    <phoneticPr fontId="1" alignment="center"/>
  </si>
  <si>
    <t>⑬-1(W1･H3)</t>
    <phoneticPr fontId="1" alignment="center"/>
  </si>
  <si>
    <t>⑩-0(H4)</t>
    <phoneticPr fontId="1" alignment="center"/>
  </si>
  <si>
    <t>⑩-3(H1)</t>
    <phoneticPr fontId="1" alignment="center"/>
  </si>
  <si>
    <t>⑩-0(H2)</t>
    <phoneticPr fontId="1" alignment="center"/>
  </si>
  <si>
    <t>⑩-6(H4)</t>
    <phoneticPr fontId="1" alignment="center"/>
  </si>
  <si>
    <t>⑪-2(H5)</t>
    <phoneticPr fontId="1" alignment="center"/>
  </si>
  <si>
    <t>⑩-1(H2)</t>
    <phoneticPr fontId="1" alignment="center"/>
  </si>
  <si>
    <r>
      <rPr>
        <sz val="9"/>
        <color theme="1"/>
        <rFont val="ＭＳ Ｐゴシック"/>
        <family val="3"/>
        <charset val="128"/>
        <scheme val="minor"/>
      </rPr>
      <t>WOWOWｴﾝﾀﾃｲﾝﾒﾝﾄ㈱</t>
    </r>
    <r>
      <rPr>
        <sz val="10"/>
        <color theme="1"/>
        <rFont val="ＭＳ Ｐゴシック"/>
        <family val="2"/>
        <charset val="128"/>
        <scheme val="minor"/>
      </rPr>
      <t xml:space="preserve">
技術協力</t>
    </r>
    <rPh sb="16" eb="20">
      <t>ギジュツキョウリョク</t>
    </rPh>
    <phoneticPr fontId="1"/>
  </si>
  <si>
    <t>【7/9】ｼﾝﾎﾟｼﾞｳﾑ
笹川平和財団ﾋﾞﾙ</t>
    <phoneticPr fontId="1" alignment="center"/>
  </si>
  <si>
    <t>【7/18】ｼﾝﾎﾟｼﾞｳﾑ
笹川平和財団ﾋﾞﾙ</t>
    <phoneticPr fontId="1"/>
  </si>
  <si>
    <t>プロ野球中継
㈱NiTRO</t>
    <phoneticPr fontId="1" alignment="center"/>
  </si>
  <si>
    <t>ZeniX Tokyo Pro</t>
    <phoneticPr fontId="1"/>
  </si>
  <si>
    <t>ﾍﾞﾙｻｰﾙ秋葉原</t>
    <rPh sb="0" eb="9">
      <t>アキハバラ</t>
    </rPh>
    <phoneticPr fontId="1"/>
  </si>
  <si>
    <t>集合</t>
  </si>
  <si>
    <t>ﾒｰﾙ確認</t>
    <rPh sb="3" eb="5">
      <t>カクニン</t>
    </rPh>
    <phoneticPr fontId="1" alignment="center"/>
  </si>
  <si>
    <t>ﾃﾚﾋﾞｱﾙﾌｧ</t>
    <phoneticPr fontId="1" alignment="center"/>
  </si>
  <si>
    <t>渋谷さくらﾎｰﾙ</t>
    <rPh sb="0" eb="2">
      <t>シブヤ</t>
    </rPh>
    <phoneticPr fontId="1" alignment="center"/>
  </si>
  <si>
    <t>資料ﾁｪｯｸ</t>
    <rPh sb="0" eb="2">
      <t>シリョウ</t>
    </rPh>
    <phoneticPr fontId="1"/>
  </si>
  <si>
    <t>FY 3F</t>
    <phoneticPr fontId="1"/>
  </si>
  <si>
    <r>
      <t xml:space="preserve">機材担当
</t>
    </r>
    <r>
      <rPr>
        <b/>
        <sz val="7"/>
        <color rgb="FFFF0000"/>
        <rFont val="ＭＳ Ｐゴシック"/>
        <family val="3"/>
        <charset val="128"/>
        <scheme val="minor"/>
      </rPr>
      <t>ｼﾌﾄ会議</t>
    </r>
    <rPh sb="0" eb="4">
      <t>キザイタントウ</t>
    </rPh>
    <rPh sb="8" eb="10">
      <t>カイギ</t>
    </rPh>
    <phoneticPr fontId="1"/>
  </si>
  <si>
    <t>K&amp;K　10:30</t>
    <phoneticPr fontId="1" alignment="center"/>
  </si>
  <si>
    <t>ﾜｰｸｼｮｯﾄ</t>
    <phoneticPr fontId="1"/>
  </si>
  <si>
    <t>ｵﾍﾟﾗｼﾃｨ</t>
    <phoneticPr fontId="1"/>
  </si>
  <si>
    <t>元</t>
    <rPh sb="0" eb="1">
      <t>ゲン</t>
    </rPh>
    <phoneticPr fontId="1" alignment="center"/>
  </si>
  <si>
    <t>下見</t>
  </si>
  <si>
    <t>⑦-1</t>
    <phoneticPr fontId="1"/>
  </si>
  <si>
    <t>小山</t>
    <rPh sb="0" eb="2">
      <t>コヤマ</t>
    </rPh>
    <phoneticPr fontId="1" alignment="center"/>
  </si>
  <si>
    <t>松本</t>
    <rPh sb="0" eb="2">
      <t>マツモト</t>
    </rPh>
    <phoneticPr fontId="1" alignment="center"/>
  </si>
  <si>
    <t>小杉</t>
    <rPh sb="0" eb="2">
      <t>コスギ</t>
    </rPh>
    <phoneticPr fontId="1" alignment="center"/>
  </si>
  <si>
    <t>指示</t>
    <rPh sb="0" eb="2">
      <t>シジ</t>
    </rPh>
    <phoneticPr fontId="1"/>
  </si>
  <si>
    <t>⑧-0(H4)</t>
    <phoneticPr fontId="1"/>
  </si>
  <si>
    <t>⑨-0(H4)</t>
    <phoneticPr fontId="1"/>
  </si>
  <si>
    <t>FY 3F　13:00</t>
    <phoneticPr fontId="1"/>
  </si>
  <si>
    <t>議長</t>
    <rPh sb="0" eb="2">
      <t>ギチョウ</t>
    </rPh>
    <phoneticPr fontId="1" alignment="center"/>
  </si>
  <si>
    <t>ﾎﾟｯﾄﾞ　7:00現</t>
    <rPh sb="10" eb="11">
      <t>ゲン</t>
    </rPh>
    <phoneticPr fontId="1" alignment="center"/>
  </si>
  <si>
    <t>麻布　7:00現</t>
    <rPh sb="0" eb="2">
      <t>アザブ</t>
    </rPh>
    <rPh sb="7" eb="8">
      <t>ゲン</t>
    </rPh>
    <phoneticPr fontId="1" alignment="center"/>
  </si>
  <si>
    <t>AM車両引取り</t>
    <rPh sb="2" eb="4">
      <t>シャリョウ</t>
    </rPh>
    <rPh sb="4" eb="6">
      <t>ヒキト</t>
    </rPh>
    <phoneticPr fontId="1" alignment="center"/>
  </si>
  <si>
    <t>ﾜｰﾙﾄﾞDJﾌｪｽ/海の森水上競技場(江東区)</t>
    <phoneticPr fontId="1" alignment="center"/>
  </si>
  <si>
    <t>【7/13】ｼﾝﾎﾟｼﾞｳﾑ
笹川平和財団ﾋﾞﾙ</t>
  </si>
  <si>
    <t>黒服</t>
  </si>
  <si>
    <t>麻布</t>
    <phoneticPr fontId="1" alignment="center"/>
  </si>
  <si>
    <t>日の出　13:00</t>
    <rPh sb="0" eb="1">
      <t>ヒ</t>
    </rPh>
    <rPh sb="2" eb="3">
      <t>デ</t>
    </rPh>
    <phoneticPr fontId="1" alignment="center"/>
  </si>
  <si>
    <t xml:space="preserve"> </t>
    <phoneticPr fontId="1"/>
  </si>
  <si>
    <t>ﾘﾓｰﾄ</t>
    <phoneticPr fontId="1" alignment="center"/>
  </si>
  <si>
    <t>indi  11:00現</t>
    <rPh sb="11" eb="12">
      <t>ゲン</t>
    </rPh>
    <phoneticPr fontId="1" alignment="center"/>
  </si>
  <si>
    <t>京浜島</t>
    <rPh sb="0" eb="3">
      <t>ケイヒンジマ</t>
    </rPh>
    <phoneticPr fontId="1" alignment="center"/>
  </si>
  <si>
    <t>⑥-1</t>
    <phoneticPr fontId="1"/>
  </si>
  <si>
    <t>③-6(H1)</t>
    <phoneticPr fontId="1"/>
  </si>
  <si>
    <t>⑥-0(H1)</t>
    <phoneticPr fontId="1"/>
  </si>
  <si>
    <t>ｻﾞｽﾞｰ</t>
    <phoneticPr fontId="1" alignment="center"/>
  </si>
  <si>
    <t>ｶﾗｰｽﾞ</t>
  </si>
  <si>
    <t>RC</t>
    <phoneticPr fontId="1"/>
  </si>
  <si>
    <t>ﾌｪｱﾓﾝﾄ東京</t>
    <rPh sb="6" eb="8">
      <t>トウキョウ</t>
    </rPh>
    <phoneticPr fontId="1" alignment="center"/>
  </si>
  <si>
    <t>indi積 13:00DS</t>
    <rPh sb="4" eb="5">
      <t>ツ</t>
    </rPh>
    <phoneticPr fontId="1" alignment="center"/>
  </si>
  <si>
    <t>DS      (indi)</t>
    <phoneticPr fontId="1" alignment="center"/>
  </si>
  <si>
    <r>
      <t xml:space="preserve">北山宏光/        </t>
    </r>
    <r>
      <rPr>
        <b/>
        <sz val="10"/>
        <color rgb="FF0070C0"/>
        <rFont val="ＭＳ Ｐゴシック"/>
        <family val="3"/>
        <charset val="128"/>
        <scheme val="minor"/>
      </rPr>
      <t>近藤真彦</t>
    </r>
    <rPh sb="0" eb="4">
      <t>キタヤマヒロミツ</t>
    </rPh>
    <rPh sb="13" eb="15">
      <t>コンドウ</t>
    </rPh>
    <rPh sb="15" eb="17">
      <t>マサヒコ</t>
    </rPh>
    <phoneticPr fontId="1"/>
  </si>
  <si>
    <t>AVC　10:00現</t>
    <rPh sb="9" eb="10">
      <t>ゲン</t>
    </rPh>
    <phoneticPr fontId="1" alignment="center"/>
  </si>
  <si>
    <t>ﾋﾞｯｸｶﾒﾗ前/　　　　　　国際ﾌｫｰﾗﾑ</t>
    <rPh sb="7" eb="8">
      <t>マエ</t>
    </rPh>
    <rPh sb="15" eb="17">
      <t>コクサイ</t>
    </rPh>
    <phoneticPr fontId="1" alignment="center"/>
  </si>
  <si>
    <t>ﾘﾓｰﾄ　10:00～</t>
    <phoneticPr fontId="1" alignment="center"/>
  </si>
  <si>
    <t>ｵｰｽﾄﾗﾘｱ？</t>
    <phoneticPr fontId="1"/>
  </si>
  <si>
    <t>⑥-5(H1)</t>
    <phoneticPr fontId="1"/>
  </si>
  <si>
    <t>DS    　　(indi)</t>
    <phoneticPr fontId="1" alignment="center"/>
  </si>
  <si>
    <t>迎え　503号車</t>
    <rPh sb="0" eb="1">
      <t>ムカ</t>
    </rPh>
    <rPh sb="6" eb="8">
      <t>ゴウシャ</t>
    </rPh>
    <phoneticPr fontId="1" alignment="center"/>
  </si>
  <si>
    <t>送り　206号車</t>
    <rPh sb="0" eb="1">
      <t>オク</t>
    </rPh>
    <rPh sb="6" eb="8">
      <t>ゴウシャ</t>
    </rPh>
    <phoneticPr fontId="1" alignment="center"/>
  </si>
  <si>
    <t>DS        (近藤)</t>
    <rPh sb="11" eb="13">
      <t>コンドウ</t>
    </rPh>
    <phoneticPr fontId="1"/>
  </si>
  <si>
    <t>「髪結いの亭主」
未定</t>
    <rPh sb="9" eb="11">
      <t>ミテイ</t>
    </rPh>
    <phoneticPr fontId="1"/>
  </si>
  <si>
    <t>ｺﾒﾝﾄ撮り</t>
    <rPh sb="4" eb="5">
      <t>ト</t>
    </rPh>
    <phoneticPr fontId="1"/>
  </si>
  <si>
    <t>研修</t>
    <rPh sb="0" eb="2">
      <t>ケンシュウ</t>
    </rPh>
    <phoneticPr fontId="1"/>
  </si>
  <si>
    <t>ﾘｭﾐｴｰﾙ</t>
    <phoneticPr fontId="1"/>
  </si>
  <si>
    <t>東2ｹﾞｰﾄ/　　　　　　幕張ﾒｯｾ 1-3</t>
    <rPh sb="0" eb="1">
      <t>ヒガシ</t>
    </rPh>
    <rPh sb="13" eb="15">
      <t>マクハリ</t>
    </rPh>
    <phoneticPr fontId="1" alignment="center"/>
  </si>
  <si>
    <t>ｸﾞﾙｰﾌﾟ会議</t>
    <rPh sb="6" eb="8">
      <t>カイギ</t>
    </rPh>
    <phoneticPr fontId="1" alignment="center"/>
  </si>
  <si>
    <t>AVC</t>
  </si>
  <si>
    <t>企業ｲﾍﾞﾝﾄ</t>
    <rPh sb="0" eb="2">
      <t>キギョウ</t>
    </rPh>
    <phoneticPr fontId="1" alignment="center"/>
  </si>
  <si>
    <t>ANA　　　　　　　　　ｲﾝﾀｰｺﾝﾁﾈﾝﾀﾙ</t>
    <phoneticPr fontId="1" alignment="center"/>
  </si>
  <si>
    <t>技術部会</t>
    <phoneticPr fontId="1" alignment="center"/>
  </si>
  <si>
    <t>②-6</t>
    <phoneticPr fontId="1"/>
  </si>
  <si>
    <t>DS/
共済会総会</t>
    <rPh sb="4" eb="7">
      <t>キョウサイカイ</t>
    </rPh>
    <rPh sb="7" eb="9">
      <t>ソウカイ</t>
    </rPh>
    <phoneticPr fontId="1"/>
  </si>
  <si>
    <t>DS/　　　　企業ｲﾍﾞﾝﾄ</t>
    <rPh sb="7" eb="9">
      <t>キギョウ</t>
    </rPh>
    <phoneticPr fontId="1" alignment="center"/>
  </si>
  <si>
    <t>ﾘﾓｰﾄ　13:00～</t>
    <phoneticPr fontId="1" alignment="center"/>
  </si>
  <si>
    <t>DS        (DMT)</t>
    <phoneticPr fontId="1"/>
  </si>
  <si>
    <t>⑫-0(H6)</t>
  </si>
  <si>
    <t>ｳｪﾙﾈｽ</t>
    <phoneticPr fontId="1" alignment="center"/>
  </si>
  <si>
    <t>共立女子　　　　体育祭/DS</t>
    <rPh sb="0" eb="4">
      <t>キョウリツジョシ</t>
    </rPh>
    <rPh sb="8" eb="11">
      <t>タイイクサイ</t>
    </rPh>
    <phoneticPr fontId="1" alignment="center"/>
  </si>
  <si>
    <t>②-6(H1)</t>
    <phoneticPr fontId="1"/>
  </si>
  <si>
    <r>
      <rPr>
        <b/>
        <sz val="10"/>
        <color rgb="FF0070C0"/>
        <rFont val="ＭＳ Ｐゴシック"/>
        <family val="3"/>
        <charset val="128"/>
        <scheme val="minor"/>
      </rPr>
      <t>北山宏光</t>
    </r>
    <r>
      <rPr>
        <b/>
        <sz val="10"/>
        <rFont val="ＭＳ Ｐゴシック"/>
        <family val="3"/>
        <charset val="128"/>
        <scheme val="minor"/>
      </rPr>
      <t>/近藤真彦</t>
    </r>
    <rPh sb="0" eb="4">
      <t>キタヤマヒロミツ</t>
    </rPh>
    <rPh sb="5" eb="9">
      <t>コンドウマサヒコ</t>
    </rPh>
    <phoneticPr fontId="1"/>
  </si>
  <si>
    <r>
      <rPr>
        <sz val="8"/>
        <color rgb="FF0070C0"/>
        <rFont val="ＭＳ Ｐゴシック"/>
        <family val="3"/>
        <charset val="128"/>
        <scheme val="minor"/>
      </rPr>
      <t>ｲﾏｼﾞｶｺｽﾓ</t>
    </r>
    <r>
      <rPr>
        <sz val="8"/>
        <rFont val="ＭＳ Ｐゴシック"/>
        <family val="3"/>
        <charset val="128"/>
        <scheme val="minor"/>
      </rPr>
      <t>　　　　　　京浜島</t>
    </r>
    <rPh sb="14" eb="17">
      <t>ケイヒンジマ</t>
    </rPh>
    <phoneticPr fontId="1" alignment="center"/>
  </si>
  <si>
    <t>宮坂</t>
    <rPh sb="0" eb="2">
      <t>ミヤサカ</t>
    </rPh>
    <phoneticPr fontId="1"/>
  </si>
  <si>
    <t>小林</t>
    <rPh sb="0" eb="2">
      <t>コバヤシ</t>
    </rPh>
    <phoneticPr fontId="1"/>
  </si>
  <si>
    <t>長谷川</t>
    <rPh sb="0" eb="3">
      <t>ハセガワ</t>
    </rPh>
    <phoneticPr fontId="1"/>
  </si>
  <si>
    <t>杉本</t>
    <rPh sb="0" eb="2">
      <t>スギモト</t>
    </rPh>
    <phoneticPr fontId="1"/>
  </si>
  <si>
    <t>中村</t>
    <rPh sb="0" eb="2">
      <t>ナカムラ</t>
    </rPh>
    <phoneticPr fontId="1"/>
  </si>
  <si>
    <t>①-6</t>
    <phoneticPr fontId="1"/>
  </si>
  <si>
    <t>ｴｷｽ</t>
    <phoneticPr fontId="1"/>
  </si>
  <si>
    <t>菅野</t>
    <rPh sb="0" eb="2">
      <t>カンノ</t>
    </rPh>
    <phoneticPr fontId="1"/>
  </si>
  <si>
    <t>路上8</t>
    <phoneticPr fontId="1" alignment="center"/>
  </si>
  <si>
    <t>志尊淳</t>
    <rPh sb="0" eb="3">
      <t>シソンジュン</t>
    </rPh>
    <phoneticPr fontId="1"/>
  </si>
  <si>
    <t>安田学園</t>
    <rPh sb="0" eb="4">
      <t>ヤスダガクエン</t>
    </rPh>
    <phoneticPr fontId="1"/>
  </si>
  <si>
    <t>④-3(W1･H1)</t>
    <phoneticPr fontId="1"/>
  </si>
  <si>
    <t>⑨-0(W1･H1)</t>
    <phoneticPr fontId="1"/>
  </si>
  <si>
    <t>安田学園    運動会</t>
    <rPh sb="0" eb="4">
      <t>ヤスダガクエン</t>
    </rPh>
    <rPh sb="8" eb="11">
      <t>ウンドウカイ</t>
    </rPh>
    <phoneticPr fontId="1"/>
  </si>
  <si>
    <t>WS</t>
    <phoneticPr fontId="1"/>
  </si>
  <si>
    <t>国際展示場駅/　　　　　　海の森水上競技場</t>
    <rPh sb="0" eb="6">
      <t>コクサイテンジジョウエキ</t>
    </rPh>
    <phoneticPr fontId="1" alignment="center"/>
  </si>
  <si>
    <t>ﾘﾓｺﾝ   　　　   黒ｼﾞｬｹｯﾄ</t>
    <rPh sb="13" eb="14">
      <t>クロ</t>
    </rPh>
    <phoneticPr fontId="1" alignment="center"/>
  </si>
  <si>
    <t>黒ｼﾞｬｹｯﾄ</t>
    <rPh sb="0" eb="1">
      <t>クロ</t>
    </rPh>
    <phoneticPr fontId="1" alignment="center"/>
  </si>
  <si>
    <t>TS</t>
    <phoneticPr fontId="1"/>
  </si>
  <si>
    <t>新宿/水道橋</t>
    <rPh sb="0" eb="2">
      <t>シンジュク</t>
    </rPh>
    <rPh sb="3" eb="6">
      <t>スイドウバシ</t>
    </rPh>
    <phoneticPr fontId="1" alignment="center"/>
  </si>
  <si>
    <t>⑧-0(H2)</t>
    <phoneticPr fontId="1"/>
  </si>
  <si>
    <t>有休</t>
    <rPh sb="0" eb="2">
      <t>ユウキュウ</t>
    </rPh>
    <phoneticPr fontId="1"/>
  </si>
  <si>
    <t>安田学園体育館</t>
    <rPh sb="0" eb="4">
      <t>ヤスダガクエン</t>
    </rPh>
    <rPh sb="4" eb="7">
      <t>タイイクカン</t>
    </rPh>
    <phoneticPr fontId="1"/>
  </si>
  <si>
    <t>齋藤</t>
    <rPh sb="0" eb="2">
      <t>サイトウ</t>
    </rPh>
    <phoneticPr fontId="1" alignment="center"/>
  </si>
  <si>
    <t>ﾋﾋﾞﾉ積　13:00DS</t>
    <phoneticPr fontId="1" alignment="center"/>
  </si>
  <si>
    <t>DS　　　　(ﾌﾐﾔ)</t>
    <phoneticPr fontId="1" alignment="center"/>
  </si>
  <si>
    <t>K&amp;K　6:45　　　　国際ﾌｫｰﾗﾑ　A</t>
    <rPh sb="12" eb="14">
      <t>コクサイ</t>
    </rPh>
    <phoneticPr fontId="1"/>
  </si>
  <si>
    <t>K&amp;K　17:30</t>
    <phoneticPr fontId="1" alignment="center"/>
  </si>
  <si>
    <t>日の出　16:00</t>
    <rPh sb="0" eb="1">
      <t>ヒ</t>
    </rPh>
    <rPh sb="2" eb="3">
      <t>デ</t>
    </rPh>
    <phoneticPr fontId="1" alignment="center"/>
  </si>
  <si>
    <t>ｴｯｺ</t>
    <phoneticPr fontId="1" alignment="center"/>
  </si>
  <si>
    <t>KTL積　10:00DS</t>
    <rPh sb="2" eb="4">
      <t>lツ</t>
    </rPh>
    <phoneticPr fontId="1" alignment="center"/>
  </si>
  <si>
    <t>日の出　11:00</t>
    <rPh sb="0" eb="1">
      <t>ヒ</t>
    </rPh>
    <rPh sb="2" eb="3">
      <t>デ</t>
    </rPh>
    <phoneticPr fontId="1" alignment="center"/>
  </si>
  <si>
    <t>安田学園撮影
安田学園【両国】</t>
    <rPh sb="4" eb="6">
      <t>サツエイ</t>
    </rPh>
    <phoneticPr fontId="1"/>
  </si>
  <si>
    <t>ﾗﾌﾞﾗｲﾌﾞ! 
ﾍﾞﾙｰﾅﾄﾞｰﾑ</t>
    <phoneticPr fontId="1"/>
  </si>
  <si>
    <t>三浦</t>
    <rPh sb="0" eb="2">
      <t>ミウラ</t>
    </rPh>
    <phoneticPr fontId="1"/>
  </si>
  <si>
    <t>11日のみ</t>
    <rPh sb="2" eb="3">
      <t>ニチ</t>
    </rPh>
    <phoneticPr fontId="1"/>
  </si>
  <si>
    <t>ｱｰﾄｽﾎﾟｰﾂ</t>
    <phoneticPr fontId="1"/>
  </si>
  <si>
    <t>技術部会　　　　　　教映社送り</t>
    <rPh sb="0" eb="4">
      <t>ギジュツブカイ</t>
    </rPh>
    <rPh sb="10" eb="13">
      <t>キョウエイシャ</t>
    </rPh>
    <rPh sb="13" eb="14">
      <t>オク</t>
    </rPh>
    <phoneticPr fontId="1"/>
  </si>
  <si>
    <t>FY3F　10:30　　　　笹川平和財団ﾋﾞﾙ</t>
    <rPh sb="14" eb="20">
      <t>ササガワヘイワザイダン</t>
    </rPh>
    <phoneticPr fontId="1"/>
  </si>
  <si>
    <t>FNC BAND KINGDOM</t>
    <phoneticPr fontId="1" alignment="center"/>
  </si>
  <si>
    <t>ぴあｱﾘｰﾅ</t>
    <phoneticPr fontId="1" alignment="cente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</si>
</sst>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411]ggge&quot;年&quot;"/>
    <numFmt numFmtId="178" formatCode="[$-411]ggge&quot;年&quot;m&quot;月&quot;"/>
    <numFmt numFmtId="179" formatCode="m"/>
  </numFmts>
  <fonts count="71">
    <font>
      <sz val="11"/>
      <color theme="1"/>
      <name val="ＭＳ Ｐゴシック"/>
      <family val="2"/>
      <charset val="128"/>
      <scheme val="minor"/>
    </font>
    <font>
      <sz val="6"/>
      <name val="ＭＳ Ｐゴシック"/>
      <family val="2"/>
      <charset val="128"/>
      <scheme val="minor"/>
    </font>
    <font>
      <sz val="8"/>
      <color theme="1"/>
      <name val="ＭＳ Ｐゴシック"/>
      <family val="3"/>
      <charset val="128"/>
      <scheme val="minor"/>
    </font>
    <font>
      <b/>
      <sz val="10"/>
      <color theme="1"/>
      <name val="ＭＳ Ｐゴシック"/>
      <family val="3"/>
      <charset val="128"/>
      <scheme val="minor"/>
    </font>
    <font>
      <b/>
      <sz val="8"/>
      <name val="ＭＳ Ｐゴシック"/>
      <family val="3"/>
      <charset val="128"/>
      <scheme val="minor"/>
    </font>
    <font>
      <sz val="22"/>
      <name val="ＭＳ Ｐゴシック"/>
      <family val="3"/>
      <charset val="128"/>
      <scheme val="minor"/>
    </font>
    <font>
      <sz val="36"/>
      <name val="ＭＳ Ｐゴシック"/>
      <family val="3"/>
      <charset val="128"/>
      <scheme val="minor"/>
    </font>
    <font>
      <sz val="11"/>
      <name val="ＭＳ Ｐゴシック"/>
      <family val="3"/>
      <charset val="128"/>
    </font>
    <font>
      <sz val="14"/>
      <name val="ＭＳ Ｐゴシック"/>
      <family val="3"/>
      <charset val="128"/>
    </font>
    <font>
      <b/>
      <sz val="10"/>
      <color rgb="FFFF0000"/>
      <name val="ＭＳ Ｐゴシック"/>
      <family val="3"/>
      <charset val="128"/>
    </font>
    <font>
      <b/>
      <sz val="10"/>
      <name val="ＭＳ Ｐゴシック"/>
      <family val="3"/>
      <charset val="128"/>
    </font>
    <font>
      <sz val="11"/>
      <color rgb="FF0066FF"/>
      <name val="ＭＳ Ｐゴシック"/>
      <family val="3"/>
      <charset val="128"/>
    </font>
    <font>
      <sz val="11"/>
      <color rgb="FFFF0000"/>
      <name val="ＭＳ Ｐゴシック"/>
      <family val="3"/>
      <charset val="128"/>
    </font>
    <font>
      <b/>
      <sz val="14"/>
      <name val="ＭＳ Ｐゴシック"/>
      <family val="3"/>
      <charset val="128"/>
    </font>
    <font>
      <b/>
      <sz val="7"/>
      <color rgb="FFFF0000"/>
      <name val="ＭＳ Ｐゴシック"/>
      <family val="3"/>
      <charset val="128"/>
      <scheme val="minor"/>
    </font>
    <font>
      <sz val="6"/>
      <color theme="1"/>
      <name val="ＭＳ Ｐゴシック"/>
      <family val="3"/>
      <charset val="128"/>
      <scheme val="minor"/>
    </font>
    <font>
      <b/>
      <sz val="14"/>
      <name val="ＭＳ Ｐゴシック"/>
      <family val="3"/>
      <charset val="128"/>
      <scheme val="minor"/>
    </font>
    <font>
      <sz val="11"/>
      <color theme="0"/>
      <name val="ＭＳ Ｐゴシック"/>
      <family val="2"/>
      <charset val="128"/>
      <scheme val="minor"/>
    </font>
    <font>
      <sz val="20"/>
      <color theme="0"/>
      <name val="ＭＳ Ｐゴシック"/>
      <family val="3"/>
      <charset val="128"/>
    </font>
    <font>
      <sz val="8"/>
      <name val="ＭＳ Ｐゴシック"/>
      <family val="3"/>
      <charset val="128"/>
      <scheme val="minor"/>
    </font>
    <font>
      <b/>
      <sz val="8"/>
      <color rgb="FFFF0000"/>
      <name val="ＭＳ Ｐゴシック"/>
      <family val="3"/>
      <charset val="128"/>
      <scheme val="minor"/>
    </font>
    <font>
      <b/>
      <sz val="10"/>
      <name val="ＭＳ Ｐゴシック"/>
      <family val="3"/>
      <charset val="128"/>
      <scheme val="minor"/>
    </font>
    <font>
      <b/>
      <sz val="9"/>
      <color theme="1"/>
      <name val="ＭＳ Ｐゴシック"/>
      <family val="3"/>
      <charset val="128"/>
      <scheme val="minor"/>
    </font>
    <font>
      <sz val="6"/>
      <name val="ＭＳ Ｐゴシック"/>
      <family val="3"/>
      <charset val="128"/>
      <scheme val="minor"/>
    </font>
    <font>
      <b/>
      <sz val="7"/>
      <name val="ＭＳ Ｐゴシック"/>
      <family val="3"/>
      <charset val="128"/>
      <scheme val="minor"/>
    </font>
    <font>
      <b/>
      <sz val="8"/>
      <color theme="0" tint="-0.34998626667073579"/>
      <name val="ＭＳ Ｐゴシック"/>
      <family val="3"/>
      <charset val="128"/>
      <scheme val="minor"/>
    </font>
    <font>
      <b/>
      <sz val="10"/>
      <color theme="0" tint="-0.34998626667073579"/>
      <name val="ＭＳ Ｐゴシック"/>
      <family val="3"/>
      <charset val="128"/>
      <scheme val="minor"/>
    </font>
    <font>
      <sz val="8"/>
      <color theme="0" tint="-0.34998626667073579"/>
      <name val="ＭＳ Ｐゴシック"/>
      <family val="3"/>
      <charset val="128"/>
      <scheme val="minor"/>
    </font>
    <font>
      <sz val="6"/>
      <color theme="0" tint="-0.34998626667073579"/>
      <name val="ＭＳ Ｐゴシック"/>
      <family val="3"/>
      <charset val="128"/>
      <scheme val="minor"/>
    </font>
    <font>
      <b/>
      <sz val="7"/>
      <color theme="0" tint="-0.34998626667073579"/>
      <name val="ＭＳ Ｐゴシック"/>
      <family val="3"/>
      <charset val="128"/>
      <scheme val="minor"/>
    </font>
    <font>
      <sz val="11"/>
      <name val="ＭＳ Ｐゴシック"/>
      <family val="3"/>
      <charset val="128"/>
      <scheme val="minor"/>
    </font>
    <font>
      <b/>
      <sz val="11"/>
      <color theme="0"/>
      <name val="ＭＳ Ｐゴシック"/>
      <family val="3"/>
      <charset val="128"/>
      <scheme val="minor"/>
    </font>
    <font>
      <sz val="22"/>
      <color theme="1"/>
      <name val="ＭＳ Ｐゴシック"/>
      <family val="3"/>
      <charset val="128"/>
      <scheme val="minor"/>
    </font>
    <font>
      <sz val="36"/>
      <color theme="1"/>
      <name val="ＭＳ Ｐゴシック"/>
      <family val="3"/>
      <charset val="128"/>
      <scheme val="minor"/>
    </font>
    <font>
      <sz val="11"/>
      <color theme="1"/>
      <name val="ＭＳ Ｐゴシック"/>
      <family val="3"/>
      <charset val="128"/>
      <scheme val="minor"/>
    </font>
    <font>
      <b/>
      <sz val="14"/>
      <color theme="1"/>
      <name val="ＭＳ Ｐゴシック"/>
      <family val="3"/>
      <charset val="128"/>
      <scheme val="minor"/>
    </font>
    <font>
      <b/>
      <sz val="9"/>
      <name val="ＭＳ Ｐゴシック"/>
      <family val="3"/>
      <charset val="128"/>
      <scheme val="minor"/>
    </font>
    <font>
      <b/>
      <sz val="14"/>
      <color rgb="FFFF0000"/>
      <name val="ＭＳ Ｐゴシック"/>
      <family val="3"/>
      <charset val="128"/>
    </font>
    <font>
      <sz val="22"/>
      <color rgb="FF0070C0"/>
      <name val="ＭＳ Ｐゴシック"/>
      <family val="3"/>
      <charset val="128"/>
      <scheme val="minor"/>
    </font>
    <font>
      <sz val="22"/>
      <color rgb="FFFF0000"/>
      <name val="ＭＳ Ｐゴシック"/>
      <family val="3"/>
      <charset val="128"/>
      <scheme val="minor"/>
    </font>
    <font>
      <sz val="10"/>
      <color theme="1"/>
      <name val="ＭＳ Ｐゴシック"/>
      <family val="2"/>
      <charset val="128"/>
      <scheme val="minor"/>
    </font>
    <font>
      <sz val="10"/>
      <color theme="1"/>
      <name val="ＭＳ Ｐゴシック"/>
      <family val="3"/>
      <charset val="128"/>
      <scheme val="minor"/>
    </font>
    <font>
      <sz val="11"/>
      <color theme="1"/>
      <name val="ＭＳ Ｐゴシック"/>
      <family val="3"/>
      <charset val="128"/>
    </font>
    <font>
      <sz val="12"/>
      <color theme="1"/>
      <name val="ＭＳ Ｐゴシック"/>
      <family val="3"/>
      <charset val="128"/>
    </font>
    <font>
      <b/>
      <sz val="12"/>
      <color rgb="FFFF0000"/>
      <name val="ＭＳ Ｐゴシック"/>
      <family val="3"/>
      <charset val="128"/>
    </font>
    <font>
      <sz val="10"/>
      <color theme="1"/>
      <name val="ＭＳ Ｐゴシック"/>
      <family val="3"/>
      <charset val="128"/>
    </font>
    <font>
      <sz val="12"/>
      <color theme="1"/>
      <name val="ＭＳ Ｐゴシック"/>
      <family val="2"/>
      <charset val="128"/>
      <scheme val="minor"/>
    </font>
    <font>
      <sz val="9"/>
      <color indexed="81"/>
      <name val="MS P ゴシック"/>
      <family val="3"/>
      <charset val="128"/>
    </font>
    <font>
      <b/>
      <sz val="9"/>
      <color indexed="81"/>
      <name val="MS P ゴシック"/>
      <family val="3"/>
      <charset val="128"/>
    </font>
    <font>
      <sz val="12"/>
      <color theme="1"/>
      <name val="ＭＳ Ｐゴシック"/>
      <family val="3"/>
      <charset val="128"/>
      <scheme val="minor"/>
    </font>
    <font>
      <b/>
      <sz val="8"/>
      <color theme="1"/>
      <name val="ＭＳ Ｐゴシック"/>
      <family val="3"/>
      <charset val="128"/>
      <scheme val="minor"/>
    </font>
    <font>
      <b/>
      <sz val="7"/>
      <color theme="1"/>
      <name val="ＭＳ Ｐゴシック"/>
      <family val="3"/>
      <charset val="128"/>
      <scheme val="minor"/>
    </font>
    <font>
      <b/>
      <sz val="10"/>
      <color rgb="FF00B050"/>
      <name val="ＭＳ Ｐゴシック"/>
      <family val="3"/>
      <charset val="128"/>
      <scheme val="minor"/>
    </font>
    <font>
      <b/>
      <sz val="11"/>
      <color indexed="81"/>
      <name val="MS P ゴシック"/>
      <family val="3"/>
      <charset val="128"/>
    </font>
    <font>
      <sz val="8"/>
      <color rgb="FFFF0000"/>
      <name val="ＭＳ Ｐゴシック"/>
      <family val="3"/>
      <charset val="128"/>
      <scheme val="minor"/>
    </font>
    <font>
      <b/>
      <sz val="7"/>
      <color rgb="FF0070C0"/>
      <name val="ＭＳ Ｐゴシック"/>
      <family val="3"/>
      <charset val="128"/>
      <scheme val="minor"/>
    </font>
    <font>
      <sz val="11"/>
      <color indexed="81"/>
      <name val="MS P ゴシック"/>
      <family val="3"/>
      <charset val="128"/>
    </font>
    <font>
      <b/>
      <sz val="10"/>
      <color indexed="81"/>
      <name val="MS P ゴシック"/>
      <family val="3"/>
      <charset val="128"/>
    </font>
    <font>
      <b/>
      <sz val="8"/>
      <color rgb="FF00B050"/>
      <name val="ＭＳ Ｐゴシック"/>
      <family val="3"/>
      <charset val="128"/>
      <scheme val="minor"/>
    </font>
    <font>
      <sz val="8"/>
      <color rgb="FF00B050"/>
      <name val="ＭＳ Ｐゴシック"/>
      <family val="3"/>
      <charset val="128"/>
      <scheme val="minor"/>
    </font>
    <font>
      <sz val="6"/>
      <color rgb="FF00B050"/>
      <name val="ＭＳ Ｐゴシック"/>
      <family val="3"/>
      <charset val="128"/>
      <scheme val="minor"/>
    </font>
    <font>
      <b/>
      <sz val="7"/>
      <color rgb="FF00B050"/>
      <name val="ＭＳ Ｐゴシック"/>
      <family val="3"/>
      <charset val="128"/>
      <scheme val="minor"/>
    </font>
    <font>
      <sz val="9"/>
      <color theme="1"/>
      <name val="ＭＳ Ｐゴシック"/>
      <family val="3"/>
      <charset val="128"/>
      <scheme val="minor"/>
    </font>
    <font>
      <b/>
      <sz val="9"/>
      <color rgb="FF00B050"/>
      <name val="ＭＳ Ｐゴシック"/>
      <family val="3"/>
      <charset val="128"/>
      <scheme val="minor"/>
    </font>
    <font>
      <b/>
      <sz val="9"/>
      <color rgb="FFFF0000"/>
      <name val="ＭＳ Ｐゴシック"/>
      <family val="3"/>
      <charset val="128"/>
    </font>
    <font>
      <b/>
      <sz val="8"/>
      <color rgb="FF0070C0"/>
      <name val="ＭＳ Ｐゴシック"/>
      <family val="3"/>
      <charset val="128"/>
      <scheme val="minor"/>
    </font>
    <font>
      <sz val="10"/>
      <color indexed="81"/>
      <name val="MS P ゴシック"/>
      <family val="3"/>
      <charset val="128"/>
    </font>
    <font>
      <b/>
      <sz val="10"/>
      <color rgb="FF0070C0"/>
      <name val="ＭＳ Ｐゴシック"/>
      <family val="3"/>
      <charset val="128"/>
      <scheme val="minor"/>
    </font>
    <font>
      <sz val="8"/>
      <color rgb="FF0070C0"/>
      <name val="ＭＳ Ｐゴシック"/>
      <family val="3"/>
      <charset val="128"/>
      <scheme val="minor"/>
    </font>
    <font>
      <sz val="7"/>
      <color rgb="FF00B050"/>
      <name val="ＭＳ Ｐゴシック"/>
      <family val="3"/>
      <charset val="128"/>
      <scheme val="minor"/>
    </font>
    <font>
      <sz val="7"/>
      <color theme="1"/>
      <name val="ＭＳ Ｐゴシック"/>
      <family val="3"/>
      <charset val="128"/>
      <scheme val="minor"/>
    </font>
  </fonts>
  <fills count="23">
    <fill>
      <patternFill patternType="none"/>
    </fill>
    <fill>
      <patternFill patternType="gray125"/>
    </fill>
    <fill>
      <patternFill patternType="solid">
        <fgColor theme="2" tint="-9.9978637043366805E-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3" tint="0.39997558519241921"/>
        <bgColor indexed="64"/>
      </patternFill>
    </fill>
    <fill>
      <patternFill patternType="solid">
        <fgColor rgb="FFFF0000"/>
        <bgColor indexed="64"/>
      </patternFill>
    </fill>
    <fill>
      <patternFill patternType="solid">
        <fgColor rgb="FFFFFF00"/>
        <bgColor indexed="64"/>
      </patternFill>
    </fill>
    <fill>
      <patternFill patternType="solid">
        <fgColor rgb="FFAEF2BE"/>
        <bgColor indexed="64"/>
      </patternFill>
    </fill>
    <fill>
      <patternFill patternType="solid">
        <fgColor rgb="FFFBEDC4"/>
        <bgColor indexed="64"/>
      </patternFill>
    </fill>
    <fill>
      <patternFill patternType="solid">
        <fgColor rgb="FFFFC000"/>
        <bgColor indexed="64"/>
      </patternFill>
    </fill>
    <fill>
      <patternFill patternType="solid">
        <fgColor theme="0"/>
        <bgColor indexed="64"/>
      </patternFill>
    </fill>
    <fill>
      <patternFill patternType="solid">
        <fgColor rgb="FF92D050"/>
        <bgColor indexed="64"/>
      </patternFill>
    </fill>
    <fill>
      <patternFill patternType="solid">
        <fgColor theme="8" tint="0.39997558519241921"/>
        <bgColor indexed="64"/>
      </patternFill>
    </fill>
    <fill>
      <patternFill patternType="solid">
        <fgColor theme="2" tint="-0.249977111117893"/>
        <bgColor indexed="64"/>
      </patternFill>
    </fill>
    <fill>
      <patternFill patternType="solid">
        <fgColor theme="5" tint="0.59999389629810485"/>
        <bgColor indexed="64"/>
      </patternFill>
    </fill>
    <fill>
      <patternFill patternType="solid">
        <fgColor rgb="FF6CE1FC"/>
        <bgColor indexed="64"/>
      </patternFill>
    </fill>
    <fill>
      <patternFill patternType="solid">
        <fgColor rgb="FFC790D8"/>
        <bgColor indexed="64"/>
      </patternFill>
    </fill>
    <fill>
      <patternFill patternType="solid">
        <fgColor theme="0" tint="-0.499984740745262"/>
        <bgColor indexed="64"/>
      </patternFill>
    </fill>
    <fill>
      <patternFill patternType="solid">
        <fgColor rgb="FFC5D9F1"/>
        <bgColor indexed="64"/>
      </patternFill>
    </fill>
  </fills>
  <borders count="74">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diagonalDown="1">
      <left/>
      <right/>
      <top/>
      <bottom/>
      <diagonal style="thin">
        <color auto="1"/>
      </diagonal>
    </border>
    <border diagonalDown="1">
      <left style="medium">
        <color auto="1"/>
      </left>
      <right/>
      <top style="medium">
        <color auto="1"/>
      </top>
      <bottom/>
      <diagonal style="thin">
        <color auto="1"/>
      </diagonal>
    </border>
    <border diagonalDown="1">
      <left/>
      <right style="medium">
        <color auto="1"/>
      </right>
      <top/>
      <bottom/>
      <diagonal style="thin">
        <color auto="1"/>
      </diagonal>
    </border>
    <border diagonalUp="1">
      <left/>
      <right style="medium">
        <color auto="1"/>
      </right>
      <top style="medium">
        <color auto="1"/>
      </top>
      <bottom/>
      <diagonal style="thin">
        <color auto="1"/>
      </diagonal>
    </border>
    <border diagonalUp="1">
      <left/>
      <right/>
      <top/>
      <bottom/>
      <diagonal style="thin">
        <color auto="1"/>
      </diagonal>
    </border>
    <border diagonalUp="1">
      <left style="medium">
        <color auto="1"/>
      </left>
      <right/>
      <top/>
      <bottom style="medium">
        <color auto="1"/>
      </bottom>
      <diagonal style="thin">
        <color auto="1"/>
      </diagonal>
    </border>
    <border diagonalDown="1">
      <left/>
      <right style="medium">
        <color auto="1"/>
      </right>
      <top/>
      <bottom style="medium">
        <color auto="1"/>
      </bottom>
      <diagonal style="thin">
        <color auto="1"/>
      </diagonal>
    </border>
    <border>
      <left style="hair">
        <color auto="1"/>
      </left>
      <right/>
      <top/>
      <bottom/>
      <diagonal/>
    </border>
    <border>
      <left style="hair">
        <color auto="1"/>
      </left>
      <right/>
      <top/>
      <bottom style="medium">
        <color auto="1"/>
      </bottom>
      <diagonal/>
    </border>
    <border>
      <left style="thin">
        <color indexed="64"/>
      </left>
      <right style="thin">
        <color indexed="64"/>
      </right>
      <top style="thick">
        <color indexed="64"/>
      </top>
      <bottom style="dotted">
        <color indexed="64"/>
      </bottom>
      <diagonal/>
    </border>
    <border>
      <left/>
      <right style="thin">
        <color indexed="64"/>
      </right>
      <top style="thick">
        <color indexed="64"/>
      </top>
      <bottom style="dotted">
        <color indexed="64"/>
      </bottom>
      <diagonal/>
    </border>
    <border>
      <left style="thin">
        <color indexed="64"/>
      </left>
      <right style="thin">
        <color indexed="64"/>
      </right>
      <top style="dotted">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dotted">
        <color indexed="64"/>
      </top>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right style="thick">
        <color indexed="64"/>
      </right>
      <top/>
      <bottom/>
      <diagonal/>
    </border>
    <border>
      <left style="thin">
        <color indexed="64"/>
      </left>
      <right style="thin">
        <color indexed="64"/>
      </right>
      <top style="thin">
        <color indexed="64"/>
      </top>
      <bottom style="dotted">
        <color indexed="64"/>
      </bottom>
      <diagonal/>
    </border>
    <border>
      <left/>
      <right/>
      <top/>
      <bottom style="hair">
        <color indexed="64"/>
      </bottom>
      <diagonal/>
    </border>
    <border>
      <left/>
      <right style="thick">
        <color indexed="64"/>
      </right>
      <top/>
      <bottom style="hair">
        <color indexed="64"/>
      </bottom>
      <diagonal/>
    </border>
    <border>
      <left/>
      <right/>
      <top style="hair">
        <color indexed="64"/>
      </top>
      <bottom style="hair">
        <color indexed="64"/>
      </bottom>
      <diagonal/>
    </border>
    <border>
      <left/>
      <right style="thick">
        <color indexed="64"/>
      </right>
      <top style="hair">
        <color indexed="64"/>
      </top>
      <bottom style="hair">
        <color indexed="64"/>
      </bottom>
      <diagonal/>
    </border>
    <border>
      <left/>
      <right/>
      <top style="hair">
        <color indexed="64"/>
      </top>
      <bottom/>
      <diagonal/>
    </border>
    <border>
      <left/>
      <right style="thick">
        <color indexed="64"/>
      </right>
      <top style="hair">
        <color indexed="64"/>
      </top>
      <bottom/>
      <diagonal/>
    </border>
    <border>
      <left/>
      <right/>
      <top style="thin">
        <color indexed="64"/>
      </top>
      <bottom/>
      <diagonal/>
    </border>
    <border>
      <left style="thin">
        <color indexed="64"/>
      </left>
      <right/>
      <top/>
      <bottom/>
      <diagonal/>
    </border>
    <border>
      <left style="thin">
        <color indexed="64"/>
      </left>
      <right/>
      <top style="hair">
        <color indexed="64"/>
      </top>
      <bottom style="hair">
        <color indexed="64"/>
      </bottom>
      <diagonal/>
    </border>
    <border>
      <left style="thin">
        <color indexed="64"/>
      </left>
      <right/>
      <top style="hair">
        <color indexed="64"/>
      </top>
      <bottom/>
      <diagonal/>
    </border>
    <border>
      <left/>
      <right style="thin">
        <color indexed="64"/>
      </right>
      <top/>
      <bottom style="dotted">
        <color indexed="64"/>
      </bottom>
      <diagonal/>
    </border>
    <border>
      <left style="thin">
        <color indexed="64"/>
      </left>
      <right style="thin">
        <color indexed="64"/>
      </right>
      <top/>
      <bottom style="dotted">
        <color indexed="64"/>
      </bottom>
      <diagonal/>
    </border>
    <border>
      <left/>
      <right/>
      <top/>
      <bottom style="thin">
        <color auto="1"/>
      </bottom>
      <diagonal/>
    </border>
    <border>
      <left style="medium">
        <color auto="1"/>
      </left>
      <right/>
      <top/>
      <bottom style="hair">
        <color auto="1"/>
      </bottom>
      <diagonal/>
    </border>
    <border>
      <left/>
      <right style="medium">
        <color auto="1"/>
      </right>
      <top/>
      <bottom style="hair">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right style="medium">
        <color auto="1"/>
      </right>
      <top style="hair">
        <color auto="1"/>
      </top>
      <bottom style="medium">
        <color auto="1"/>
      </bottom>
      <diagonal/>
    </border>
    <border diagonalUp="1">
      <left/>
      <right style="medium">
        <color auto="1"/>
      </right>
      <top/>
      <bottom/>
      <diagonal style="thin">
        <color auto="1"/>
      </diagonal>
    </border>
    <border diagonalUp="1">
      <left style="medium">
        <color auto="1"/>
      </left>
      <right/>
      <top style="medium">
        <color auto="1"/>
      </top>
      <bottom/>
      <diagonal style="thin">
        <color auto="1"/>
      </diagonal>
    </border>
    <border diagonalUp="1">
      <left/>
      <right/>
      <top style="medium">
        <color auto="1"/>
      </top>
      <bottom/>
      <diagonal style="thin">
        <color auto="1"/>
      </diagonal>
    </border>
    <border diagonalUp="1">
      <left style="medium">
        <color auto="1"/>
      </left>
      <right/>
      <top/>
      <bottom/>
      <diagonal style="thin">
        <color auto="1"/>
      </diagonal>
    </border>
    <border diagonalUp="1">
      <left/>
      <right/>
      <top/>
      <bottom style="medium">
        <color auto="1"/>
      </bottom>
      <diagonal style="thin">
        <color auto="1"/>
      </diagonal>
    </border>
    <border diagonalUp="1">
      <left/>
      <right style="medium">
        <color auto="1"/>
      </right>
      <top/>
      <bottom style="medium">
        <color auto="1"/>
      </bottom>
      <diagonal style="thin">
        <color auto="1"/>
      </diagonal>
    </border>
    <border>
      <left style="medium">
        <color auto="1"/>
      </left>
      <right/>
      <top style="medium">
        <color auto="1"/>
      </top>
      <bottom style="hair">
        <color auto="1"/>
      </bottom>
      <diagonal/>
    </border>
    <border>
      <left/>
      <right/>
      <top style="medium">
        <color auto="1"/>
      </top>
      <bottom style="hair">
        <color indexed="64"/>
      </bottom>
      <diagonal/>
    </border>
    <border>
      <left/>
      <right style="medium">
        <color auto="1"/>
      </right>
      <top style="medium">
        <color auto="1"/>
      </top>
      <bottom style="hair">
        <color auto="1"/>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diagonalUp="1" diagonalDown="1">
      <left style="medium">
        <color auto="1"/>
      </left>
      <right/>
      <top style="medium">
        <color auto="1"/>
      </top>
      <bottom/>
      <diagonal style="thin">
        <color rgb="FFFF0000"/>
      </diagonal>
    </border>
    <border diagonalUp="1" diagonalDown="1">
      <left/>
      <right/>
      <top style="medium">
        <color auto="1"/>
      </top>
      <bottom/>
      <diagonal style="thin">
        <color rgb="FFFF0000"/>
      </diagonal>
    </border>
    <border diagonalUp="1" diagonalDown="1">
      <left/>
      <right style="medium">
        <color auto="1"/>
      </right>
      <top style="medium">
        <color auto="1"/>
      </top>
      <bottom/>
      <diagonal style="thin">
        <color rgb="FFFF0000"/>
      </diagonal>
    </border>
    <border diagonalUp="1" diagonalDown="1">
      <left style="medium">
        <color auto="1"/>
      </left>
      <right/>
      <top/>
      <bottom/>
      <diagonal style="thin">
        <color rgb="FFFF0000"/>
      </diagonal>
    </border>
    <border diagonalUp="1" diagonalDown="1">
      <left/>
      <right/>
      <top/>
      <bottom/>
      <diagonal style="thin">
        <color rgb="FFFF0000"/>
      </diagonal>
    </border>
    <border diagonalUp="1" diagonalDown="1">
      <left/>
      <right style="medium">
        <color auto="1"/>
      </right>
      <top/>
      <bottom/>
      <diagonal style="thin">
        <color rgb="FFFF0000"/>
      </diagonal>
    </border>
    <border diagonalUp="1" diagonalDown="1">
      <left style="medium">
        <color auto="1"/>
      </left>
      <right/>
      <top/>
      <bottom style="medium">
        <color auto="1"/>
      </bottom>
      <diagonal style="thin">
        <color rgb="FFFF0000"/>
      </diagonal>
    </border>
    <border diagonalUp="1" diagonalDown="1">
      <left/>
      <right/>
      <top/>
      <bottom style="medium">
        <color auto="1"/>
      </bottom>
      <diagonal style="thin">
        <color rgb="FFFF0000"/>
      </diagonal>
    </border>
    <border diagonalUp="1" diagonalDown="1">
      <left/>
      <right style="medium">
        <color auto="1"/>
      </right>
      <top/>
      <bottom style="medium">
        <color auto="1"/>
      </bottom>
      <diagonal style="thin">
        <color rgb="FFFF0000"/>
      </diagonal>
    </border>
    <border diagonalUp="1">
      <left/>
      <right/>
      <top/>
      <bottom style="medium">
        <color auto="1"/>
      </bottom>
      <diagonal style="thin">
        <color rgb="FFFF0000"/>
      </diagonal>
    </border>
    <border diagonalUp="1">
      <left/>
      <right/>
      <top/>
      <bottom/>
      <diagonal style="thin">
        <color rgb="FFFF0000"/>
      </diagonal>
    </border>
    <border>
      <left/>
      <right style="hair">
        <color auto="1"/>
      </right>
      <top/>
      <bottom style="medium">
        <color auto="1"/>
      </bottom>
      <diagonal/>
    </border>
  </borders>
  <cellStyleXfs count="2">
    <xf numFmtId="0" fontId="0" fillId="0" borderId="0">
      <alignment vertical="center"/>
    </xf>
    <xf numFmtId="0" fontId="7" fillId="0" borderId="0"/>
  </cellStyleXfs>
  <cellXfs count="650">
    <xf numFmtId="0" fontId="0" fillId="0" borderId="0" xfId="0">
      <alignment vertical="center"/>
    </xf>
    <xf numFmtId="0" fontId="0" fillId="0" borderId="7" xfId="0" applyBorder="1">
      <alignment vertical="center"/>
    </xf>
    <xf numFmtId="0" fontId="0" fillId="0" borderId="2" xfId="0" applyBorder="1">
      <alignment vertical="center"/>
    </xf>
    <xf numFmtId="0" fontId="0" fillId="0" borderId="5" xfId="0" applyBorder="1">
      <alignment vertical="center"/>
    </xf>
    <xf numFmtId="0" fontId="0" fillId="0" borderId="9" xfId="0" applyBorder="1">
      <alignment vertical="center"/>
    </xf>
    <xf numFmtId="0" fontId="0" fillId="0" borderId="10" xfId="0" applyBorder="1">
      <alignment vertical="center"/>
    </xf>
    <xf numFmtId="0" fontId="0" fillId="0" borderId="4" xfId="0" applyBorder="1">
      <alignment vertical="center"/>
    </xf>
    <xf numFmtId="0" fontId="0" fillId="0" borderId="11" xfId="0" applyBorder="1">
      <alignment vertical="center"/>
    </xf>
    <xf numFmtId="0" fontId="0" fillId="0" borderId="13" xfId="0" applyBorder="1">
      <alignment vertical="center"/>
    </xf>
    <xf numFmtId="0" fontId="0" fillId="0" borderId="14" xfId="0" applyBorder="1">
      <alignment vertical="center"/>
    </xf>
    <xf numFmtId="0" fontId="0" fillId="0" borderId="12" xfId="0" applyBorder="1">
      <alignment vertical="center"/>
    </xf>
    <xf numFmtId="0" fontId="0" fillId="0" borderId="15" xfId="0" applyBorder="1">
      <alignment vertical="center"/>
    </xf>
    <xf numFmtId="20" fontId="4" fillId="0" borderId="16" xfId="0" applyNumberFormat="1" applyFont="1" applyBorder="1" applyAlignment="1">
      <alignment horizontal="center" vertical="center"/>
    </xf>
    <xf numFmtId="20" fontId="4" fillId="0" borderId="17" xfId="0" applyNumberFormat="1" applyFont="1" applyBorder="1" applyAlignment="1">
      <alignment horizontal="center" vertical="center"/>
    </xf>
    <xf numFmtId="176" fontId="8" fillId="0" borderId="0" xfId="1" applyNumberFormat="1" applyFont="1"/>
    <xf numFmtId="0" fontId="10" fillId="0" borderId="21" xfId="1" applyFont="1" applyBorder="1" applyAlignment="1">
      <alignment horizontal="center" vertical="center"/>
    </xf>
    <xf numFmtId="0" fontId="7" fillId="0" borderId="0" xfId="1"/>
    <xf numFmtId="176" fontId="9" fillId="0" borderId="22" xfId="1" applyNumberFormat="1" applyFont="1" applyBorder="1" applyAlignment="1">
      <alignment horizontal="center" vertical="center"/>
    </xf>
    <xf numFmtId="176" fontId="9" fillId="0" borderId="23" xfId="1" applyNumberFormat="1" applyFont="1" applyBorder="1" applyAlignment="1">
      <alignment horizontal="center" vertical="center"/>
    </xf>
    <xf numFmtId="0" fontId="10" fillId="0" borderId="24" xfId="1" applyFont="1" applyBorder="1" applyAlignment="1">
      <alignment horizontal="center" vertical="center"/>
    </xf>
    <xf numFmtId="176" fontId="9" fillId="0" borderId="21" xfId="1" applyNumberFormat="1" applyFont="1" applyBorder="1" applyAlignment="1">
      <alignment horizontal="center" vertical="center"/>
    </xf>
    <xf numFmtId="0" fontId="11" fillId="0" borderId="0" xfId="1" applyFont="1"/>
    <xf numFmtId="0" fontId="12" fillId="0" borderId="0" xfId="1" applyFont="1"/>
    <xf numFmtId="176" fontId="13" fillId="0" borderId="18" xfId="1" applyNumberFormat="1" applyFont="1" applyBorder="1" applyAlignment="1">
      <alignment horizontal="center" vertical="center"/>
    </xf>
    <xf numFmtId="176" fontId="13" fillId="0" borderId="19" xfId="1" applyNumberFormat="1" applyFont="1" applyBorder="1" applyAlignment="1">
      <alignment horizontal="center" vertical="center"/>
    </xf>
    <xf numFmtId="0" fontId="6" fillId="0" borderId="0" xfId="0" applyFont="1" applyAlignment="1">
      <alignment horizontal="center" vertical="center"/>
    </xf>
    <xf numFmtId="0" fontId="5" fillId="0" borderId="0" xfId="0" applyFont="1" applyAlignment="1">
      <alignment horizontal="center" vertical="center"/>
    </xf>
    <xf numFmtId="14" fontId="16" fillId="0" borderId="1" xfId="0" applyNumberFormat="1" applyFont="1" applyBorder="1">
      <alignment vertical="center"/>
    </xf>
    <xf numFmtId="0" fontId="16" fillId="0" borderId="2" xfId="0" applyFont="1" applyBorder="1">
      <alignment vertical="center"/>
    </xf>
    <xf numFmtId="0" fontId="16" fillId="0" borderId="3" xfId="0" applyFont="1" applyBorder="1">
      <alignment vertical="center"/>
    </xf>
    <xf numFmtId="176" fontId="13" fillId="0" borderId="20" xfId="1" applyNumberFormat="1" applyFont="1" applyBorder="1" applyAlignment="1">
      <alignment horizontal="center" vertical="center"/>
    </xf>
    <xf numFmtId="176" fontId="13" fillId="0" borderId="25" xfId="1" applyNumberFormat="1" applyFont="1" applyBorder="1" applyAlignment="1">
      <alignment horizontal="center" vertical="center"/>
    </xf>
    <xf numFmtId="176" fontId="9" fillId="0" borderId="26" xfId="1" applyNumberFormat="1" applyFont="1" applyBorder="1" applyAlignment="1">
      <alignment horizontal="center" vertical="center"/>
    </xf>
    <xf numFmtId="0" fontId="10" fillId="0" borderId="27" xfId="1" applyFont="1" applyBorder="1" applyAlignment="1">
      <alignment horizontal="center" vertical="center"/>
    </xf>
    <xf numFmtId="0" fontId="10" fillId="0" borderId="28" xfId="1" applyFont="1" applyBorder="1" applyAlignment="1">
      <alignment horizontal="center" vertical="center"/>
    </xf>
    <xf numFmtId="176" fontId="9" fillId="0" borderId="29" xfId="1" applyNumberFormat="1" applyFont="1" applyBorder="1" applyAlignment="1">
      <alignment horizontal="center" vertical="center"/>
    </xf>
    <xf numFmtId="0" fontId="10" fillId="0" borderId="30" xfId="1" applyFont="1" applyBorder="1" applyAlignment="1">
      <alignment horizontal="center" vertical="center"/>
    </xf>
    <xf numFmtId="176" fontId="9" fillId="0" borderId="28" xfId="1" applyNumberFormat="1" applyFont="1" applyBorder="1" applyAlignment="1">
      <alignment horizontal="center" vertical="center"/>
    </xf>
    <xf numFmtId="176" fontId="13" fillId="0" borderId="32" xfId="1" applyNumberFormat="1" applyFont="1" applyBorder="1" applyAlignment="1">
      <alignment horizontal="center" vertical="center"/>
    </xf>
    <xf numFmtId="177" fontId="0" fillId="0" borderId="7" xfId="0" applyNumberFormat="1" applyBorder="1" applyAlignment="1">
      <alignment horizontal="center" vertical="center"/>
    </xf>
    <xf numFmtId="14" fontId="17" fillId="0" borderId="7" xfId="0" applyNumberFormat="1" applyFont="1" applyBorder="1" applyAlignment="1">
      <alignment horizontal="center" vertical="center"/>
    </xf>
    <xf numFmtId="0" fontId="17" fillId="0" borderId="7" xfId="0" applyFont="1" applyBorder="1" applyAlignment="1">
      <alignment horizontal="center" vertical="center"/>
    </xf>
    <xf numFmtId="176" fontId="13" fillId="0" borderId="43" xfId="1" applyNumberFormat="1" applyFont="1" applyBorder="1" applyAlignment="1">
      <alignment horizontal="center" vertical="center"/>
    </xf>
    <xf numFmtId="176" fontId="13" fillId="0" borderId="44" xfId="1" applyNumberFormat="1" applyFont="1" applyBorder="1" applyAlignment="1">
      <alignment horizontal="center" vertical="center"/>
    </xf>
    <xf numFmtId="176" fontId="8" fillId="0" borderId="39" xfId="1" applyNumberFormat="1" applyFont="1" applyBorder="1" applyAlignment="1">
      <alignment horizontal="center"/>
    </xf>
    <xf numFmtId="0" fontId="10" fillId="0" borderId="39" xfId="1" applyFont="1" applyBorder="1" applyAlignment="1">
      <alignment horizontal="center" vertical="center"/>
    </xf>
    <xf numFmtId="0" fontId="10" fillId="0" borderId="45" xfId="1" applyFont="1" applyBorder="1" applyAlignment="1">
      <alignment horizontal="center" vertical="center"/>
    </xf>
    <xf numFmtId="14" fontId="0" fillId="0" borderId="0" xfId="0" applyNumberFormat="1">
      <alignment vertical="center"/>
    </xf>
    <xf numFmtId="0" fontId="17" fillId="0" borderId="0" xfId="0" applyFont="1">
      <alignment vertical="center"/>
    </xf>
    <xf numFmtId="179" fontId="17" fillId="0" borderId="0" xfId="0" applyNumberFormat="1" applyFont="1">
      <alignment vertical="center"/>
    </xf>
    <xf numFmtId="0" fontId="0" fillId="0" borderId="0" xfId="0" applyAlignment="1">
      <alignment horizontal="center" vertical="center"/>
    </xf>
    <xf numFmtId="20" fontId="4" fillId="0" borderId="4" xfId="0" applyNumberFormat="1" applyFont="1" applyBorder="1" applyAlignment="1">
      <alignment horizontal="center" vertical="center"/>
    </xf>
    <xf numFmtId="20" fontId="4" fillId="0" borderId="6" xfId="0" applyNumberFormat="1" applyFont="1" applyBorder="1" applyAlignment="1">
      <alignment horizontal="center" vertical="center"/>
    </xf>
    <xf numFmtId="0" fontId="2" fillId="0" borderId="5" xfId="0" applyFont="1" applyBorder="1" applyAlignment="1">
      <alignment horizontal="center" vertical="center"/>
    </xf>
    <xf numFmtId="0" fontId="2" fillId="0" borderId="8" xfId="0" applyFont="1" applyBorder="1" applyAlignment="1">
      <alignment horizontal="center" vertical="center"/>
    </xf>
    <xf numFmtId="0" fontId="2" fillId="0" borderId="0" xfId="0" applyFont="1" applyAlignment="1">
      <alignment vertical="center" textRotation="255"/>
    </xf>
    <xf numFmtId="0" fontId="0" fillId="3" borderId="48" xfId="0" applyFill="1" applyBorder="1" applyAlignment="1">
      <alignment vertical="center" wrapText="1"/>
    </xf>
    <xf numFmtId="0" fontId="0" fillId="3" borderId="49" xfId="0" applyFill="1" applyBorder="1" applyAlignment="1">
      <alignment vertical="center" wrapText="1"/>
    </xf>
    <xf numFmtId="0" fontId="0" fillId="3" borderId="50" xfId="0" applyFill="1" applyBorder="1" applyAlignment="1">
      <alignment vertical="center" wrapText="1"/>
    </xf>
    <xf numFmtId="0" fontId="0" fillId="0" borderId="51" xfId="0" applyBorder="1">
      <alignment vertical="center"/>
    </xf>
    <xf numFmtId="0" fontId="0" fillId="2" borderId="6" xfId="0" applyFill="1" applyBorder="1" applyAlignment="1">
      <alignment vertical="center" wrapText="1"/>
    </xf>
    <xf numFmtId="0" fontId="0" fillId="2" borderId="7" xfId="0" applyFill="1" applyBorder="1" applyAlignment="1">
      <alignment vertical="center" wrapText="1"/>
    </xf>
    <xf numFmtId="0" fontId="0" fillId="2" borderId="8" xfId="0" applyFill="1" applyBorder="1" applyAlignment="1">
      <alignment vertical="center" wrapText="1"/>
    </xf>
    <xf numFmtId="0" fontId="2" fillId="0" borderId="0" xfId="0" applyFont="1" applyAlignment="1">
      <alignment horizontal="center" vertical="center"/>
    </xf>
    <xf numFmtId="0" fontId="2" fillId="0" borderId="7" xfId="0" applyFont="1" applyBorder="1" applyAlignment="1">
      <alignment horizontal="center" vertical="center"/>
    </xf>
    <xf numFmtId="0" fontId="19" fillId="0" borderId="0" xfId="0" applyFont="1" applyAlignment="1">
      <alignment vertical="center" textRotation="255"/>
    </xf>
    <xf numFmtId="0" fontId="27" fillId="0" borderId="0" xfId="0" applyFont="1" applyAlignment="1">
      <alignment vertical="center" textRotation="255"/>
    </xf>
    <xf numFmtId="0" fontId="30" fillId="0" borderId="0" xfId="0" applyFont="1">
      <alignment vertical="center"/>
    </xf>
    <xf numFmtId="0" fontId="32" fillId="0" borderId="0" xfId="0" applyFont="1" applyAlignment="1">
      <alignment horizontal="center" vertical="center"/>
    </xf>
    <xf numFmtId="0" fontId="33" fillId="0" borderId="0" xfId="0" applyFont="1" applyAlignment="1">
      <alignment horizontal="center" vertical="center"/>
    </xf>
    <xf numFmtId="0" fontId="34" fillId="0" borderId="0" xfId="0" applyFont="1">
      <alignment vertical="center"/>
    </xf>
    <xf numFmtId="14" fontId="35" fillId="0" borderId="1" xfId="0" applyNumberFormat="1" applyFont="1" applyBorder="1">
      <alignment vertical="center"/>
    </xf>
    <xf numFmtId="0" fontId="35" fillId="0" borderId="2" xfId="0" applyFont="1" applyBorder="1">
      <alignment vertical="center"/>
    </xf>
    <xf numFmtId="0" fontId="35" fillId="0" borderId="3" xfId="0" applyFont="1" applyBorder="1">
      <alignment vertical="center"/>
    </xf>
    <xf numFmtId="0" fontId="19" fillId="0" borderId="0" xfId="0" applyFont="1" applyAlignment="1">
      <alignment horizontal="center" vertical="center"/>
    </xf>
    <xf numFmtId="0" fontId="19" fillId="0" borderId="5" xfId="0" applyFont="1" applyBorder="1" applyAlignment="1">
      <alignment horizontal="center" vertical="center"/>
    </xf>
    <xf numFmtId="0" fontId="19" fillId="0" borderId="7" xfId="0" applyFont="1" applyBorder="1" applyAlignment="1">
      <alignment horizontal="center" vertical="center"/>
    </xf>
    <xf numFmtId="0" fontId="19" fillId="0" borderId="8" xfId="0" applyFont="1" applyBorder="1" applyAlignment="1">
      <alignment horizontal="center" vertical="center"/>
    </xf>
    <xf numFmtId="176" fontId="37" fillId="0" borderId="20" xfId="1" applyNumberFormat="1" applyFont="1" applyBorder="1" applyAlignment="1">
      <alignment horizontal="center" vertical="center"/>
    </xf>
    <xf numFmtId="20" fontId="4" fillId="10" borderId="4" xfId="0" applyNumberFormat="1" applyFont="1" applyFill="1" applyBorder="1" applyAlignment="1">
      <alignment horizontal="center" vertical="center"/>
    </xf>
    <xf numFmtId="14" fontId="0" fillId="0" borderId="0" xfId="0" applyNumberFormat="1" applyAlignment="1" applyProtection="1">
      <alignment horizontal="center" vertical="center"/>
      <protection locked="0"/>
    </xf>
    <xf numFmtId="177" fontId="0" fillId="0" borderId="0" xfId="0" applyNumberFormat="1" applyAlignment="1">
      <alignment horizontal="center" vertical="center"/>
    </xf>
    <xf numFmtId="14" fontId="17" fillId="0" borderId="0" xfId="0" applyNumberFormat="1" applyFont="1" applyAlignment="1">
      <alignment horizontal="center" vertical="center"/>
    </xf>
    <xf numFmtId="0" fontId="17" fillId="0" borderId="0" xfId="0" applyFont="1" applyAlignment="1">
      <alignment horizontal="center" vertical="center"/>
    </xf>
    <xf numFmtId="0" fontId="41" fillId="14" borderId="0" xfId="0" applyFont="1" applyFill="1" applyAlignment="1">
      <alignment horizontal="center" vertical="center"/>
    </xf>
    <xf numFmtId="0" fontId="0" fillId="2" borderId="48" xfId="0" applyFill="1" applyBorder="1" applyAlignment="1">
      <alignment vertical="center" wrapText="1"/>
    </xf>
    <xf numFmtId="0" fontId="0" fillId="2" borderId="49" xfId="0" applyFill="1" applyBorder="1" applyAlignment="1">
      <alignment vertical="center" wrapText="1"/>
    </xf>
    <xf numFmtId="0" fontId="0" fillId="2" borderId="50" xfId="0" applyFill="1" applyBorder="1" applyAlignment="1">
      <alignment vertical="center" wrapText="1"/>
    </xf>
    <xf numFmtId="177" fontId="0" fillId="0" borderId="57" xfId="0" applyNumberFormat="1" applyBorder="1">
      <alignment vertical="center"/>
    </xf>
    <xf numFmtId="177" fontId="0" fillId="0" borderId="58" xfId="0" applyNumberFormat="1" applyBorder="1">
      <alignment vertical="center"/>
    </xf>
    <xf numFmtId="177" fontId="0" fillId="0" borderId="59" xfId="0" applyNumberFormat="1" applyBorder="1">
      <alignment vertical="center"/>
    </xf>
    <xf numFmtId="177" fontId="0" fillId="0" borderId="60" xfId="0" applyNumberFormat="1" applyBorder="1">
      <alignment vertical="center"/>
    </xf>
    <xf numFmtId="177" fontId="0" fillId="0" borderId="35" xfId="0" applyNumberFormat="1" applyBorder="1">
      <alignment vertical="center"/>
    </xf>
    <xf numFmtId="177" fontId="0" fillId="0" borderId="61" xfId="0" applyNumberFormat="1" applyBorder="1">
      <alignment vertical="center"/>
    </xf>
    <xf numFmtId="177" fontId="46" fillId="0" borderId="60" xfId="0" applyNumberFormat="1" applyFont="1" applyBorder="1">
      <alignment vertical="center"/>
    </xf>
    <xf numFmtId="177" fontId="46" fillId="0" borderId="35" xfId="0" applyNumberFormat="1" applyFont="1" applyBorder="1">
      <alignment vertical="center"/>
    </xf>
    <xf numFmtId="177" fontId="46" fillId="0" borderId="61" xfId="0" applyNumberFormat="1" applyFont="1" applyBorder="1">
      <alignment vertical="center"/>
    </xf>
    <xf numFmtId="0" fontId="49" fillId="13" borderId="0" xfId="0" applyFont="1" applyFill="1" applyAlignment="1">
      <alignment horizontal="center" vertical="center"/>
    </xf>
    <xf numFmtId="0" fontId="49" fillId="15" borderId="0" xfId="0" applyFont="1" applyFill="1" applyAlignment="1">
      <alignment horizontal="center" vertical="center"/>
    </xf>
    <xf numFmtId="0" fontId="49" fillId="16" borderId="0" xfId="0" applyFont="1" applyFill="1" applyAlignment="1">
      <alignment horizontal="center" vertical="center"/>
    </xf>
    <xf numFmtId="0" fontId="49" fillId="17" borderId="0" xfId="0" applyFont="1" applyFill="1" applyAlignment="1">
      <alignment horizontal="center" vertical="center"/>
    </xf>
    <xf numFmtId="0" fontId="49" fillId="18" borderId="0" xfId="0" applyFont="1" applyFill="1" applyAlignment="1">
      <alignment horizontal="center" vertical="center"/>
    </xf>
    <xf numFmtId="177" fontId="49" fillId="12" borderId="60" xfId="0" applyNumberFormat="1" applyFont="1" applyFill="1" applyBorder="1">
      <alignment vertical="center"/>
    </xf>
    <xf numFmtId="177" fontId="49" fillId="12" borderId="35" xfId="0" applyNumberFormat="1" applyFont="1" applyFill="1" applyBorder="1" applyAlignment="1">
      <alignment vertical="center" wrapText="1"/>
    </xf>
    <xf numFmtId="0" fontId="43" fillId="13" borderId="60" xfId="0" applyFont="1" applyFill="1" applyBorder="1">
      <alignment vertical="center"/>
    </xf>
    <xf numFmtId="0" fontId="42" fillId="13" borderId="35" xfId="0" applyFont="1" applyFill="1" applyBorder="1" applyAlignment="1">
      <alignment vertical="center" wrapText="1"/>
    </xf>
    <xf numFmtId="0" fontId="45" fillId="13" borderId="35" xfId="0" applyFont="1" applyFill="1" applyBorder="1" applyAlignment="1">
      <alignment vertical="center" wrapText="1"/>
    </xf>
    <xf numFmtId="0" fontId="45" fillId="13" borderId="61" xfId="0" applyFont="1" applyFill="1" applyBorder="1" applyAlignment="1">
      <alignment vertical="center" wrapText="1"/>
    </xf>
    <xf numFmtId="177" fontId="46" fillId="12" borderId="60" xfId="0" applyNumberFormat="1" applyFont="1" applyFill="1" applyBorder="1">
      <alignment vertical="center"/>
    </xf>
    <xf numFmtId="177" fontId="0" fillId="12" borderId="35" xfId="0" applyNumberFormat="1" applyFill="1" applyBorder="1">
      <alignment vertical="center"/>
    </xf>
    <xf numFmtId="177" fontId="0" fillId="12" borderId="61" xfId="0" applyNumberFormat="1" applyFill="1" applyBorder="1">
      <alignment vertical="center"/>
    </xf>
    <xf numFmtId="20" fontId="4" fillId="10" borderId="16" xfId="0" applyNumberFormat="1" applyFont="1" applyFill="1" applyBorder="1" applyAlignment="1">
      <alignment horizontal="center" vertical="center"/>
    </xf>
    <xf numFmtId="0" fontId="43" fillId="19" borderId="57" xfId="0" applyFont="1" applyFill="1" applyBorder="1">
      <alignment vertical="center"/>
    </xf>
    <xf numFmtId="0" fontId="43" fillId="19" borderId="58" xfId="0" applyFont="1" applyFill="1" applyBorder="1">
      <alignment vertical="center"/>
    </xf>
    <xf numFmtId="0" fontId="43" fillId="19" borderId="59" xfId="0" applyFont="1" applyFill="1" applyBorder="1">
      <alignment vertical="center"/>
    </xf>
    <xf numFmtId="0" fontId="46" fillId="19" borderId="0" xfId="0" applyFont="1" applyFill="1" applyAlignment="1">
      <alignment horizontal="center" vertical="center"/>
    </xf>
    <xf numFmtId="0" fontId="43" fillId="19" borderId="60" xfId="0" applyFont="1" applyFill="1" applyBorder="1">
      <alignment vertical="center"/>
    </xf>
    <xf numFmtId="0" fontId="43" fillId="19" borderId="35" xfId="0" applyFont="1" applyFill="1" applyBorder="1">
      <alignment vertical="center"/>
    </xf>
    <xf numFmtId="0" fontId="44" fillId="19" borderId="61" xfId="0" applyFont="1" applyFill="1" applyBorder="1" applyAlignment="1">
      <alignment horizontal="right" vertical="center"/>
    </xf>
    <xf numFmtId="0" fontId="43" fillId="19" borderId="1" xfId="0" applyFont="1" applyFill="1" applyBorder="1">
      <alignment vertical="center"/>
    </xf>
    <xf numFmtId="0" fontId="43" fillId="19" borderId="2" xfId="0" applyFont="1" applyFill="1" applyBorder="1">
      <alignment vertical="center"/>
    </xf>
    <xf numFmtId="0" fontId="44" fillId="19" borderId="59" xfId="0" applyFont="1" applyFill="1" applyBorder="1" applyAlignment="1">
      <alignment horizontal="right" vertical="center"/>
    </xf>
    <xf numFmtId="0" fontId="45" fillId="19" borderId="35" xfId="0" applyFont="1" applyFill="1" applyBorder="1">
      <alignment vertical="center"/>
    </xf>
    <xf numFmtId="0" fontId="43" fillId="19" borderId="46" xfId="0" applyFont="1" applyFill="1" applyBorder="1">
      <alignment vertical="center"/>
    </xf>
    <xf numFmtId="0" fontId="43" fillId="19" borderId="33" xfId="0" applyFont="1" applyFill="1" applyBorder="1">
      <alignment vertical="center"/>
    </xf>
    <xf numFmtId="177" fontId="46" fillId="19" borderId="60" xfId="0" applyNumberFormat="1" applyFont="1" applyFill="1" applyBorder="1">
      <alignment vertical="center"/>
    </xf>
    <xf numFmtId="177" fontId="46" fillId="19" borderId="35" xfId="0" applyNumberFormat="1" applyFont="1" applyFill="1" applyBorder="1">
      <alignment vertical="center"/>
    </xf>
    <xf numFmtId="0" fontId="43" fillId="19" borderId="61" xfId="0" applyFont="1" applyFill="1" applyBorder="1">
      <alignment vertical="center"/>
    </xf>
    <xf numFmtId="0" fontId="42" fillId="19" borderId="61" xfId="0" applyFont="1" applyFill="1" applyBorder="1" applyAlignment="1">
      <alignment vertical="center" wrapText="1"/>
    </xf>
    <xf numFmtId="177" fontId="46" fillId="11" borderId="60" xfId="0" applyNumberFormat="1" applyFont="1" applyFill="1" applyBorder="1">
      <alignment vertical="center"/>
    </xf>
    <xf numFmtId="177" fontId="0" fillId="11" borderId="35" xfId="0" applyNumberFormat="1" applyFill="1" applyBorder="1">
      <alignment vertical="center"/>
    </xf>
    <xf numFmtId="177" fontId="0" fillId="11" borderId="61" xfId="0" applyNumberFormat="1" applyFill="1" applyBorder="1">
      <alignment vertical="center"/>
    </xf>
    <xf numFmtId="0" fontId="49" fillId="11" borderId="0" xfId="0" applyFont="1" applyFill="1" applyAlignment="1">
      <alignment horizontal="center" vertical="center"/>
    </xf>
    <xf numFmtId="0" fontId="49" fillId="12" borderId="0" xfId="0" applyFont="1" applyFill="1" applyAlignment="1">
      <alignment horizontal="center" vertical="center"/>
    </xf>
    <xf numFmtId="0" fontId="34" fillId="10" borderId="0" xfId="0" applyFont="1" applyFill="1" applyAlignment="1">
      <alignment horizontal="center" vertical="center" wrapText="1"/>
    </xf>
    <xf numFmtId="177" fontId="49" fillId="10" borderId="60" xfId="0" applyNumberFormat="1" applyFont="1" applyFill="1" applyBorder="1">
      <alignment vertical="center"/>
    </xf>
    <xf numFmtId="177" fontId="49" fillId="10" borderId="35" xfId="0" applyNumberFormat="1" applyFont="1" applyFill="1" applyBorder="1">
      <alignment vertical="center"/>
    </xf>
    <xf numFmtId="177" fontId="49" fillId="10" borderId="61" xfId="0" applyNumberFormat="1" applyFont="1" applyFill="1" applyBorder="1">
      <alignment vertical="center"/>
    </xf>
    <xf numFmtId="177" fontId="46" fillId="10" borderId="60" xfId="0" applyNumberFormat="1" applyFont="1" applyFill="1" applyBorder="1">
      <alignment vertical="center"/>
    </xf>
    <xf numFmtId="177" fontId="46" fillId="10" borderId="35" xfId="0" applyNumberFormat="1" applyFont="1" applyFill="1" applyBorder="1">
      <alignment vertical="center"/>
    </xf>
    <xf numFmtId="177" fontId="46" fillId="10" borderId="61" xfId="0" applyNumberFormat="1" applyFont="1" applyFill="1" applyBorder="1">
      <alignment vertical="center"/>
    </xf>
    <xf numFmtId="177" fontId="0" fillId="11" borderId="60" xfId="0" applyNumberFormat="1" applyFill="1" applyBorder="1">
      <alignment vertical="center"/>
    </xf>
    <xf numFmtId="177" fontId="0" fillId="10" borderId="35" xfId="0" applyNumberFormat="1" applyFill="1" applyBorder="1">
      <alignment vertical="center"/>
    </xf>
    <xf numFmtId="177" fontId="0" fillId="10" borderId="61" xfId="0" applyNumberFormat="1" applyFill="1" applyBorder="1">
      <alignment vertical="center"/>
    </xf>
    <xf numFmtId="177" fontId="0" fillId="13" borderId="60" xfId="0" applyNumberFormat="1" applyFill="1" applyBorder="1">
      <alignment vertical="center"/>
    </xf>
    <xf numFmtId="177" fontId="0" fillId="13" borderId="35" xfId="0" applyNumberFormat="1" applyFill="1" applyBorder="1">
      <alignment vertical="center"/>
    </xf>
    <xf numFmtId="177" fontId="0" fillId="13" borderId="61" xfId="0" applyNumberFormat="1" applyFill="1" applyBorder="1">
      <alignment vertical="center"/>
    </xf>
    <xf numFmtId="177" fontId="0" fillId="18" borderId="35" xfId="0" applyNumberFormat="1" applyFill="1" applyBorder="1">
      <alignment vertical="center"/>
    </xf>
    <xf numFmtId="177" fontId="0" fillId="18" borderId="61" xfId="0" applyNumberFormat="1" applyFill="1" applyBorder="1">
      <alignment vertical="center"/>
    </xf>
    <xf numFmtId="177" fontId="46" fillId="18" borderId="60" xfId="0" applyNumberFormat="1" applyFont="1" applyFill="1" applyBorder="1">
      <alignment vertical="center"/>
    </xf>
    <xf numFmtId="0" fontId="13" fillId="0" borderId="20" xfId="1" applyFont="1" applyBorder="1" applyAlignment="1">
      <alignment horizontal="center" vertical="center"/>
    </xf>
    <xf numFmtId="177" fontId="0" fillId="19" borderId="35" xfId="0" applyNumberFormat="1" applyFill="1" applyBorder="1">
      <alignment vertical="center"/>
    </xf>
    <xf numFmtId="177" fontId="0" fillId="19" borderId="61" xfId="0" applyNumberFormat="1" applyFill="1" applyBorder="1">
      <alignment vertical="center"/>
    </xf>
    <xf numFmtId="177" fontId="0" fillId="20" borderId="49" xfId="0" applyNumberFormat="1" applyFill="1" applyBorder="1">
      <alignment vertical="center"/>
    </xf>
    <xf numFmtId="177" fontId="0" fillId="20" borderId="50" xfId="0" applyNumberFormat="1" applyFill="1" applyBorder="1">
      <alignment vertical="center"/>
    </xf>
    <xf numFmtId="177" fontId="0" fillId="20" borderId="48" xfId="0" applyNumberFormat="1" applyFill="1" applyBorder="1">
      <alignment vertical="center"/>
    </xf>
    <xf numFmtId="0" fontId="59" fillId="0" borderId="0" xfId="0" applyFont="1" applyAlignment="1">
      <alignment vertical="center" textRotation="255"/>
    </xf>
    <xf numFmtId="0" fontId="45" fillId="19" borderId="46" xfId="0" applyFont="1" applyFill="1" applyBorder="1" applyAlignment="1">
      <alignment vertical="center" wrapText="1"/>
    </xf>
    <xf numFmtId="0" fontId="45" fillId="19" borderId="33" xfId="0" applyFont="1" applyFill="1" applyBorder="1">
      <alignment vertical="center"/>
    </xf>
    <xf numFmtId="0" fontId="44" fillId="19" borderId="47" xfId="0" applyFont="1" applyFill="1" applyBorder="1" applyAlignment="1">
      <alignment horizontal="right" vertical="center"/>
    </xf>
    <xf numFmtId="0" fontId="62" fillId="20" borderId="0" xfId="0" applyFont="1" applyFill="1" applyAlignment="1">
      <alignment horizontal="center" vertical="center" wrapText="1"/>
    </xf>
    <xf numFmtId="177" fontId="0" fillId="20" borderId="60" xfId="0" applyNumberFormat="1" applyFill="1" applyBorder="1">
      <alignment vertical="center"/>
    </xf>
    <xf numFmtId="177" fontId="0" fillId="20" borderId="35" xfId="0" applyNumberFormat="1" applyFill="1" applyBorder="1">
      <alignment vertical="center"/>
    </xf>
    <xf numFmtId="177" fontId="0" fillId="20" borderId="61" xfId="0" applyNumberFormat="1" applyFill="1" applyBorder="1">
      <alignment vertical="center"/>
    </xf>
    <xf numFmtId="177" fontId="40" fillId="15" borderId="35" xfId="0" applyNumberFormat="1" applyFont="1" applyFill="1" applyBorder="1" applyAlignment="1">
      <alignment vertical="center" wrapText="1"/>
    </xf>
    <xf numFmtId="177" fontId="40" fillId="15" borderId="61" xfId="0" applyNumberFormat="1" applyFont="1" applyFill="1" applyBorder="1" applyAlignment="1">
      <alignment vertical="center" wrapText="1"/>
    </xf>
    <xf numFmtId="177" fontId="46" fillId="15" borderId="60" xfId="0" applyNumberFormat="1" applyFont="1" applyFill="1" applyBorder="1">
      <alignment vertical="center"/>
    </xf>
    <xf numFmtId="177" fontId="46" fillId="15" borderId="35" xfId="0" applyNumberFormat="1" applyFont="1" applyFill="1" applyBorder="1">
      <alignment vertical="center"/>
    </xf>
    <xf numFmtId="177" fontId="49" fillId="17" borderId="60" xfId="0" applyNumberFormat="1" applyFont="1" applyFill="1" applyBorder="1">
      <alignment vertical="center"/>
    </xf>
    <xf numFmtId="177" fontId="49" fillId="17" borderId="35" xfId="0" applyNumberFormat="1" applyFont="1" applyFill="1" applyBorder="1">
      <alignment vertical="center"/>
    </xf>
    <xf numFmtId="177" fontId="49" fillId="17" borderId="61" xfId="0" applyNumberFormat="1" applyFont="1" applyFill="1" applyBorder="1">
      <alignment vertical="center"/>
    </xf>
    <xf numFmtId="177" fontId="49" fillId="0" borderId="35" xfId="0" applyNumberFormat="1" applyFont="1" applyBorder="1">
      <alignment vertical="center"/>
    </xf>
    <xf numFmtId="177" fontId="49" fillId="17" borderId="48" xfId="0" applyNumberFormat="1" applyFont="1" applyFill="1" applyBorder="1">
      <alignment vertical="center"/>
    </xf>
    <xf numFmtId="177" fontId="49" fillId="17" borderId="49" xfId="0" applyNumberFormat="1" applyFont="1" applyFill="1" applyBorder="1">
      <alignment vertical="center"/>
    </xf>
    <xf numFmtId="177" fontId="49" fillId="17" borderId="50" xfId="0" applyNumberFormat="1" applyFont="1" applyFill="1" applyBorder="1">
      <alignment vertical="center"/>
    </xf>
    <xf numFmtId="177" fontId="46" fillId="17" borderId="48" xfId="0" applyNumberFormat="1" applyFont="1" applyFill="1" applyBorder="1">
      <alignment vertical="center"/>
    </xf>
    <xf numFmtId="177" fontId="0" fillId="17" borderId="49" xfId="0" applyNumberFormat="1" applyFill="1" applyBorder="1">
      <alignment vertical="center"/>
    </xf>
    <xf numFmtId="177" fontId="0" fillId="17" borderId="50" xfId="0" applyNumberFormat="1" applyFill="1" applyBorder="1">
      <alignment vertical="center"/>
    </xf>
    <xf numFmtId="177" fontId="0" fillId="15" borderId="60" xfId="0" applyNumberFormat="1" applyFill="1" applyBorder="1">
      <alignment vertical="center"/>
    </xf>
    <xf numFmtId="177" fontId="0" fillId="15" borderId="35" xfId="0" applyNumberFormat="1" applyFill="1" applyBorder="1">
      <alignment vertical="center"/>
    </xf>
    <xf numFmtId="177" fontId="0" fillId="15" borderId="61" xfId="0" applyNumberFormat="1" applyFill="1" applyBorder="1">
      <alignment vertical="center"/>
    </xf>
    <xf numFmtId="0" fontId="27" fillId="0" borderId="0" xfId="0" applyFont="1" applyAlignment="1">
      <alignment horizontal="center" vertical="center"/>
    </xf>
    <xf numFmtId="0" fontId="27" fillId="0" borderId="5" xfId="0" applyFont="1" applyBorder="1" applyAlignment="1">
      <alignment horizontal="center" vertical="center"/>
    </xf>
    <xf numFmtId="20" fontId="25" fillId="0" borderId="16" xfId="0" applyNumberFormat="1" applyFont="1" applyBorder="1" applyAlignment="1">
      <alignment horizontal="center" vertical="center"/>
    </xf>
    <xf numFmtId="177" fontId="46" fillId="18" borderId="60" xfId="0" applyNumberFormat="1" applyFont="1" applyFill="1" applyBorder="1" applyAlignment="1">
      <alignment horizontal="left" vertical="center"/>
    </xf>
    <xf numFmtId="20" fontId="25" fillId="0" borderId="4" xfId="0" applyNumberFormat="1" applyFont="1" applyBorder="1" applyAlignment="1">
      <alignment horizontal="center" vertical="center"/>
    </xf>
    <xf numFmtId="177" fontId="41" fillId="12" borderId="35" xfId="0" applyNumberFormat="1" applyFont="1" applyFill="1" applyBorder="1" applyAlignment="1">
      <alignment vertical="center" wrapText="1"/>
    </xf>
    <xf numFmtId="177" fontId="41" fillId="12" borderId="61" xfId="0" applyNumberFormat="1" applyFont="1" applyFill="1" applyBorder="1" applyAlignment="1">
      <alignment vertical="center" wrapText="1"/>
    </xf>
    <xf numFmtId="176" fontId="64" fillId="0" borderId="22" xfId="1" applyNumberFormat="1" applyFont="1" applyBorder="1" applyAlignment="1">
      <alignment horizontal="center" vertical="center"/>
    </xf>
    <xf numFmtId="177" fontId="46" fillId="13" borderId="60" xfId="0" applyNumberFormat="1" applyFont="1" applyFill="1" applyBorder="1" applyAlignment="1">
      <alignment horizontal="left" vertical="center"/>
    </xf>
    <xf numFmtId="177" fontId="0" fillId="17" borderId="60" xfId="0" applyNumberFormat="1" applyFill="1" applyBorder="1">
      <alignment vertical="center"/>
    </xf>
    <xf numFmtId="177" fontId="0" fillId="17" borderId="35" xfId="0" applyNumberFormat="1" applyFill="1" applyBorder="1">
      <alignment vertical="center"/>
    </xf>
    <xf numFmtId="177" fontId="0" fillId="17" borderId="61" xfId="0" applyNumberFormat="1" applyFill="1" applyBorder="1">
      <alignment vertical="center"/>
    </xf>
    <xf numFmtId="177" fontId="46" fillId="11" borderId="35" xfId="0" applyNumberFormat="1" applyFont="1" applyFill="1" applyBorder="1">
      <alignment vertical="center"/>
    </xf>
    <xf numFmtId="177" fontId="46" fillId="21" borderId="60" xfId="0" applyNumberFormat="1" applyFont="1" applyFill="1" applyBorder="1">
      <alignment vertical="center"/>
    </xf>
    <xf numFmtId="177" fontId="0" fillId="21" borderId="35" xfId="0" applyNumberFormat="1" applyFill="1" applyBorder="1">
      <alignment vertical="center"/>
    </xf>
    <xf numFmtId="177" fontId="0" fillId="21" borderId="61" xfId="0" applyNumberFormat="1" applyFill="1" applyBorder="1">
      <alignment vertical="center"/>
    </xf>
    <xf numFmtId="177" fontId="0" fillId="10" borderId="60" xfId="0" applyNumberFormat="1" applyFill="1" applyBorder="1">
      <alignment vertical="center"/>
    </xf>
    <xf numFmtId="20" fontId="50" fillId="0" borderId="6" xfId="0" applyNumberFormat="1" applyFont="1" applyBorder="1" applyAlignment="1">
      <alignment horizontal="center" vertical="center"/>
    </xf>
    <xf numFmtId="20" fontId="50" fillId="0" borderId="4" xfId="0" applyNumberFormat="1" applyFont="1" applyBorder="1" applyAlignment="1">
      <alignment horizontal="center" vertical="center"/>
    </xf>
    <xf numFmtId="20" fontId="50" fillId="0" borderId="16" xfId="0" applyNumberFormat="1" applyFont="1" applyBorder="1" applyAlignment="1">
      <alignment horizontal="center" vertical="center"/>
    </xf>
    <xf numFmtId="20" fontId="50" fillId="0" borderId="17" xfId="0" applyNumberFormat="1" applyFont="1" applyBorder="1" applyAlignment="1">
      <alignment horizontal="center" vertical="center"/>
    </xf>
    <xf numFmtId="177" fontId="0" fillId="19" borderId="60" xfId="0" applyNumberFormat="1" applyFill="1" applyBorder="1">
      <alignment vertical="center"/>
    </xf>
    <xf numFmtId="0" fontId="44" fillId="12" borderId="61" xfId="0" applyFont="1" applyFill="1" applyBorder="1" applyAlignment="1">
      <alignment horizontal="right" vertical="center"/>
    </xf>
    <xf numFmtId="177" fontId="46" fillId="20" borderId="60" xfId="0" applyNumberFormat="1" applyFont="1" applyFill="1" applyBorder="1">
      <alignment vertical="center"/>
    </xf>
    <xf numFmtId="20" fontId="4" fillId="0" borderId="0" xfId="0" applyNumberFormat="1" applyFont="1">
      <alignment vertical="center"/>
    </xf>
    <xf numFmtId="0" fontId="19" fillId="0" borderId="0" xfId="0" applyFont="1">
      <alignment vertical="center"/>
    </xf>
    <xf numFmtId="0" fontId="19" fillId="0" borderId="7" xfId="0" applyFont="1" applyBorder="1">
      <alignment vertical="center"/>
    </xf>
    <xf numFmtId="0" fontId="19" fillId="0" borderId="8" xfId="0" applyFont="1" applyBorder="1" applyAlignment="1">
      <alignment horizontal="right" vertical="center"/>
    </xf>
    <xf numFmtId="20" fontId="4" fillId="0" borderId="7" xfId="0" applyNumberFormat="1" applyFont="1" applyBorder="1">
      <alignment vertical="center"/>
    </xf>
    <xf numFmtId="20" fontId="4" fillId="10" borderId="6" xfId="0" applyNumberFormat="1" applyFont="1" applyFill="1" applyBorder="1" applyAlignment="1">
      <alignment horizontal="center" vertical="center"/>
    </xf>
    <xf numFmtId="20" fontId="4" fillId="10" borderId="17" xfId="0" applyNumberFormat="1" applyFont="1" applyFill="1" applyBorder="1" applyAlignment="1">
      <alignment horizontal="center" vertical="center"/>
    </xf>
    <xf numFmtId="0" fontId="19" fillId="0" borderId="0" xfId="0" applyFont="1" applyAlignment="1">
      <alignment horizontal="left" vertical="center"/>
    </xf>
    <xf numFmtId="0" fontId="2" fillId="0" borderId="5" xfId="0" applyFont="1" applyBorder="1" applyAlignment="1">
      <alignment horizontal="left" vertical="center"/>
    </xf>
    <xf numFmtId="0" fontId="19" fillId="0" borderId="7" xfId="0" applyFont="1" applyBorder="1" applyAlignment="1">
      <alignment horizontal="left" vertical="center"/>
    </xf>
    <xf numFmtId="0" fontId="2" fillId="0" borderId="0" xfId="0" applyFont="1" applyAlignment="1">
      <alignment horizontal="left" vertical="center"/>
    </xf>
    <xf numFmtId="0" fontId="2" fillId="0" borderId="5" xfId="0" applyFont="1" applyBorder="1" applyAlignment="1">
      <alignment horizontal="center" vertical="center" textRotation="255"/>
    </xf>
    <xf numFmtId="0" fontId="2" fillId="0" borderId="0" xfId="0" applyFont="1" applyAlignment="1">
      <alignment horizontal="center" vertical="center" textRotation="255"/>
    </xf>
    <xf numFmtId="0" fontId="14" fillId="0" borderId="4" xfId="0" applyFont="1" applyBorder="1" applyAlignment="1">
      <alignment horizontal="center" vertical="center"/>
    </xf>
    <xf numFmtId="0" fontId="14" fillId="0" borderId="0" xfId="0" applyFont="1" applyAlignment="1">
      <alignment horizontal="center" vertical="center"/>
    </xf>
    <xf numFmtId="0" fontId="21" fillId="0" borderId="52" xfId="0" applyFont="1" applyBorder="1" applyAlignment="1" applyProtection="1">
      <alignment horizontal="left" vertical="top"/>
      <protection locked="0"/>
    </xf>
    <xf numFmtId="0" fontId="21" fillId="0" borderId="53" xfId="0" applyFont="1" applyBorder="1" applyAlignment="1" applyProtection="1">
      <alignment horizontal="left" vertical="top"/>
      <protection locked="0"/>
    </xf>
    <xf numFmtId="0" fontId="21" fillId="0" borderId="12" xfId="0" applyFont="1" applyBorder="1" applyAlignment="1" applyProtection="1">
      <alignment horizontal="left" vertical="top"/>
      <protection locked="0"/>
    </xf>
    <xf numFmtId="0" fontId="21" fillId="0" borderId="54"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51" xfId="0" applyFont="1" applyBorder="1" applyAlignment="1" applyProtection="1">
      <alignment horizontal="left" vertical="top"/>
      <protection locked="0"/>
    </xf>
    <xf numFmtId="0" fontId="21" fillId="0" borderId="14" xfId="0" applyFont="1" applyBorder="1" applyAlignment="1" applyProtection="1">
      <alignment horizontal="left" vertical="top"/>
      <protection locked="0"/>
    </xf>
    <xf numFmtId="0" fontId="21" fillId="0" borderId="55" xfId="0" applyFont="1" applyBorder="1" applyAlignment="1" applyProtection="1">
      <alignment horizontal="left" vertical="top"/>
      <protection locked="0"/>
    </xf>
    <xf numFmtId="0" fontId="21" fillId="0" borderId="56" xfId="0" applyFont="1" applyBorder="1" applyAlignment="1" applyProtection="1">
      <alignment horizontal="left" vertical="top"/>
      <protection locked="0"/>
    </xf>
    <xf numFmtId="0" fontId="19" fillId="0" borderId="0" xfId="0" applyFont="1" applyAlignment="1">
      <alignment horizontal="center" vertical="center" textRotation="255"/>
    </xf>
    <xf numFmtId="20" fontId="4" fillId="0" borderId="4" xfId="0" applyNumberFormat="1" applyFont="1" applyBorder="1" applyAlignment="1">
      <alignment horizontal="center" vertical="center"/>
    </xf>
    <xf numFmtId="20" fontId="4" fillId="0" borderId="0" xfId="0" applyNumberFormat="1" applyFont="1" applyAlignment="1">
      <alignment horizontal="center" vertical="center"/>
    </xf>
    <xf numFmtId="49" fontId="50" fillId="0" borderId="2" xfId="0" applyNumberFormat="1" applyFont="1" applyBorder="1" applyAlignment="1" applyProtection="1">
      <alignment horizontal="center" vertical="center"/>
      <protection locked="0"/>
    </xf>
    <xf numFmtId="49" fontId="50" fillId="0" borderId="3" xfId="0" applyNumberFormat="1" applyFont="1" applyBorder="1" applyAlignment="1" applyProtection="1">
      <alignment horizontal="center" vertical="center"/>
      <protection locked="0"/>
    </xf>
    <xf numFmtId="0" fontId="5" fillId="0" borderId="0" xfId="0" applyFont="1" applyAlignment="1">
      <alignment horizontal="center" vertical="center"/>
    </xf>
    <xf numFmtId="0" fontId="5" fillId="0" borderId="5" xfId="0" applyFont="1" applyBorder="1" applyAlignment="1">
      <alignment horizontal="center" vertical="center"/>
    </xf>
    <xf numFmtId="0" fontId="5" fillId="0" borderId="7" xfId="0" applyFont="1" applyBorder="1" applyAlignment="1">
      <alignment horizontal="center" vertical="center"/>
    </xf>
    <xf numFmtId="0" fontId="5" fillId="0" borderId="8" xfId="0" applyFont="1" applyBorder="1" applyAlignment="1">
      <alignment horizontal="center" vertical="center"/>
    </xf>
    <xf numFmtId="0" fontId="6" fillId="0" borderId="4" xfId="0" applyFont="1" applyBorder="1" applyAlignment="1">
      <alignment horizontal="center" vertical="center"/>
    </xf>
    <xf numFmtId="0" fontId="6" fillId="0" borderId="0" xfId="0" applyFont="1" applyAlignment="1">
      <alignment horizontal="center" vertical="center"/>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vertical="center"/>
    </xf>
    <xf numFmtId="0" fontId="19" fillId="0" borderId="5" xfId="0" applyFont="1" applyBorder="1" applyAlignment="1">
      <alignment horizontal="center" vertical="center" textRotation="255"/>
    </xf>
    <xf numFmtId="0" fontId="15" fillId="0" borderId="0" xfId="0" applyFont="1" applyAlignment="1">
      <alignment horizontal="center" vertical="center" textRotation="255"/>
    </xf>
    <xf numFmtId="0" fontId="2" fillId="0" borderId="0" xfId="0" applyFont="1" applyAlignment="1">
      <alignment horizontal="center" vertical="center"/>
    </xf>
    <xf numFmtId="0" fontId="2" fillId="0" borderId="5" xfId="0" applyFont="1" applyBorder="1" applyAlignment="1">
      <alignment horizontal="center" vertical="center"/>
    </xf>
    <xf numFmtId="0" fontId="22" fillId="0" borderId="4" xfId="0" applyFont="1" applyBorder="1" applyAlignment="1">
      <alignment horizontal="center" vertical="center"/>
    </xf>
    <xf numFmtId="0" fontId="22" fillId="0" borderId="0" xfId="0" applyFont="1" applyAlignment="1">
      <alignment horizontal="center" vertical="center"/>
    </xf>
    <xf numFmtId="0" fontId="59" fillId="0" borderId="5" xfId="0" applyFont="1" applyBorder="1" applyAlignment="1">
      <alignment horizontal="center" vertical="center" textRotation="255"/>
    </xf>
    <xf numFmtId="0" fontId="4" fillId="0" borderId="1" xfId="0" applyFont="1" applyBorder="1" applyAlignment="1" applyProtection="1">
      <alignment horizontal="center" vertical="center"/>
      <protection locked="0"/>
    </xf>
    <xf numFmtId="0" fontId="4" fillId="0" borderId="2" xfId="0" applyFont="1" applyBorder="1" applyAlignment="1" applyProtection="1">
      <alignment horizontal="center" vertical="center"/>
      <protection locked="0"/>
    </xf>
    <xf numFmtId="0" fontId="68" fillId="0" borderId="0" xfId="0" applyFont="1" applyAlignment="1">
      <alignment horizontal="center" vertical="center"/>
    </xf>
    <xf numFmtId="0" fontId="68" fillId="0" borderId="5" xfId="0" applyFont="1" applyBorder="1" applyAlignment="1">
      <alignment horizontal="center" vertical="center"/>
    </xf>
    <xf numFmtId="0" fontId="16" fillId="0" borderId="2" xfId="0" applyFont="1" applyBorder="1" applyAlignment="1">
      <alignment horizontal="center" vertical="center"/>
    </xf>
    <xf numFmtId="0" fontId="22" fillId="0" borderId="4" xfId="0" applyFont="1" applyBorder="1" applyAlignment="1">
      <alignment horizontal="center" vertical="center" wrapText="1"/>
    </xf>
    <xf numFmtId="0" fontId="22" fillId="0" borderId="0" xfId="0" applyFont="1" applyAlignment="1">
      <alignment horizontal="center" vertical="center" wrapText="1"/>
    </xf>
    <xf numFmtId="49" fontId="4" fillId="0" borderId="2" xfId="0" applyNumberFormat="1" applyFont="1" applyBorder="1" applyAlignment="1" applyProtection="1">
      <alignment horizontal="center" vertical="center"/>
      <protection locked="0"/>
    </xf>
    <xf numFmtId="49" fontId="4" fillId="0" borderId="3" xfId="0" applyNumberFormat="1" applyFont="1" applyBorder="1" applyAlignment="1" applyProtection="1">
      <alignment horizontal="center" vertical="center"/>
      <protection locked="0"/>
    </xf>
    <xf numFmtId="20" fontId="58" fillId="0" borderId="4" xfId="0" applyNumberFormat="1" applyFont="1" applyBorder="1" applyAlignment="1">
      <alignment horizontal="center" vertical="center"/>
    </xf>
    <xf numFmtId="20" fontId="58" fillId="0" borderId="0" xfId="0" applyNumberFormat="1" applyFont="1" applyAlignment="1">
      <alignment horizontal="center" vertical="center"/>
    </xf>
    <xf numFmtId="20" fontId="4" fillId="0" borderId="6" xfId="0" applyNumberFormat="1" applyFont="1" applyBorder="1" applyAlignment="1">
      <alignment horizontal="center" vertical="center"/>
    </xf>
    <xf numFmtId="20" fontId="4" fillId="0" borderId="7" xfId="0" applyNumberFormat="1" applyFont="1" applyBorder="1" applyAlignment="1">
      <alignment horizontal="center" vertical="center"/>
    </xf>
    <xf numFmtId="0" fontId="3" fillId="0" borderId="4" xfId="0" applyFont="1" applyBorder="1" applyAlignment="1">
      <alignment horizontal="center" vertical="center" wrapText="1"/>
    </xf>
    <xf numFmtId="0" fontId="3" fillId="0" borderId="0" xfId="0" applyFont="1" applyAlignment="1">
      <alignment horizontal="center" vertical="center" wrapText="1"/>
    </xf>
    <xf numFmtId="0" fontId="2" fillId="0" borderId="0" xfId="0" applyFont="1" applyAlignment="1">
      <alignment horizontal="center" vertical="center" wrapText="1"/>
    </xf>
    <xf numFmtId="0" fontId="2" fillId="0" borderId="5" xfId="0" applyFont="1" applyBorder="1" applyAlignment="1">
      <alignment horizontal="center" vertical="center" wrapText="1"/>
    </xf>
    <xf numFmtId="0" fontId="60" fillId="0" borderId="0" xfId="0" applyFont="1" applyAlignment="1">
      <alignment horizontal="center" vertical="center" textRotation="255"/>
    </xf>
    <xf numFmtId="0" fontId="59" fillId="0" borderId="0" xfId="0" applyFont="1" applyAlignment="1">
      <alignment horizontal="center" vertical="center" textRotation="255"/>
    </xf>
    <xf numFmtId="0" fontId="32" fillId="0" borderId="0" xfId="0" applyFont="1" applyAlignment="1">
      <alignment horizontal="center" vertical="center"/>
    </xf>
    <xf numFmtId="0" fontId="32" fillId="0" borderId="5" xfId="0" applyFont="1" applyBorder="1" applyAlignment="1">
      <alignment horizontal="center" vertical="center"/>
    </xf>
    <xf numFmtId="0" fontId="32" fillId="0" borderId="7" xfId="0" applyFont="1" applyBorder="1" applyAlignment="1">
      <alignment horizontal="center" vertical="center"/>
    </xf>
    <xf numFmtId="0" fontId="32" fillId="0" borderId="8" xfId="0" applyFont="1" applyBorder="1" applyAlignment="1">
      <alignment horizontal="center" vertical="center"/>
    </xf>
    <xf numFmtId="0" fontId="21" fillId="0" borderId="4" xfId="0" applyFont="1" applyBorder="1" applyAlignment="1">
      <alignment horizontal="center" vertical="center"/>
    </xf>
    <xf numFmtId="0" fontId="21" fillId="0" borderId="0" xfId="0" applyFont="1" applyAlignment="1">
      <alignment horizontal="center" vertical="center"/>
    </xf>
    <xf numFmtId="0" fontId="38" fillId="0" borderId="0" xfId="0" applyFont="1" applyAlignment="1">
      <alignment horizontal="center" vertical="center"/>
    </xf>
    <xf numFmtId="0" fontId="38" fillId="0" borderId="5" xfId="0" applyFont="1" applyBorder="1" applyAlignment="1">
      <alignment horizontal="center" vertical="center"/>
    </xf>
    <xf numFmtId="0" fontId="38" fillId="0" borderId="7" xfId="0" applyFont="1" applyBorder="1" applyAlignment="1">
      <alignment horizontal="center" vertical="center"/>
    </xf>
    <xf numFmtId="0" fontId="38" fillId="0" borderId="8" xfId="0" applyFont="1" applyBorder="1" applyAlignment="1">
      <alignment horizontal="center" vertical="center"/>
    </xf>
    <xf numFmtId="0" fontId="52" fillId="0" borderId="4" xfId="0" applyFont="1" applyBorder="1" applyAlignment="1">
      <alignment horizontal="center" vertical="center"/>
    </xf>
    <xf numFmtId="0" fontId="52" fillId="0" borderId="0" xfId="0" applyFont="1" applyAlignment="1">
      <alignment horizontal="center" vertical="center"/>
    </xf>
    <xf numFmtId="0" fontId="51" fillId="0" borderId="4" xfId="0" applyFont="1" applyBorder="1" applyAlignment="1">
      <alignment horizontal="center" vertical="center"/>
    </xf>
    <xf numFmtId="0" fontId="51" fillId="0" borderId="0" xfId="0" applyFont="1" applyAlignment="1">
      <alignment horizontal="center" vertical="center"/>
    </xf>
    <xf numFmtId="0" fontId="21" fillId="0" borderId="4" xfId="0" applyFont="1" applyBorder="1" applyAlignment="1">
      <alignment horizontal="center" vertical="center" wrapText="1"/>
    </xf>
    <xf numFmtId="0" fontId="21" fillId="0" borderId="0" xfId="0" applyFont="1" applyAlignment="1">
      <alignment horizontal="center" vertical="center" wrapText="1"/>
    </xf>
    <xf numFmtId="0" fontId="21" fillId="0" borderId="62" xfId="0" applyFont="1" applyBorder="1" applyAlignment="1" applyProtection="1">
      <alignment horizontal="center" vertical="center"/>
      <protection locked="0"/>
    </xf>
    <xf numFmtId="0" fontId="21" fillId="0" borderId="63" xfId="0" applyFont="1" applyBorder="1" applyAlignment="1" applyProtection="1">
      <alignment horizontal="center" vertical="center"/>
      <protection locked="0"/>
    </xf>
    <xf numFmtId="0" fontId="21" fillId="0" borderId="64" xfId="0" applyFont="1" applyBorder="1" applyAlignment="1" applyProtection="1">
      <alignment horizontal="center" vertical="center"/>
      <protection locked="0"/>
    </xf>
    <xf numFmtId="0" fontId="21" fillId="0" borderId="65" xfId="0" applyFont="1" applyBorder="1" applyAlignment="1" applyProtection="1">
      <alignment horizontal="center" vertical="center"/>
      <protection locked="0"/>
    </xf>
    <xf numFmtId="0" fontId="21" fillId="0" borderId="66" xfId="0" applyFont="1" applyBorder="1" applyAlignment="1" applyProtection="1">
      <alignment horizontal="center" vertical="center"/>
      <protection locked="0"/>
    </xf>
    <xf numFmtId="0" fontId="21" fillId="0" borderId="67" xfId="0" applyFont="1" applyBorder="1" applyAlignment="1" applyProtection="1">
      <alignment horizontal="center" vertical="center"/>
      <protection locked="0"/>
    </xf>
    <xf numFmtId="0" fontId="21" fillId="0" borderId="68" xfId="0" applyFont="1" applyBorder="1" applyAlignment="1" applyProtection="1">
      <alignment horizontal="center" vertical="center"/>
      <protection locked="0"/>
    </xf>
    <xf numFmtId="0" fontId="21" fillId="0" borderId="69" xfId="0" applyFont="1" applyBorder="1" applyAlignment="1" applyProtection="1">
      <alignment horizontal="center" vertical="center"/>
      <protection locked="0"/>
    </xf>
    <xf numFmtId="0" fontId="21" fillId="0" borderId="70" xfId="0" applyFont="1" applyBorder="1" applyAlignment="1" applyProtection="1">
      <alignment horizontal="center" vertical="center"/>
      <protection locked="0"/>
    </xf>
    <xf numFmtId="0" fontId="23" fillId="0" borderId="0" xfId="0" applyFont="1" applyAlignment="1">
      <alignment horizontal="center" vertical="center" textRotation="255"/>
    </xf>
    <xf numFmtId="0" fontId="24" fillId="0" borderId="4" xfId="0" applyFont="1" applyBorder="1" applyAlignment="1">
      <alignment horizontal="center" vertical="center"/>
    </xf>
    <xf numFmtId="0" fontId="24" fillId="0" borderId="0" xfId="0" applyFont="1" applyAlignment="1">
      <alignment horizontal="center" vertical="center"/>
    </xf>
    <xf numFmtId="0" fontId="19" fillId="0" borderId="7" xfId="0" applyFont="1" applyBorder="1" applyAlignment="1">
      <alignment horizontal="center" vertical="center"/>
    </xf>
    <xf numFmtId="0" fontId="19" fillId="0" borderId="8" xfId="0" applyFont="1" applyBorder="1" applyAlignment="1">
      <alignment horizontal="center" vertical="center"/>
    </xf>
    <xf numFmtId="0" fontId="19" fillId="0" borderId="0" xfId="0" applyFont="1" applyAlignment="1">
      <alignment horizontal="center" vertical="center" wrapText="1"/>
    </xf>
    <xf numFmtId="0" fontId="19" fillId="0" borderId="5" xfId="0" applyFont="1" applyBorder="1" applyAlignment="1">
      <alignment horizontal="center" vertical="center" wrapText="1"/>
    </xf>
    <xf numFmtId="0" fontId="55" fillId="0" borderId="4" xfId="0" applyFont="1" applyBorder="1" applyAlignment="1">
      <alignment horizontal="center" vertical="center"/>
    </xf>
    <xf numFmtId="0" fontId="55" fillId="0" borderId="0" xfId="0" applyFont="1" applyAlignment="1">
      <alignment horizontal="center" vertical="center"/>
    </xf>
    <xf numFmtId="0" fontId="2" fillId="0" borderId="7" xfId="0" applyFont="1" applyBorder="1" applyAlignment="1">
      <alignment horizontal="center" vertical="center" wrapText="1"/>
    </xf>
    <xf numFmtId="0" fontId="2" fillId="0" borderId="8" xfId="0" applyFont="1" applyBorder="1" applyAlignment="1">
      <alignment horizontal="center" vertical="center" wrapText="1"/>
    </xf>
    <xf numFmtId="0" fontId="36" fillId="0" borderId="4" xfId="0" applyFont="1" applyBorder="1" applyAlignment="1">
      <alignment horizontal="center" vertical="center"/>
    </xf>
    <xf numFmtId="0" fontId="36" fillId="0" borderId="0" xfId="0" applyFont="1" applyAlignment="1">
      <alignment horizontal="center" vertical="center"/>
    </xf>
    <xf numFmtId="0" fontId="19" fillId="0" borderId="7"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0" xfId="0" applyFont="1" applyAlignment="1">
      <alignment horizontal="center" vertical="center"/>
    </xf>
    <xf numFmtId="0" fontId="19" fillId="0" borderId="5" xfId="0" applyFont="1" applyBorder="1" applyAlignment="1">
      <alignment horizontal="center" vertical="center"/>
    </xf>
    <xf numFmtId="49" fontId="58" fillId="0" borderId="2" xfId="0" applyNumberFormat="1" applyFont="1" applyBorder="1" applyAlignment="1" applyProtection="1">
      <alignment horizontal="center" vertical="center"/>
      <protection locked="0"/>
    </xf>
    <xf numFmtId="49" fontId="58" fillId="0" borderId="3" xfId="0" applyNumberFormat="1" applyFont="1" applyBorder="1" applyAlignment="1" applyProtection="1">
      <alignment horizontal="center" vertical="center"/>
      <protection locked="0"/>
    </xf>
    <xf numFmtId="0" fontId="58" fillId="0" borderId="1" xfId="0" applyFont="1" applyBorder="1" applyAlignment="1" applyProtection="1">
      <alignment horizontal="center" vertical="center"/>
      <protection locked="0"/>
    </xf>
    <xf numFmtId="0" fontId="58" fillId="0" borderId="2" xfId="0" applyFont="1" applyBorder="1" applyAlignment="1" applyProtection="1">
      <alignment horizontal="center" vertical="center"/>
      <protection locked="0"/>
    </xf>
    <xf numFmtId="0" fontId="59" fillId="0" borderId="0" xfId="0" applyFont="1" applyAlignment="1">
      <alignment horizontal="center" vertical="center" wrapText="1"/>
    </xf>
    <xf numFmtId="0" fontId="59" fillId="0" borderId="5" xfId="0" applyFont="1" applyBorder="1" applyAlignment="1">
      <alignment horizontal="center" vertical="center" wrapText="1"/>
    </xf>
    <xf numFmtId="0" fontId="61" fillId="0" borderId="4" xfId="0" applyFont="1" applyBorder="1" applyAlignment="1">
      <alignment horizontal="center" vertical="center"/>
    </xf>
    <xf numFmtId="0" fontId="61" fillId="0" borderId="0" xfId="0" applyFont="1" applyAlignment="1">
      <alignment horizontal="center" vertical="center"/>
    </xf>
    <xf numFmtId="0" fontId="52" fillId="0" borderId="4" xfId="0" applyFont="1" applyBorder="1" applyAlignment="1">
      <alignment horizontal="center" vertical="center" wrapText="1"/>
    </xf>
    <xf numFmtId="0" fontId="52" fillId="0" borderId="0" xfId="0" applyFont="1" applyAlignment="1">
      <alignment horizontal="center" vertical="center" wrapText="1"/>
    </xf>
    <xf numFmtId="0" fontId="50" fillId="0" borderId="1" xfId="0" applyFont="1" applyBorder="1" applyAlignment="1" applyProtection="1">
      <alignment horizontal="center" vertical="center"/>
      <protection locked="0"/>
    </xf>
    <xf numFmtId="0" fontId="50" fillId="0" borderId="2" xfId="0" applyFont="1" applyBorder="1" applyAlignment="1" applyProtection="1">
      <alignment horizontal="center" vertical="center"/>
      <protection locked="0"/>
    </xf>
    <xf numFmtId="20" fontId="50" fillId="0" borderId="4" xfId="0" applyNumberFormat="1" applyFont="1" applyBorder="1" applyAlignment="1">
      <alignment horizontal="center" vertical="center"/>
    </xf>
    <xf numFmtId="20" fontId="50" fillId="0" borderId="0" xfId="0" applyNumberFormat="1" applyFont="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0" fillId="6" borderId="1" xfId="0" applyFill="1" applyBorder="1" applyAlignment="1">
      <alignment horizontal="center" vertical="center" wrapText="1"/>
    </xf>
    <xf numFmtId="0" fontId="0" fillId="6" borderId="2" xfId="0" applyFill="1" applyBorder="1" applyAlignment="1">
      <alignment horizontal="center" vertical="center" wrapText="1"/>
    </xf>
    <xf numFmtId="0" fontId="0" fillId="6" borderId="3" xfId="0" applyFill="1" applyBorder="1" applyAlignment="1">
      <alignment horizontal="center" vertical="center" wrapText="1"/>
    </xf>
    <xf numFmtId="0" fontId="0" fillId="6" borderId="4" xfId="0" applyFill="1" applyBorder="1" applyAlignment="1">
      <alignment horizontal="center" vertical="center" wrapText="1"/>
    </xf>
    <xf numFmtId="0" fontId="0" fillId="6" borderId="0" xfId="0" applyFill="1" applyAlignment="1">
      <alignment horizontal="center" vertical="center" wrapText="1"/>
    </xf>
    <xf numFmtId="0" fontId="0" fillId="6" borderId="5" xfId="0" applyFill="1" applyBorder="1" applyAlignment="1">
      <alignment horizontal="center" vertical="center" wrapText="1"/>
    </xf>
    <xf numFmtId="0" fontId="0" fillId="6" borderId="46" xfId="0" applyFill="1" applyBorder="1" applyAlignment="1">
      <alignment horizontal="center" vertical="center" wrapText="1"/>
    </xf>
    <xf numFmtId="0" fontId="0" fillId="6" borderId="33" xfId="0" applyFill="1" applyBorder="1" applyAlignment="1">
      <alignment horizontal="center" vertical="center" wrapText="1"/>
    </xf>
    <xf numFmtId="0" fontId="0" fillId="6" borderId="47" xfId="0" applyFill="1" applyBorder="1" applyAlignment="1">
      <alignment horizontal="center" vertical="center" wrapText="1"/>
    </xf>
    <xf numFmtId="0" fontId="0" fillId="6" borderId="48" xfId="0" applyFill="1" applyBorder="1" applyAlignment="1">
      <alignment horizontal="center" vertical="center"/>
    </xf>
    <xf numFmtId="0" fontId="0" fillId="6" borderId="49" xfId="0" applyFill="1" applyBorder="1" applyAlignment="1">
      <alignment horizontal="center" vertical="center"/>
    </xf>
    <xf numFmtId="0" fontId="0" fillId="6" borderId="50" xfId="0" applyFill="1" applyBorder="1" applyAlignment="1">
      <alignment horizontal="center" vertical="center"/>
    </xf>
    <xf numFmtId="0" fontId="36" fillId="0" borderId="4" xfId="0" applyFont="1" applyBorder="1" applyAlignment="1">
      <alignment horizontal="center" vertical="center" wrapText="1"/>
    </xf>
    <xf numFmtId="0" fontId="36" fillId="0" borderId="0" xfId="0" applyFont="1" applyAlignment="1">
      <alignment horizontal="center" vertical="center" wrapText="1"/>
    </xf>
    <xf numFmtId="0" fontId="0" fillId="0" borderId="0" xfId="0"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4" borderId="48" xfId="0" applyFill="1" applyBorder="1" applyAlignment="1">
      <alignment horizontal="center" vertical="center"/>
    </xf>
    <xf numFmtId="0" fontId="0" fillId="4" borderId="49" xfId="0" applyFill="1" applyBorder="1" applyAlignment="1">
      <alignment horizontal="center" vertical="center"/>
    </xf>
    <xf numFmtId="0" fontId="0" fillId="4" borderId="50" xfId="0" applyFill="1" applyBorder="1" applyAlignment="1">
      <alignment horizontal="center" vertical="center"/>
    </xf>
    <xf numFmtId="0" fontId="0" fillId="4" borderId="1" xfId="0" applyFill="1" applyBorder="1" applyAlignment="1">
      <alignment horizontal="center" vertical="center" wrapText="1"/>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0" fontId="0" fillId="4" borderId="4" xfId="0" applyFill="1" applyBorder="1" applyAlignment="1">
      <alignment horizontal="center" vertical="center" wrapText="1"/>
    </xf>
    <xf numFmtId="0" fontId="0" fillId="4" borderId="0" xfId="0" applyFill="1" applyAlignment="1">
      <alignment horizontal="center" vertical="center" wrapText="1"/>
    </xf>
    <xf numFmtId="0" fontId="0" fillId="4" borderId="5" xfId="0" applyFill="1" applyBorder="1" applyAlignment="1">
      <alignment horizontal="center" vertical="center" wrapText="1"/>
    </xf>
    <xf numFmtId="0" fontId="0" fillId="4" borderId="46" xfId="0" applyFill="1" applyBorder="1" applyAlignment="1">
      <alignment horizontal="center" vertical="center" wrapText="1"/>
    </xf>
    <xf numFmtId="0" fontId="0" fillId="4" borderId="33" xfId="0" applyFill="1" applyBorder="1" applyAlignment="1">
      <alignment horizontal="center" vertical="center" wrapText="1"/>
    </xf>
    <xf numFmtId="0" fontId="0" fillId="4" borderId="47" xfId="0" applyFill="1" applyBorder="1" applyAlignment="1">
      <alignment horizontal="center" vertical="center" wrapText="1"/>
    </xf>
    <xf numFmtId="0" fontId="59" fillId="0" borderId="7" xfId="0" applyFont="1" applyBorder="1" applyAlignment="1">
      <alignment horizontal="center" vertical="center" wrapText="1"/>
    </xf>
    <xf numFmtId="0" fontId="59" fillId="0" borderId="8" xfId="0" applyFont="1" applyBorder="1" applyAlignment="1">
      <alignment horizontal="center" vertical="center" wrapText="1"/>
    </xf>
    <xf numFmtId="20" fontId="50" fillId="0" borderId="6" xfId="0" applyNumberFormat="1" applyFont="1" applyBorder="1" applyAlignment="1">
      <alignment horizontal="center" vertical="center"/>
    </xf>
    <xf numFmtId="20" fontId="50" fillId="0" borderId="7" xfId="0" applyNumberFormat="1" applyFont="1" applyBorder="1" applyAlignment="1">
      <alignment horizontal="center" vertical="center"/>
    </xf>
    <xf numFmtId="0" fontId="0" fillId="3" borderId="48" xfId="0" applyFill="1" applyBorder="1" applyAlignment="1">
      <alignment horizontal="center" vertical="center"/>
    </xf>
    <xf numFmtId="0" fontId="0" fillId="3" borderId="49" xfId="0" applyFill="1" applyBorder="1" applyAlignment="1">
      <alignment horizontal="center" vertical="center"/>
    </xf>
    <xf numFmtId="0" fontId="0" fillId="3" borderId="50" xfId="0" applyFill="1" applyBorder="1" applyAlignment="1">
      <alignment horizontal="center" vertical="center"/>
    </xf>
    <xf numFmtId="0" fontId="0" fillId="22" borderId="1" xfId="0" applyFill="1" applyBorder="1" applyAlignment="1">
      <alignment horizontal="center" vertical="center" wrapText="1"/>
    </xf>
    <xf numFmtId="0" fontId="0" fillId="22" borderId="2" xfId="0" applyFill="1" applyBorder="1" applyAlignment="1">
      <alignment horizontal="center" vertical="center" wrapText="1"/>
    </xf>
    <xf numFmtId="0" fontId="0" fillId="22" borderId="3" xfId="0" applyFill="1" applyBorder="1" applyAlignment="1">
      <alignment horizontal="center" vertical="center" wrapText="1"/>
    </xf>
    <xf numFmtId="0" fontId="0" fillId="22" borderId="4" xfId="0" applyFill="1" applyBorder="1" applyAlignment="1">
      <alignment horizontal="center" vertical="center" wrapText="1"/>
    </xf>
    <xf numFmtId="0" fontId="0" fillId="22" borderId="0" xfId="0" applyFill="1" applyAlignment="1">
      <alignment horizontal="center" vertical="center" wrapText="1"/>
    </xf>
    <xf numFmtId="0" fontId="0" fillId="22" borderId="5" xfId="0" applyFill="1" applyBorder="1" applyAlignment="1">
      <alignment horizontal="center" vertical="center" wrapText="1"/>
    </xf>
    <xf numFmtId="0" fontId="0" fillId="22" borderId="46" xfId="0" applyFill="1" applyBorder="1" applyAlignment="1">
      <alignment horizontal="center" vertical="center" wrapText="1"/>
    </xf>
    <xf numFmtId="0" fontId="0" fillId="22" borderId="33" xfId="0" applyFill="1" applyBorder="1" applyAlignment="1">
      <alignment horizontal="center" vertical="center" wrapText="1"/>
    </xf>
    <xf numFmtId="0" fontId="0" fillId="22" borderId="47" xfId="0" applyFill="1" applyBorder="1" applyAlignment="1">
      <alignment horizontal="center" vertical="center" wrapText="1"/>
    </xf>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3" borderId="4" xfId="0" applyFill="1" applyBorder="1" applyAlignment="1">
      <alignment horizontal="center" vertical="center" wrapText="1"/>
    </xf>
    <xf numFmtId="0" fontId="0" fillId="3" borderId="0" xfId="0" applyFill="1" applyAlignment="1">
      <alignment horizontal="center" vertical="center" wrapText="1"/>
    </xf>
    <xf numFmtId="0" fontId="0" fillId="3" borderId="5" xfId="0" applyFill="1" applyBorder="1" applyAlignment="1">
      <alignment horizontal="center" vertical="center" wrapText="1"/>
    </xf>
    <xf numFmtId="0" fontId="0" fillId="3" borderId="46" xfId="0" applyFill="1" applyBorder="1" applyAlignment="1">
      <alignment horizontal="center" vertical="center" wrapText="1"/>
    </xf>
    <xf numFmtId="0" fontId="0" fillId="3" borderId="33" xfId="0" applyFill="1" applyBorder="1" applyAlignment="1">
      <alignment horizontal="center" vertical="center" wrapText="1"/>
    </xf>
    <xf numFmtId="0" fontId="0" fillId="3" borderId="47" xfId="0" applyFill="1" applyBorder="1" applyAlignment="1">
      <alignment horizontal="center" vertical="center" wrapText="1"/>
    </xf>
    <xf numFmtId="56" fontId="0" fillId="3" borderId="48" xfId="0" applyNumberFormat="1" applyFill="1" applyBorder="1" applyAlignment="1">
      <alignment horizontal="center" vertical="center"/>
    </xf>
    <xf numFmtId="0" fontId="0" fillId="3" borderId="48" xfId="0" applyFill="1" applyBorder="1" applyAlignment="1">
      <alignment horizontal="center" vertical="center" wrapText="1"/>
    </xf>
    <xf numFmtId="0" fontId="0" fillId="3" borderId="49" xfId="0" applyFill="1" applyBorder="1" applyAlignment="1">
      <alignment horizontal="center" vertical="center" wrapText="1"/>
    </xf>
    <xf numFmtId="0" fontId="0" fillId="3" borderId="50" xfId="0" applyFill="1" applyBorder="1" applyAlignment="1">
      <alignment horizontal="center" vertical="center" wrapText="1"/>
    </xf>
    <xf numFmtId="0" fontId="0" fillId="0" borderId="6" xfId="0" applyBorder="1" applyAlignment="1">
      <alignment horizontal="center" vertical="center"/>
    </xf>
    <xf numFmtId="0" fontId="35" fillId="0" borderId="2" xfId="0" applyFont="1" applyBorder="1" applyAlignment="1">
      <alignment horizontal="center" vertical="center"/>
    </xf>
    <xf numFmtId="0" fontId="33" fillId="0" borderId="4" xfId="0" applyFont="1" applyBorder="1" applyAlignment="1">
      <alignment horizontal="center" vertical="center"/>
    </xf>
    <xf numFmtId="0" fontId="33" fillId="0" borderId="0" xfId="0" applyFont="1" applyAlignment="1">
      <alignment horizontal="center" vertical="center"/>
    </xf>
    <xf numFmtId="0" fontId="33" fillId="0" borderId="6" xfId="0" applyFont="1" applyBorder="1" applyAlignment="1">
      <alignment horizontal="center" vertical="center"/>
    </xf>
    <xf numFmtId="0" fontId="33" fillId="0" borderId="7" xfId="0" applyFont="1" applyBorder="1" applyAlignment="1">
      <alignment horizontal="center" vertical="center"/>
    </xf>
    <xf numFmtId="0" fontId="39" fillId="0" borderId="0" xfId="0" applyFont="1" applyAlignment="1">
      <alignment horizontal="center" vertical="center"/>
    </xf>
    <xf numFmtId="0" fontId="39" fillId="0" borderId="5" xfId="0" applyFont="1" applyBorder="1" applyAlignment="1">
      <alignment horizontal="center" vertical="center"/>
    </xf>
    <xf numFmtId="0" fontId="39" fillId="0" borderId="7" xfId="0" applyFont="1" applyBorder="1" applyAlignment="1">
      <alignment horizontal="center" vertical="center"/>
    </xf>
    <xf numFmtId="0" fontId="39" fillId="0" borderId="8" xfId="0" applyFont="1" applyBorder="1" applyAlignment="1">
      <alignment horizontal="center" vertical="center"/>
    </xf>
    <xf numFmtId="20" fontId="4" fillId="0" borderId="1" xfId="0" applyNumberFormat="1" applyFont="1" applyBorder="1" applyAlignment="1">
      <alignment horizontal="center" vertical="center"/>
    </xf>
    <xf numFmtId="20" fontId="4" fillId="0" borderId="2" xfId="0" applyNumberFormat="1" applyFont="1" applyBorder="1" applyAlignment="1">
      <alignment horizontal="center" vertical="center"/>
    </xf>
    <xf numFmtId="20" fontId="4" fillId="0" borderId="3" xfId="0" applyNumberFormat="1" applyFont="1" applyBorder="1" applyAlignment="1">
      <alignment horizontal="center" vertical="center"/>
    </xf>
    <xf numFmtId="20" fontId="4" fillId="10" borderId="0" xfId="0" applyNumberFormat="1" applyFont="1" applyFill="1" applyAlignment="1">
      <alignment horizontal="center" vertical="center"/>
    </xf>
    <xf numFmtId="0" fontId="0" fillId="15" borderId="1" xfId="0" applyFill="1" applyBorder="1" applyAlignment="1">
      <alignment horizontal="center" vertical="center" wrapText="1"/>
    </xf>
    <xf numFmtId="0" fontId="0" fillId="15" borderId="2" xfId="0" applyFill="1" applyBorder="1" applyAlignment="1">
      <alignment horizontal="center" vertical="center"/>
    </xf>
    <xf numFmtId="0" fontId="0" fillId="15" borderId="3" xfId="0" applyFill="1" applyBorder="1" applyAlignment="1">
      <alignment horizontal="center" vertical="center"/>
    </xf>
    <xf numFmtId="0" fontId="0" fillId="15" borderId="4" xfId="0" applyFill="1" applyBorder="1" applyAlignment="1">
      <alignment horizontal="center" vertical="center"/>
    </xf>
    <xf numFmtId="0" fontId="0" fillId="15" borderId="0" xfId="0" applyFill="1" applyAlignment="1">
      <alignment horizontal="center" vertical="center"/>
    </xf>
    <xf numFmtId="0" fontId="0" fillId="15" borderId="5" xfId="0" applyFill="1" applyBorder="1" applyAlignment="1">
      <alignment horizontal="center" vertical="center"/>
    </xf>
    <xf numFmtId="0" fontId="0" fillId="15" borderId="6" xfId="0" applyFill="1" applyBorder="1" applyAlignment="1">
      <alignment horizontal="center" vertical="center"/>
    </xf>
    <xf numFmtId="0" fontId="0" fillId="15" borderId="7" xfId="0" applyFill="1" applyBorder="1" applyAlignment="1">
      <alignment horizontal="center" vertical="center"/>
    </xf>
    <xf numFmtId="0" fontId="0" fillId="15" borderId="8" xfId="0" applyFill="1" applyBorder="1" applyAlignment="1">
      <alignment horizontal="center" vertical="center"/>
    </xf>
    <xf numFmtId="0" fontId="0" fillId="7" borderId="1" xfId="0" applyFill="1" applyBorder="1" applyAlignment="1">
      <alignment horizontal="center"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0" fillId="7" borderId="4" xfId="0" applyFill="1" applyBorder="1" applyAlignment="1">
      <alignment horizontal="center" vertical="center"/>
    </xf>
    <xf numFmtId="0" fontId="0" fillId="7" borderId="0" xfId="0" applyFill="1" applyAlignment="1">
      <alignment horizontal="center" vertical="center"/>
    </xf>
    <xf numFmtId="0" fontId="0" fillId="7" borderId="5" xfId="0" applyFill="1" applyBorder="1" applyAlignment="1">
      <alignment horizontal="center" vertical="center"/>
    </xf>
    <xf numFmtId="0" fontId="0" fillId="7" borderId="6" xfId="0" applyFill="1" applyBorder="1" applyAlignment="1">
      <alignment horizontal="center" vertical="center"/>
    </xf>
    <xf numFmtId="0" fontId="0" fillId="7" borderId="7" xfId="0" applyFill="1" applyBorder="1" applyAlignment="1">
      <alignment horizontal="center" vertical="center"/>
    </xf>
    <xf numFmtId="0" fontId="0" fillId="7" borderId="8" xfId="0" applyFill="1" applyBorder="1" applyAlignment="1">
      <alignment horizontal="center" vertical="center"/>
    </xf>
    <xf numFmtId="0" fontId="68" fillId="10" borderId="0" xfId="0" applyFont="1" applyFill="1" applyAlignment="1">
      <alignment horizontal="center" vertical="center"/>
    </xf>
    <xf numFmtId="20" fontId="4" fillId="0" borderId="71" xfId="0" applyNumberFormat="1" applyFont="1" applyBorder="1" applyAlignment="1">
      <alignment horizontal="center" vertical="center"/>
    </xf>
    <xf numFmtId="0" fontId="0" fillId="7" borderId="1" xfId="0" applyFill="1" applyBorder="1" applyAlignment="1">
      <alignment horizontal="center" vertical="center" wrapText="1"/>
    </xf>
    <xf numFmtId="0" fontId="0" fillId="7" borderId="2" xfId="0" applyFill="1" applyBorder="1" applyAlignment="1">
      <alignment horizontal="center" vertical="center" wrapText="1"/>
    </xf>
    <xf numFmtId="0" fontId="0" fillId="7" borderId="3" xfId="0" applyFill="1" applyBorder="1" applyAlignment="1">
      <alignment horizontal="center" vertical="center" wrapText="1"/>
    </xf>
    <xf numFmtId="0" fontId="0" fillId="7" borderId="4" xfId="0" applyFill="1" applyBorder="1" applyAlignment="1">
      <alignment horizontal="center" vertical="center" wrapText="1"/>
    </xf>
    <xf numFmtId="0" fontId="0" fillId="7" borderId="0" xfId="0" applyFill="1" applyAlignment="1">
      <alignment horizontal="center" vertical="center" wrapText="1"/>
    </xf>
    <xf numFmtId="0" fontId="0" fillId="7" borderId="5" xfId="0" applyFill="1" applyBorder="1" applyAlignment="1">
      <alignment horizontal="center" vertical="center" wrapText="1"/>
    </xf>
    <xf numFmtId="0" fontId="0" fillId="7" borderId="46" xfId="0" applyFill="1" applyBorder="1" applyAlignment="1">
      <alignment horizontal="center" vertical="center" wrapText="1"/>
    </xf>
    <xf numFmtId="0" fontId="0" fillId="7" borderId="33" xfId="0" applyFill="1" applyBorder="1" applyAlignment="1">
      <alignment horizontal="center" vertical="center" wrapText="1"/>
    </xf>
    <xf numFmtId="0" fontId="0" fillId="7" borderId="47" xfId="0" applyFill="1" applyBorder="1" applyAlignment="1">
      <alignment horizontal="center" vertical="center" wrapText="1"/>
    </xf>
    <xf numFmtId="0" fontId="0" fillId="7" borderId="48" xfId="0" applyFill="1" applyBorder="1" applyAlignment="1">
      <alignment horizontal="center" vertical="center"/>
    </xf>
    <xf numFmtId="0" fontId="0" fillId="7" borderId="49" xfId="0" applyFill="1" applyBorder="1" applyAlignment="1">
      <alignment horizontal="center" vertical="center"/>
    </xf>
    <xf numFmtId="0" fontId="0" fillId="7" borderId="50" xfId="0" applyFill="1" applyBorder="1" applyAlignment="1">
      <alignment horizontal="center" vertical="center"/>
    </xf>
    <xf numFmtId="20" fontId="4" fillId="0" borderId="72" xfId="0" applyNumberFormat="1" applyFont="1" applyBorder="1" applyAlignment="1">
      <alignment horizontal="center" vertical="center"/>
    </xf>
    <xf numFmtId="0" fontId="19" fillId="10" borderId="0" xfId="0" applyFont="1" applyFill="1" applyAlignment="1">
      <alignment horizontal="center" vertical="center"/>
    </xf>
    <xf numFmtId="20" fontId="50" fillId="10" borderId="0" xfId="0" applyNumberFormat="1" applyFont="1" applyFill="1" applyAlignment="1">
      <alignment horizontal="center" vertical="center"/>
    </xf>
    <xf numFmtId="0" fontId="34" fillId="0" borderId="1" xfId="0" applyFont="1" applyBorder="1" applyAlignment="1">
      <alignment horizontal="center" vertical="center"/>
    </xf>
    <xf numFmtId="0" fontId="34" fillId="0" borderId="2" xfId="0" applyFont="1" applyBorder="1" applyAlignment="1">
      <alignment horizontal="center" vertical="center"/>
    </xf>
    <xf numFmtId="0" fontId="34" fillId="0" borderId="4" xfId="0" applyFont="1" applyBorder="1" applyAlignment="1">
      <alignment horizontal="center" vertical="center"/>
    </xf>
    <xf numFmtId="0" fontId="34" fillId="0" borderId="0" xfId="0" applyFont="1" applyAlignment="1">
      <alignment horizontal="center" vertical="center"/>
    </xf>
    <xf numFmtId="0" fontId="54" fillId="0" borderId="0" xfId="0" applyFont="1" applyAlignment="1">
      <alignment horizontal="center" vertical="center"/>
    </xf>
    <xf numFmtId="20" fontId="19" fillId="10" borderId="0" xfId="0" applyNumberFormat="1" applyFont="1" applyFill="1" applyAlignment="1">
      <alignment horizontal="center" vertical="center"/>
    </xf>
    <xf numFmtId="20" fontId="20" fillId="0" borderId="0" xfId="0" applyNumberFormat="1" applyFont="1" applyAlignment="1">
      <alignment horizontal="center" vertical="center"/>
    </xf>
    <xf numFmtId="20" fontId="50" fillId="0" borderId="1" xfId="0" applyNumberFormat="1" applyFont="1" applyBorder="1" applyAlignment="1">
      <alignment horizontal="center" vertical="center"/>
    </xf>
    <xf numFmtId="20" fontId="50" fillId="0" borderId="2" xfId="0" applyNumberFormat="1" applyFont="1" applyBorder="1" applyAlignment="1">
      <alignment horizontal="center" vertical="center"/>
    </xf>
    <xf numFmtId="20" fontId="50" fillId="0" borderId="3" xfId="0" applyNumberFormat="1" applyFont="1" applyBorder="1" applyAlignment="1">
      <alignment horizontal="center" vertical="center"/>
    </xf>
    <xf numFmtId="20" fontId="65" fillId="0" borderId="7" xfId="0" applyNumberFormat="1" applyFont="1" applyBorder="1" applyAlignment="1">
      <alignment horizontal="center" vertical="center"/>
    </xf>
    <xf numFmtId="20" fontId="65" fillId="0" borderId="73" xfId="0" applyNumberFormat="1" applyFont="1" applyBorder="1" applyAlignment="1">
      <alignment horizontal="center" vertical="center"/>
    </xf>
    <xf numFmtId="20" fontId="65" fillId="10" borderId="0" xfId="0" applyNumberFormat="1" applyFont="1" applyFill="1" applyAlignment="1">
      <alignment horizontal="center" vertical="center"/>
    </xf>
    <xf numFmtId="0" fontId="25" fillId="0" borderId="1" xfId="0" applyFont="1" applyBorder="1" applyAlignment="1" applyProtection="1">
      <alignment horizontal="center" vertical="center"/>
      <protection locked="0"/>
    </xf>
    <xf numFmtId="49" fontId="25" fillId="0" borderId="2" xfId="0" applyNumberFormat="1" applyFont="1" applyBorder="1" applyAlignment="1" applyProtection="1">
      <alignment horizontal="center" vertical="center"/>
      <protection locked="0"/>
    </xf>
    <xf numFmtId="0" fontId="0" fillId="2" borderId="48" xfId="0" applyFill="1" applyBorder="1" applyAlignment="1">
      <alignment horizontal="center" vertical="center"/>
    </xf>
    <xf numFmtId="0" fontId="0" fillId="2" borderId="49" xfId="0" applyFill="1" applyBorder="1" applyAlignment="1">
      <alignment horizontal="center" vertical="center"/>
    </xf>
    <xf numFmtId="0" fontId="0" fillId="2" borderId="50" xfId="0" applyFill="1" applyBorder="1" applyAlignment="1">
      <alignment horizontal="center" vertical="center"/>
    </xf>
    <xf numFmtId="0" fontId="0" fillId="2" borderId="1" xfId="0" applyFill="1" applyBorder="1" applyAlignment="1">
      <alignment horizontal="center" vertical="center" wrapText="1"/>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0" fillId="2" borderId="4" xfId="0" applyFill="1" applyBorder="1" applyAlignment="1">
      <alignment horizontal="center" vertical="center" wrapText="1"/>
    </xf>
    <xf numFmtId="0" fontId="0" fillId="2" borderId="0" xfId="0" applyFill="1" applyAlignment="1">
      <alignment horizontal="center" vertical="center" wrapText="1"/>
    </xf>
    <xf numFmtId="0" fontId="0" fillId="2" borderId="5" xfId="0" applyFill="1" applyBorder="1" applyAlignment="1">
      <alignment horizontal="center" vertical="center" wrapText="1"/>
    </xf>
    <xf numFmtId="0" fontId="0" fillId="2" borderId="46" xfId="0" applyFill="1" applyBorder="1" applyAlignment="1">
      <alignment horizontal="center" vertical="center" wrapText="1"/>
    </xf>
    <xf numFmtId="0" fontId="0" fillId="2" borderId="33" xfId="0" applyFill="1" applyBorder="1" applyAlignment="1">
      <alignment horizontal="center" vertical="center" wrapText="1"/>
    </xf>
    <xf numFmtId="0" fontId="0" fillId="2" borderId="47" xfId="0" applyFill="1" applyBorder="1" applyAlignment="1">
      <alignment horizontal="center" vertical="center" wrapText="1"/>
    </xf>
    <xf numFmtId="0" fontId="0" fillId="5" borderId="48" xfId="0" applyFill="1" applyBorder="1" applyAlignment="1">
      <alignment horizontal="center" vertical="center"/>
    </xf>
    <xf numFmtId="0" fontId="0" fillId="5" borderId="49" xfId="0" applyFill="1" applyBorder="1" applyAlignment="1">
      <alignment horizontal="center" vertical="center"/>
    </xf>
    <xf numFmtId="0" fontId="0" fillId="5" borderId="50" xfId="0" applyFill="1" applyBorder="1" applyAlignment="1">
      <alignment horizontal="center" vertical="center"/>
    </xf>
    <xf numFmtId="0" fontId="0" fillId="5" borderId="1" xfId="0" applyFill="1" applyBorder="1" applyAlignment="1">
      <alignment horizontal="center" vertical="center" wrapText="1"/>
    </xf>
    <xf numFmtId="0" fontId="0" fillId="5" borderId="2" xfId="0" applyFill="1" applyBorder="1" applyAlignment="1">
      <alignment horizontal="center" vertical="center" wrapText="1"/>
    </xf>
    <xf numFmtId="0" fontId="0" fillId="5" borderId="3" xfId="0" applyFill="1" applyBorder="1" applyAlignment="1">
      <alignment horizontal="center" vertical="center" wrapText="1"/>
    </xf>
    <xf numFmtId="0" fontId="0" fillId="5" borderId="4" xfId="0" applyFill="1" applyBorder="1" applyAlignment="1">
      <alignment horizontal="center" vertical="center" wrapText="1"/>
    </xf>
    <xf numFmtId="0" fontId="0" fillId="5" borderId="0" xfId="0" applyFill="1" applyAlignment="1">
      <alignment horizontal="center" vertical="center" wrapText="1"/>
    </xf>
    <xf numFmtId="0" fontId="0" fillId="5" borderId="5" xfId="0" applyFill="1" applyBorder="1" applyAlignment="1">
      <alignment horizontal="center" vertical="center" wrapText="1"/>
    </xf>
    <xf numFmtId="0" fontId="0" fillId="5" borderId="46" xfId="0" applyFill="1" applyBorder="1" applyAlignment="1">
      <alignment horizontal="center" vertical="center" wrapText="1"/>
    </xf>
    <xf numFmtId="0" fontId="0" fillId="5" borderId="33" xfId="0" applyFill="1" applyBorder="1" applyAlignment="1">
      <alignment horizontal="center" vertical="center" wrapText="1"/>
    </xf>
    <xf numFmtId="0" fontId="0" fillId="5" borderId="47" xfId="0" applyFill="1" applyBorder="1" applyAlignment="1">
      <alignment horizontal="center" vertical="center" wrapText="1"/>
    </xf>
    <xf numFmtId="20" fontId="58" fillId="0" borderId="6" xfId="0" applyNumberFormat="1" applyFont="1" applyBorder="1" applyAlignment="1">
      <alignment horizontal="center" vertical="center"/>
    </xf>
    <xf numFmtId="20" fontId="58" fillId="0" borderId="7" xfId="0" applyNumberFormat="1" applyFont="1" applyBorder="1" applyAlignment="1">
      <alignment horizontal="center" vertical="center"/>
    </xf>
    <xf numFmtId="0" fontId="4" fillId="0" borderId="4" xfId="0" applyFont="1" applyBorder="1" applyAlignment="1">
      <alignment horizontal="center" vertical="center" wrapText="1"/>
    </xf>
    <xf numFmtId="0" fontId="4" fillId="0" borderId="0" xfId="0" applyFont="1" applyAlignment="1">
      <alignment horizontal="center" vertical="center" wrapText="1"/>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177" fontId="0" fillId="0" borderId="0" xfId="0" applyNumberFormat="1" applyAlignment="1">
      <alignment horizontal="center" vertical="center"/>
    </xf>
    <xf numFmtId="177" fontId="0" fillId="0" borderId="57" xfId="0" applyNumberFormat="1" applyBorder="1" applyAlignment="1">
      <alignment horizontal="center" vertical="center"/>
    </xf>
    <xf numFmtId="177" fontId="0" fillId="0" borderId="58" xfId="0" applyNumberFormat="1" applyBorder="1" applyAlignment="1">
      <alignment horizontal="center" vertical="center"/>
    </xf>
    <xf numFmtId="177" fontId="0" fillId="0" borderId="59" xfId="0" applyNumberFormat="1" applyBorder="1" applyAlignment="1">
      <alignment horizontal="center" vertical="center"/>
    </xf>
    <xf numFmtId="177" fontId="0" fillId="0" borderId="60" xfId="0" applyNumberFormat="1" applyBorder="1" applyAlignment="1">
      <alignment horizontal="center" vertical="center"/>
    </xf>
    <xf numFmtId="177" fontId="0" fillId="0" borderId="35" xfId="0" applyNumberFormat="1" applyBorder="1" applyAlignment="1">
      <alignment horizontal="center" vertical="center"/>
    </xf>
    <xf numFmtId="177" fontId="0" fillId="0" borderId="61" xfId="0" applyNumberFormat="1" applyBorder="1" applyAlignment="1">
      <alignment horizontal="center" vertical="center"/>
    </xf>
    <xf numFmtId="177" fontId="40" fillId="15" borderId="60" xfId="0" applyNumberFormat="1" applyFont="1" applyFill="1" applyBorder="1" applyAlignment="1">
      <alignment horizontal="center" vertical="center" wrapText="1"/>
    </xf>
    <xf numFmtId="177" fontId="41" fillId="15" borderId="35" xfId="0" applyNumberFormat="1" applyFont="1" applyFill="1" applyBorder="1" applyAlignment="1">
      <alignment horizontal="center" vertical="center"/>
    </xf>
    <xf numFmtId="177" fontId="41" fillId="15" borderId="61" xfId="0" applyNumberFormat="1" applyFont="1" applyFill="1" applyBorder="1" applyAlignment="1">
      <alignment horizontal="center" vertical="center"/>
    </xf>
    <xf numFmtId="0" fontId="0" fillId="2" borderId="48" xfId="0" applyFill="1" applyBorder="1" applyAlignment="1">
      <alignment horizontal="center" vertical="center" wrapText="1"/>
    </xf>
    <xf numFmtId="0" fontId="0" fillId="2" borderId="49" xfId="0" applyFill="1" applyBorder="1" applyAlignment="1">
      <alignment horizontal="center" vertical="center" wrapText="1"/>
    </xf>
    <xf numFmtId="0" fontId="0" fillId="2" borderId="50" xfId="0" applyFill="1" applyBorder="1" applyAlignment="1">
      <alignment horizontal="center" vertical="center" wrapText="1"/>
    </xf>
    <xf numFmtId="177" fontId="41" fillId="21" borderId="60" xfId="0" applyNumberFormat="1" applyFont="1" applyFill="1" applyBorder="1" applyAlignment="1">
      <alignment horizontal="center" vertical="center" wrapText="1"/>
    </xf>
    <xf numFmtId="177" fontId="41" fillId="21" borderId="35" xfId="0" applyNumberFormat="1" applyFont="1" applyFill="1" applyBorder="1" applyAlignment="1">
      <alignment horizontal="center" vertical="center"/>
    </xf>
    <xf numFmtId="177" fontId="41" fillId="21" borderId="61" xfId="0" applyNumberFormat="1" applyFont="1" applyFill="1" applyBorder="1" applyAlignment="1">
      <alignment horizontal="center" vertical="center"/>
    </xf>
    <xf numFmtId="56" fontId="0" fillId="5" borderId="48" xfId="0" applyNumberFormat="1" applyFill="1" applyBorder="1" applyAlignment="1">
      <alignment horizontal="center" vertical="center"/>
    </xf>
    <xf numFmtId="0" fontId="42" fillId="19" borderId="60" xfId="0" applyFont="1" applyFill="1" applyBorder="1" applyAlignment="1">
      <alignment horizontal="center" vertical="center" wrapText="1"/>
    </xf>
    <xf numFmtId="0" fontId="42" fillId="19" borderId="35" xfId="0" applyFont="1" applyFill="1" applyBorder="1" applyAlignment="1">
      <alignment horizontal="center" vertical="center" wrapText="1"/>
    </xf>
    <xf numFmtId="0" fontId="42" fillId="19" borderId="61" xfId="0" applyFont="1" applyFill="1" applyBorder="1" applyAlignment="1">
      <alignment horizontal="center" vertical="center" wrapText="1"/>
    </xf>
    <xf numFmtId="177" fontId="40" fillId="20" borderId="60" xfId="0" applyNumberFormat="1" applyFont="1" applyFill="1" applyBorder="1" applyAlignment="1">
      <alignment horizontal="center" vertical="center" wrapText="1"/>
    </xf>
    <xf numFmtId="177" fontId="41" fillId="20" borderId="35" xfId="0" applyNumberFormat="1" applyFont="1" applyFill="1" applyBorder="1" applyAlignment="1">
      <alignment horizontal="center" vertical="center" wrapText="1"/>
    </xf>
    <xf numFmtId="177" fontId="41" fillId="20" borderId="61" xfId="0" applyNumberFormat="1" applyFont="1" applyFill="1" applyBorder="1" applyAlignment="1">
      <alignment horizontal="center" vertical="center" wrapText="1"/>
    </xf>
    <xf numFmtId="177" fontId="40" fillId="21" borderId="60" xfId="0" applyNumberFormat="1" applyFont="1" applyFill="1" applyBorder="1" applyAlignment="1">
      <alignment horizontal="center" vertical="center" wrapText="1"/>
    </xf>
    <xf numFmtId="177" fontId="0" fillId="0" borderId="6" xfId="0" applyNumberFormat="1" applyBorder="1" applyAlignment="1">
      <alignment horizontal="center" vertical="center"/>
    </xf>
    <xf numFmtId="177" fontId="0" fillId="0" borderId="7" xfId="0" applyNumberFormat="1" applyBorder="1" applyAlignment="1">
      <alignment horizontal="center" vertical="center"/>
    </xf>
    <xf numFmtId="177" fontId="0" fillId="0" borderId="8" xfId="0" applyNumberFormat="1" applyBorder="1" applyAlignment="1">
      <alignment horizontal="center" vertical="center"/>
    </xf>
    <xf numFmtId="177" fontId="40" fillId="11" borderId="60" xfId="0" applyNumberFormat="1" applyFont="1" applyFill="1" applyBorder="1" applyAlignment="1">
      <alignment horizontal="center" vertical="center" wrapText="1"/>
    </xf>
    <xf numFmtId="177" fontId="41" fillId="11" borderId="35" xfId="0" applyNumberFormat="1" applyFont="1" applyFill="1" applyBorder="1" applyAlignment="1">
      <alignment horizontal="center" vertical="center"/>
    </xf>
    <xf numFmtId="177" fontId="41" fillId="11" borderId="61" xfId="0" applyNumberFormat="1" applyFont="1" applyFill="1" applyBorder="1" applyAlignment="1">
      <alignment horizontal="center" vertical="center"/>
    </xf>
    <xf numFmtId="0" fontId="27" fillId="0" borderId="0" xfId="0" applyFont="1" applyAlignment="1">
      <alignment horizontal="center" vertical="center" textRotation="255"/>
    </xf>
    <xf numFmtId="0" fontId="27" fillId="0" borderId="5" xfId="0" applyFont="1" applyBorder="1" applyAlignment="1">
      <alignment horizontal="center" vertical="center" textRotation="255"/>
    </xf>
    <xf numFmtId="0" fontId="27" fillId="0" borderId="0" xfId="0" applyFont="1" applyAlignment="1">
      <alignment horizontal="center" vertical="center"/>
    </xf>
    <xf numFmtId="0" fontId="27" fillId="0" borderId="5" xfId="0" applyFont="1" applyBorder="1" applyAlignment="1">
      <alignment horizontal="center" vertical="center"/>
    </xf>
    <xf numFmtId="0" fontId="26" fillId="0" borderId="4" xfId="0" applyFont="1" applyBorder="1" applyAlignment="1">
      <alignment horizontal="center" vertical="center"/>
    </xf>
    <xf numFmtId="0" fontId="26" fillId="0" borderId="0" xfId="0" applyFont="1" applyAlignment="1">
      <alignment horizontal="center" vertical="center"/>
    </xf>
    <xf numFmtId="0" fontId="29" fillId="0" borderId="4" xfId="0" applyFont="1" applyBorder="1" applyAlignment="1">
      <alignment horizontal="center" vertical="center"/>
    </xf>
    <xf numFmtId="0" fontId="29" fillId="0" borderId="0" xfId="0" applyFont="1" applyAlignment="1">
      <alignment horizontal="center" vertical="center"/>
    </xf>
    <xf numFmtId="20" fontId="25" fillId="0" borderId="4" xfId="0" applyNumberFormat="1" applyFont="1" applyBorder="1" applyAlignment="1">
      <alignment horizontal="center" vertical="center"/>
    </xf>
    <xf numFmtId="20" fontId="25" fillId="0" borderId="0" xfId="0" applyNumberFormat="1" applyFont="1" applyAlignment="1">
      <alignment horizontal="center" vertical="center"/>
    </xf>
    <xf numFmtId="49" fontId="25" fillId="0" borderId="3" xfId="0" applyNumberFormat="1" applyFont="1" applyBorder="1" applyAlignment="1" applyProtection="1">
      <alignment horizontal="center" vertical="center"/>
      <protection locked="0"/>
    </xf>
    <xf numFmtId="0" fontId="28" fillId="0" borderId="0" xfId="0" applyFont="1" applyAlignment="1">
      <alignment horizontal="center" vertical="center" textRotation="255"/>
    </xf>
    <xf numFmtId="0" fontId="62" fillId="20" borderId="5" xfId="0" applyFont="1" applyFill="1" applyBorder="1" applyAlignment="1">
      <alignment horizontal="center" vertical="center" wrapText="1"/>
    </xf>
    <xf numFmtId="14" fontId="0" fillId="0" borderId="1" xfId="0" applyNumberFormat="1" applyBorder="1" applyAlignment="1" applyProtection="1">
      <alignment horizontal="center" vertical="center"/>
      <protection locked="0"/>
    </xf>
    <xf numFmtId="14" fontId="0" fillId="0" borderId="2" xfId="0" applyNumberFormat="1" applyBorder="1" applyAlignment="1" applyProtection="1">
      <alignment horizontal="center" vertical="center"/>
      <protection locked="0"/>
    </xf>
    <xf numFmtId="14" fontId="0" fillId="0" borderId="3" xfId="0" applyNumberFormat="1" applyBorder="1" applyAlignment="1" applyProtection="1">
      <alignment horizontal="center" vertical="center"/>
      <protection locked="0"/>
    </xf>
    <xf numFmtId="14" fontId="0" fillId="0" borderId="4" xfId="0" applyNumberFormat="1" applyBorder="1" applyAlignment="1" applyProtection="1">
      <alignment horizontal="center" vertical="center"/>
      <protection locked="0"/>
    </xf>
    <xf numFmtId="14" fontId="0" fillId="0" borderId="5" xfId="0" applyNumberFormat="1" applyBorder="1" applyAlignment="1" applyProtection="1">
      <alignment horizontal="center" vertical="center"/>
      <protection locked="0"/>
    </xf>
    <xf numFmtId="14" fontId="0" fillId="0" borderId="6" xfId="0" applyNumberForma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49" fillId="11" borderId="5" xfId="0" applyFont="1" applyFill="1" applyBorder="1" applyAlignment="1">
      <alignment horizontal="center" vertical="center" wrapText="1"/>
    </xf>
    <xf numFmtId="0" fontId="49" fillId="11" borderId="5" xfId="0" applyFont="1" applyFill="1" applyBorder="1" applyAlignment="1">
      <alignment horizontal="center" vertical="center"/>
    </xf>
    <xf numFmtId="177" fontId="40" fillId="20" borderId="35" xfId="0" applyNumberFormat="1" applyFont="1" applyFill="1" applyBorder="1" applyAlignment="1">
      <alignment horizontal="center" vertical="center"/>
    </xf>
    <xf numFmtId="177" fontId="40" fillId="20" borderId="61" xfId="0" applyNumberFormat="1" applyFont="1" applyFill="1" applyBorder="1" applyAlignment="1">
      <alignment horizontal="center" vertical="center"/>
    </xf>
    <xf numFmtId="177" fontId="40" fillId="10" borderId="60" xfId="0" applyNumberFormat="1" applyFont="1" applyFill="1" applyBorder="1" applyAlignment="1">
      <alignment horizontal="center" vertical="center" wrapText="1"/>
    </xf>
    <xf numFmtId="177" fontId="40" fillId="10" borderId="35" xfId="0" applyNumberFormat="1" applyFont="1" applyFill="1" applyBorder="1" applyAlignment="1">
      <alignment horizontal="center" vertical="center" wrapText="1"/>
    </xf>
    <xf numFmtId="177" fontId="40" fillId="10" borderId="61" xfId="0" applyNumberFormat="1" applyFont="1" applyFill="1" applyBorder="1" applyAlignment="1">
      <alignment horizontal="center" vertical="center" wrapText="1"/>
    </xf>
    <xf numFmtId="0" fontId="21" fillId="0" borderId="62" xfId="0" applyFont="1" applyBorder="1" applyAlignment="1" applyProtection="1">
      <alignment horizontal="left" vertical="top"/>
      <protection locked="0"/>
    </xf>
    <xf numFmtId="0" fontId="21" fillId="0" borderId="63" xfId="0" applyFont="1" applyBorder="1" applyAlignment="1" applyProtection="1">
      <alignment horizontal="left" vertical="top"/>
      <protection locked="0"/>
    </xf>
    <xf numFmtId="0" fontId="21" fillId="0" borderId="64" xfId="0" applyFont="1" applyBorder="1" applyAlignment="1" applyProtection="1">
      <alignment horizontal="left" vertical="top"/>
      <protection locked="0"/>
    </xf>
    <xf numFmtId="0" fontId="21" fillId="0" borderId="65" xfId="0" applyFont="1" applyBorder="1" applyAlignment="1" applyProtection="1">
      <alignment horizontal="left" vertical="top"/>
      <protection locked="0"/>
    </xf>
    <xf numFmtId="0" fontId="21" fillId="0" borderId="66" xfId="0" applyFont="1" applyBorder="1" applyAlignment="1" applyProtection="1">
      <alignment horizontal="left" vertical="top"/>
      <protection locked="0"/>
    </xf>
    <xf numFmtId="0" fontId="21" fillId="0" borderId="67" xfId="0" applyFont="1" applyBorder="1" applyAlignment="1" applyProtection="1">
      <alignment horizontal="left" vertical="top"/>
      <protection locked="0"/>
    </xf>
    <xf numFmtId="0" fontId="21" fillId="0" borderId="68" xfId="0" applyFont="1" applyBorder="1" applyAlignment="1" applyProtection="1">
      <alignment horizontal="left" vertical="top"/>
      <protection locked="0"/>
    </xf>
    <xf numFmtId="0" fontId="21" fillId="0" borderId="69" xfId="0" applyFont="1" applyBorder="1" applyAlignment="1" applyProtection="1">
      <alignment horizontal="left" vertical="top"/>
      <protection locked="0"/>
    </xf>
    <xf numFmtId="0" fontId="21" fillId="0" borderId="70" xfId="0" applyFont="1" applyBorder="1" applyAlignment="1" applyProtection="1">
      <alignment horizontal="left" vertical="top"/>
      <protection locked="0"/>
    </xf>
    <xf numFmtId="0" fontId="0" fillId="22" borderId="48" xfId="0" applyFill="1" applyBorder="1" applyAlignment="1">
      <alignment horizontal="center" vertical="center"/>
    </xf>
    <xf numFmtId="0" fontId="0" fillId="22" borderId="49" xfId="0" applyFill="1" applyBorder="1" applyAlignment="1">
      <alignment horizontal="center" vertical="center"/>
    </xf>
    <xf numFmtId="0" fontId="0" fillId="22" borderId="50" xfId="0" applyFill="1" applyBorder="1" applyAlignment="1">
      <alignment horizontal="center" vertical="center"/>
    </xf>
    <xf numFmtId="177" fontId="41" fillId="10" borderId="35" xfId="0" applyNumberFormat="1" applyFont="1" applyFill="1" applyBorder="1" applyAlignment="1">
      <alignment horizontal="center" vertical="center"/>
    </xf>
    <xf numFmtId="177" fontId="41" fillId="10" borderId="61" xfId="0" applyNumberFormat="1" applyFont="1" applyFill="1" applyBorder="1" applyAlignment="1">
      <alignment horizontal="center" vertical="center"/>
    </xf>
    <xf numFmtId="0" fontId="14" fillId="0" borderId="4" xfId="0" applyFont="1" applyBorder="1" applyAlignment="1">
      <alignment horizontal="center" vertical="center" wrapText="1"/>
    </xf>
    <xf numFmtId="0" fontId="14" fillId="0" borderId="0" xfId="0" applyFont="1" applyAlignment="1">
      <alignment horizontal="center" vertical="center" wrapText="1"/>
    </xf>
    <xf numFmtId="20" fontId="25" fillId="0" borderId="6" xfId="0" applyNumberFormat="1" applyFont="1" applyBorder="1" applyAlignment="1">
      <alignment horizontal="center" vertical="center"/>
    </xf>
    <xf numFmtId="20" fontId="25" fillId="0" borderId="7" xfId="0" applyNumberFormat="1" applyFont="1" applyBorder="1" applyAlignment="1">
      <alignment horizontal="center" vertical="center"/>
    </xf>
    <xf numFmtId="0" fontId="27" fillId="0" borderId="7" xfId="0" applyFont="1" applyBorder="1" applyAlignment="1">
      <alignment horizontal="center" vertical="center"/>
    </xf>
    <xf numFmtId="0" fontId="27" fillId="0" borderId="8" xfId="0" applyFont="1" applyBorder="1" applyAlignment="1">
      <alignment horizontal="center" vertical="center"/>
    </xf>
    <xf numFmtId="177" fontId="40" fillId="16" borderId="60" xfId="0" applyNumberFormat="1" applyFont="1" applyFill="1" applyBorder="1" applyAlignment="1">
      <alignment horizontal="center" vertical="center" wrapText="1"/>
    </xf>
    <xf numFmtId="177" fontId="41" fillId="16" borderId="35" xfId="0" applyNumberFormat="1" applyFont="1" applyFill="1" applyBorder="1" applyAlignment="1">
      <alignment horizontal="center" vertical="center"/>
    </xf>
    <xf numFmtId="177" fontId="41" fillId="16" borderId="61" xfId="0" applyNumberFormat="1" applyFont="1" applyFill="1" applyBorder="1" applyAlignment="1">
      <alignment horizontal="center" vertical="center"/>
    </xf>
    <xf numFmtId="177" fontId="41" fillId="12" borderId="60" xfId="0" applyNumberFormat="1" applyFont="1" applyFill="1" applyBorder="1" applyAlignment="1">
      <alignment horizontal="center" vertical="center" wrapText="1"/>
    </xf>
    <xf numFmtId="177" fontId="41" fillId="12" borderId="35" xfId="0" applyNumberFormat="1" applyFont="1" applyFill="1" applyBorder="1" applyAlignment="1">
      <alignment horizontal="center" vertical="center"/>
    </xf>
    <xf numFmtId="177" fontId="41" fillId="12" borderId="61" xfId="0" applyNumberFormat="1" applyFont="1" applyFill="1" applyBorder="1" applyAlignment="1">
      <alignment horizontal="center" vertical="center"/>
    </xf>
    <xf numFmtId="177" fontId="0" fillId="0" borderId="3" xfId="0" applyNumberFormat="1" applyBorder="1" applyAlignment="1">
      <alignment horizontal="center" vertical="center"/>
    </xf>
    <xf numFmtId="177" fontId="0" fillId="0" borderId="46" xfId="0" applyNumberFormat="1" applyBorder="1" applyAlignment="1">
      <alignment horizontal="center" vertical="center"/>
    </xf>
    <xf numFmtId="177" fontId="0" fillId="0" borderId="33" xfId="0" applyNumberFormat="1" applyBorder="1" applyAlignment="1">
      <alignment horizontal="center" vertical="center"/>
    </xf>
    <xf numFmtId="177" fontId="0" fillId="0" borderId="47" xfId="0" applyNumberFormat="1" applyBorder="1" applyAlignment="1">
      <alignment horizontal="center" vertical="center"/>
    </xf>
    <xf numFmtId="177" fontId="40" fillId="16" borderId="46" xfId="0" applyNumberFormat="1" applyFont="1" applyFill="1" applyBorder="1" applyAlignment="1">
      <alignment horizontal="center" vertical="center" wrapText="1"/>
    </xf>
    <xf numFmtId="177" fontId="40" fillId="16" borderId="33" xfId="0" applyNumberFormat="1" applyFont="1" applyFill="1" applyBorder="1" applyAlignment="1">
      <alignment horizontal="center" vertical="center"/>
    </xf>
    <xf numFmtId="177" fontId="40" fillId="16" borderId="47" xfId="0" applyNumberFormat="1" applyFont="1" applyFill="1" applyBorder="1" applyAlignment="1">
      <alignment horizontal="center" vertical="center"/>
    </xf>
    <xf numFmtId="177" fontId="40" fillId="20" borderId="48" xfId="0" applyNumberFormat="1" applyFont="1" applyFill="1" applyBorder="1" applyAlignment="1">
      <alignment horizontal="center" vertical="center" wrapText="1"/>
    </xf>
    <xf numFmtId="177" fontId="40" fillId="20" borderId="49" xfId="0" applyNumberFormat="1" applyFont="1" applyFill="1" applyBorder="1" applyAlignment="1">
      <alignment horizontal="center" vertical="center"/>
    </xf>
    <xf numFmtId="177" fontId="40" fillId="20" borderId="50" xfId="0" applyNumberFormat="1" applyFont="1" applyFill="1" applyBorder="1" applyAlignment="1">
      <alignment horizontal="center" vertical="center"/>
    </xf>
    <xf numFmtId="0" fontId="68" fillId="0" borderId="0" xfId="0" applyFont="1" applyAlignment="1">
      <alignment horizontal="center" vertical="center" textRotation="255"/>
    </xf>
    <xf numFmtId="0" fontId="31" fillId="9" borderId="7" xfId="0" applyFont="1" applyFill="1" applyBorder="1" applyAlignment="1">
      <alignment horizontal="center" vertical="center"/>
    </xf>
    <xf numFmtId="0" fontId="20" fillId="0" borderId="4" xfId="0" applyFont="1" applyBorder="1" applyAlignment="1">
      <alignment horizontal="center" vertical="center"/>
    </xf>
    <xf numFmtId="0" fontId="20" fillId="0" borderId="0" xfId="0" applyFont="1" applyAlignment="1">
      <alignment horizontal="center" vertical="center"/>
    </xf>
    <xf numFmtId="0" fontId="55" fillId="0" borderId="4" xfId="0" applyFont="1" applyBorder="1" applyAlignment="1">
      <alignment horizontal="center" vertical="center" wrapText="1"/>
    </xf>
    <xf numFmtId="0" fontId="55" fillId="0" borderId="0" xfId="0" applyFont="1" applyAlignment="1">
      <alignment horizontal="center" vertical="center" wrapText="1"/>
    </xf>
    <xf numFmtId="20" fontId="20" fillId="0" borderId="7" xfId="0" applyNumberFormat="1" applyFont="1" applyBorder="1" applyAlignment="1">
      <alignment horizontal="center" vertical="center"/>
    </xf>
    <xf numFmtId="0" fontId="70" fillId="0" borderId="0" xfId="0" applyFont="1" applyAlignment="1">
      <alignment horizontal="center" vertical="center" wrapText="1"/>
    </xf>
    <xf numFmtId="0" fontId="70" fillId="0" borderId="5" xfId="0" applyFont="1" applyBorder="1" applyAlignment="1">
      <alignment horizontal="center" vertical="center" wrapText="1"/>
    </xf>
    <xf numFmtId="177" fontId="0" fillId="11" borderId="60" xfId="0" applyNumberFormat="1" applyFill="1" applyBorder="1" applyAlignment="1">
      <alignment horizontal="center" vertical="center" wrapText="1"/>
    </xf>
    <xf numFmtId="177" fontId="0" fillId="11" borderId="35" xfId="0" applyNumberFormat="1" applyFill="1" applyBorder="1" applyAlignment="1">
      <alignment horizontal="center" vertical="center"/>
    </xf>
    <xf numFmtId="177" fontId="0" fillId="11" borderId="61" xfId="0" applyNumberFormat="1" applyFill="1" applyBorder="1" applyAlignment="1">
      <alignment horizontal="center" vertical="center"/>
    </xf>
    <xf numFmtId="0" fontId="42" fillId="13" borderId="60" xfId="0" applyFont="1" applyFill="1" applyBorder="1" applyAlignment="1">
      <alignment horizontal="center" vertical="center" wrapText="1"/>
    </xf>
    <xf numFmtId="0" fontId="42" fillId="13" borderId="35" xfId="0" applyFont="1" applyFill="1" applyBorder="1" applyAlignment="1">
      <alignment horizontal="center" vertical="center"/>
    </xf>
    <xf numFmtId="0" fontId="42" fillId="13" borderId="61" xfId="0" applyFont="1" applyFill="1" applyBorder="1" applyAlignment="1">
      <alignment horizontal="center" vertical="center"/>
    </xf>
    <xf numFmtId="177" fontId="0" fillId="0" borderId="48" xfId="0" applyNumberFormat="1" applyBorder="1" applyAlignment="1">
      <alignment horizontal="center" vertical="center"/>
    </xf>
    <xf numFmtId="177" fontId="0" fillId="0" borderId="49" xfId="0" applyNumberFormat="1" applyBorder="1" applyAlignment="1">
      <alignment horizontal="center" vertical="center"/>
    </xf>
    <xf numFmtId="177" fontId="0" fillId="0" borderId="50" xfId="0" applyNumberFormat="1" applyBorder="1" applyAlignment="1">
      <alignment horizontal="center" vertical="center"/>
    </xf>
    <xf numFmtId="177" fontId="34" fillId="10" borderId="60" xfId="0" applyNumberFormat="1" applyFont="1" applyFill="1" applyBorder="1" applyAlignment="1">
      <alignment horizontal="center" vertical="center" wrapText="1"/>
    </xf>
    <xf numFmtId="177" fontId="34" fillId="10" borderId="35" xfId="0" applyNumberFormat="1" applyFont="1" applyFill="1" applyBorder="1" applyAlignment="1">
      <alignment horizontal="center" vertical="center" wrapText="1"/>
    </xf>
    <xf numFmtId="177" fontId="34" fillId="10" borderId="61" xfId="0" applyNumberFormat="1" applyFont="1" applyFill="1" applyBorder="1" applyAlignment="1">
      <alignment horizontal="center" vertical="center" wrapText="1"/>
    </xf>
    <xf numFmtId="0" fontId="69" fillId="0" borderId="0" xfId="0" applyFont="1" applyAlignment="1">
      <alignment horizontal="center" vertical="center" wrapText="1"/>
    </xf>
    <xf numFmtId="0" fontId="69" fillId="0" borderId="5" xfId="0" applyFont="1" applyBorder="1" applyAlignment="1">
      <alignment horizontal="center" vertical="center" wrapText="1"/>
    </xf>
    <xf numFmtId="0" fontId="63" fillId="0" borderId="4" xfId="0" applyFont="1" applyBorder="1" applyAlignment="1">
      <alignment horizontal="center" vertical="center" wrapText="1"/>
    </xf>
    <xf numFmtId="0" fontId="63" fillId="0" borderId="0" xfId="0" applyFont="1" applyAlignment="1">
      <alignment horizontal="center" vertical="center" wrapText="1"/>
    </xf>
    <xf numFmtId="0" fontId="25" fillId="0" borderId="2" xfId="0" applyFont="1" applyBorder="1" applyAlignment="1" applyProtection="1">
      <alignment horizontal="center" vertical="center"/>
      <protection locked="0"/>
    </xf>
    <xf numFmtId="0" fontId="59" fillId="0" borderId="0" xfId="0" applyFont="1" applyAlignment="1">
      <alignment horizontal="center" vertical="center"/>
    </xf>
    <xf numFmtId="0" fontId="59" fillId="0" borderId="5" xfId="0" applyFont="1" applyBorder="1" applyAlignment="1">
      <alignment horizontal="center" vertical="center"/>
    </xf>
    <xf numFmtId="0" fontId="27" fillId="0" borderId="7" xfId="0" applyFont="1" applyBorder="1" applyAlignment="1">
      <alignment horizontal="center" vertical="center" wrapText="1"/>
    </xf>
    <xf numFmtId="0" fontId="27" fillId="0" borderId="8" xfId="0" applyFont="1" applyBorder="1" applyAlignment="1">
      <alignment horizontal="center" vertical="center" wrapText="1"/>
    </xf>
    <xf numFmtId="20" fontId="4" fillId="10" borderId="7" xfId="0" applyNumberFormat="1" applyFont="1" applyFill="1" applyBorder="1" applyAlignment="1">
      <alignment horizontal="center" vertical="center"/>
    </xf>
    <xf numFmtId="0" fontId="54" fillId="10" borderId="7" xfId="0" applyFont="1" applyFill="1" applyBorder="1" applyAlignment="1">
      <alignment horizontal="center" vertical="center"/>
    </xf>
    <xf numFmtId="0" fontId="2" fillId="10" borderId="0" xfId="0" applyFont="1" applyFill="1" applyAlignment="1">
      <alignment horizontal="center" vertical="center"/>
    </xf>
    <xf numFmtId="0" fontId="26" fillId="0" borderId="4" xfId="0" applyFont="1" applyBorder="1" applyAlignment="1">
      <alignment horizontal="center" vertical="center" wrapText="1"/>
    </xf>
    <xf numFmtId="0" fontId="26" fillId="0" borderId="0" xfId="0" applyFont="1" applyAlignment="1">
      <alignment horizontal="center" vertical="center" wrapText="1"/>
    </xf>
    <xf numFmtId="0" fontId="27" fillId="0" borderId="0" xfId="0" applyFont="1" applyAlignment="1">
      <alignment horizontal="center" vertical="center" wrapText="1"/>
    </xf>
    <xf numFmtId="0" fontId="27" fillId="0" borderId="5" xfId="0" applyFont="1" applyBorder="1" applyAlignment="1">
      <alignment horizontal="center" vertical="center" wrapText="1"/>
    </xf>
    <xf numFmtId="0" fontId="45" fillId="19" borderId="46" xfId="0" applyFont="1" applyFill="1" applyBorder="1" applyAlignment="1">
      <alignment horizontal="center" vertical="center" wrapText="1"/>
    </xf>
    <xf numFmtId="0" fontId="45" fillId="19" borderId="33" xfId="0" applyFont="1" applyFill="1" applyBorder="1" applyAlignment="1">
      <alignment horizontal="center" vertical="center"/>
    </xf>
    <xf numFmtId="0" fontId="45" fillId="19" borderId="47" xfId="0" applyFont="1" applyFill="1" applyBorder="1" applyAlignment="1">
      <alignment horizontal="center" vertical="center"/>
    </xf>
    <xf numFmtId="0" fontId="45" fillId="19" borderId="60" xfId="0" applyFont="1" applyFill="1" applyBorder="1" applyAlignment="1">
      <alignment horizontal="center" vertical="center" wrapText="1"/>
    </xf>
    <xf numFmtId="0" fontId="45" fillId="19" borderId="35" xfId="0" applyFont="1" applyFill="1" applyBorder="1" applyAlignment="1">
      <alignment horizontal="center" vertical="center"/>
    </xf>
    <xf numFmtId="177" fontId="0" fillId="0" borderId="1" xfId="0" applyNumberFormat="1" applyBorder="1" applyAlignment="1">
      <alignment horizontal="center" vertical="center"/>
    </xf>
    <xf numFmtId="177" fontId="0" fillId="0" borderId="2" xfId="0" applyNumberFormat="1" applyBorder="1" applyAlignment="1">
      <alignment horizontal="center" vertical="center"/>
    </xf>
    <xf numFmtId="177" fontId="41" fillId="15" borderId="60" xfId="0" applyNumberFormat="1" applyFont="1" applyFill="1" applyBorder="1" applyAlignment="1">
      <alignment horizontal="center" vertical="center" wrapText="1"/>
    </xf>
    <xf numFmtId="177" fontId="40" fillId="15" borderId="35" xfId="0" applyNumberFormat="1" applyFont="1" applyFill="1" applyBorder="1" applyAlignment="1">
      <alignment horizontal="center" vertical="center"/>
    </xf>
    <xf numFmtId="177" fontId="40" fillId="15" borderId="61" xfId="0" applyNumberFormat="1" applyFont="1" applyFill="1" applyBorder="1" applyAlignment="1">
      <alignment horizontal="center" vertical="center"/>
    </xf>
    <xf numFmtId="177" fontId="46" fillId="11" borderId="60" xfId="0" applyNumberFormat="1" applyFont="1" applyFill="1" applyBorder="1" applyAlignment="1">
      <alignment horizontal="center" vertical="center"/>
    </xf>
    <xf numFmtId="177" fontId="46" fillId="11" borderId="35" xfId="0" applyNumberFormat="1" applyFont="1" applyFill="1" applyBorder="1" applyAlignment="1">
      <alignment horizontal="center" vertical="center"/>
    </xf>
    <xf numFmtId="177" fontId="46" fillId="11" borderId="61" xfId="0" applyNumberFormat="1" applyFont="1" applyFill="1" applyBorder="1" applyAlignment="1">
      <alignment horizontal="center" vertical="center"/>
    </xf>
    <xf numFmtId="176" fontId="8" fillId="0" borderId="35" xfId="1" applyNumberFormat="1" applyFont="1" applyBorder="1" applyAlignment="1">
      <alignment horizontal="center"/>
    </xf>
    <xf numFmtId="176" fontId="8" fillId="0" borderId="36" xfId="1" applyNumberFormat="1" applyFont="1" applyBorder="1" applyAlignment="1">
      <alignment horizontal="center"/>
    </xf>
    <xf numFmtId="178" fontId="18" fillId="8" borderId="0" xfId="1" applyNumberFormat="1" applyFont="1" applyFill="1" applyAlignment="1">
      <alignment horizontal="center" vertical="center"/>
    </xf>
    <xf numFmtId="178" fontId="18" fillId="8" borderId="31" xfId="1" applyNumberFormat="1" applyFont="1" applyFill="1" applyBorder="1" applyAlignment="1">
      <alignment horizontal="center" vertical="center"/>
    </xf>
    <xf numFmtId="178" fontId="18" fillId="8" borderId="40" xfId="1" applyNumberFormat="1" applyFont="1" applyFill="1" applyBorder="1" applyAlignment="1">
      <alignment horizontal="center" vertical="center"/>
    </xf>
    <xf numFmtId="176" fontId="8" fillId="0" borderId="37" xfId="1" applyNumberFormat="1" applyFont="1" applyBorder="1" applyAlignment="1">
      <alignment horizontal="center"/>
    </xf>
    <xf numFmtId="176" fontId="8" fillId="0" borderId="38" xfId="1" applyNumberFormat="1" applyFont="1" applyBorder="1" applyAlignment="1">
      <alignment horizontal="center"/>
    </xf>
    <xf numFmtId="176" fontId="13" fillId="0" borderId="37" xfId="1" applyNumberFormat="1" applyFont="1" applyBorder="1" applyAlignment="1">
      <alignment horizontal="center"/>
    </xf>
    <xf numFmtId="176" fontId="13" fillId="0" borderId="38" xfId="1" applyNumberFormat="1" applyFont="1" applyBorder="1" applyAlignment="1">
      <alignment horizontal="center"/>
    </xf>
    <xf numFmtId="176" fontId="13" fillId="0" borderId="33" xfId="1" applyNumberFormat="1" applyFont="1" applyBorder="1" applyAlignment="1">
      <alignment horizontal="center"/>
    </xf>
    <xf numFmtId="176" fontId="13" fillId="0" borderId="34" xfId="1" applyNumberFormat="1" applyFont="1" applyBorder="1" applyAlignment="1">
      <alignment horizontal="center"/>
    </xf>
    <xf numFmtId="176" fontId="13" fillId="0" borderId="35" xfId="1" applyNumberFormat="1" applyFont="1" applyBorder="1" applyAlignment="1">
      <alignment horizontal="center"/>
    </xf>
    <xf numFmtId="176" fontId="13" fillId="0" borderId="36" xfId="1" applyNumberFormat="1" applyFont="1" applyBorder="1" applyAlignment="1">
      <alignment horizontal="center"/>
    </xf>
    <xf numFmtId="176" fontId="8" fillId="0" borderId="41" xfId="1" applyNumberFormat="1" applyFont="1" applyBorder="1" applyAlignment="1">
      <alignment horizontal="center"/>
    </xf>
    <xf numFmtId="176" fontId="8" fillId="0" borderId="42" xfId="1" applyNumberFormat="1" applyFont="1" applyBorder="1" applyAlignment="1">
      <alignment horizontal="center"/>
    </xf>
    <xf numFmtId="176" fontId="8" fillId="0" borderId="33" xfId="1" applyNumberFormat="1" applyFont="1" applyBorder="1" applyAlignment="1">
      <alignment horizontal="center"/>
    </xf>
    <xf numFmtId="176" fontId="8" fillId="0" borderId="34" xfId="1" applyNumberFormat="1" applyFont="1" applyBorder="1" applyAlignment="1">
      <alignment horizontal="center"/>
    </xf>
    <xf numFmtId="14" fontId="8" fillId="0" borderId="45" xfId="1" applyNumberFormat="1" applyFont="1" applyBorder="1" applyAlignment="1">
      <alignment horizontal="center"/>
    </xf>
    <xf numFmtId="14" fontId="7" fillId="0" borderId="0" xfId="1" applyNumberFormat="1" applyAlignment="1">
      <alignment horizontal="center"/>
    </xf>
    <xf numFmtId="0" fontId="7" fillId="0" borderId="0" xfId="1" applyAlignment="1">
      <alignment horizontal="center"/>
    </xf>
    <xf numFmtId="20" fontId="4" fillId="0" borderId="5" xfId="0" applyNumberFormat="1" applyFont="1" applyBorder="1" applyAlignment="1">
      <alignment horizontal="center" vertical="center"/>
    </xf>
  </cellXfs>
  <cellStyles count="2">
    <cellStyle name="標準" xfId="0" builtinId="0"/>
    <cellStyle name="標準 2" xfId="1" xr:uid="{00000000-0005-0000-0000-000001000000}"/>
  </cellStyles>
  <dxfs count="1064">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
      <font>
        <color rgb="FFFF0000"/>
      </font>
    </dxf>
    <dxf>
      <font>
        <color theme="3" tint="0.39994506668294322"/>
      </font>
    </dxf>
  </dxfs>
  <tableStyles count="0" defaultTableStyle="TableStyleMedium2" defaultPivotStyle="PivotStyleLight16"/>
  <colors>
    <mruColors>
      <color rgb="FFC790D8"/>
      <color rgb="FFAEF2BE"/>
      <color rgb="FFC5D9F1"/>
      <color rgb="FFFBEDC4"/>
      <color rgb="FF6CE1FC"/>
      <color rgb="FFC771F7"/>
      <color rgb="FFFBC9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81</xdr:col>
      <xdr:colOff>0</xdr:colOff>
      <xdr:row>34</xdr:row>
      <xdr:rowOff>0</xdr:rowOff>
    </xdr:from>
    <xdr:to>
      <xdr:col>89</xdr:col>
      <xdr:colOff>123825</xdr:colOff>
      <xdr:row>34</xdr:row>
      <xdr:rowOff>0</xdr:rowOff>
    </xdr:to>
    <xdr:cxnSp macro="">
      <xdr:nvCxnSpPr>
        <xdr:cNvPr id="18" name="直線矢印コネクタ 17">
          <a:extLst>
            <a:ext uri="{FF2B5EF4-FFF2-40B4-BE49-F238E27FC236}">
              <a16:creationId xmlns:a16="http://schemas.microsoft.com/office/drawing/2014/main" id="{FD932968-C86B-4D55-9F8F-2FC2831EDE5C}"/>
            </a:ext>
          </a:extLst>
        </xdr:cNvPr>
        <xdr:cNvCxnSpPr/>
      </xdr:nvCxnSpPr>
      <xdr:spPr>
        <a:xfrm>
          <a:off x="13554075" y="68179950"/>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140</xdr:row>
      <xdr:rowOff>0</xdr:rowOff>
    </xdr:from>
    <xdr:to>
      <xdr:col>89</xdr:col>
      <xdr:colOff>123825</xdr:colOff>
      <xdr:row>140</xdr:row>
      <xdr:rowOff>0</xdr:rowOff>
    </xdr:to>
    <xdr:cxnSp macro="">
      <xdr:nvCxnSpPr>
        <xdr:cNvPr id="20" name="直線矢印コネクタ 19">
          <a:extLst>
            <a:ext uri="{FF2B5EF4-FFF2-40B4-BE49-F238E27FC236}">
              <a16:creationId xmlns:a16="http://schemas.microsoft.com/office/drawing/2014/main" id="{F456FB93-9F74-4877-897E-4A0BCBD55DA5}"/>
            </a:ext>
          </a:extLst>
        </xdr:cNvPr>
        <xdr:cNvCxnSpPr/>
      </xdr:nvCxnSpPr>
      <xdr:spPr>
        <a:xfrm>
          <a:off x="13554075" y="20726400"/>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104</xdr:row>
      <xdr:rowOff>0</xdr:rowOff>
    </xdr:from>
    <xdr:to>
      <xdr:col>89</xdr:col>
      <xdr:colOff>123825</xdr:colOff>
      <xdr:row>104</xdr:row>
      <xdr:rowOff>0</xdr:rowOff>
    </xdr:to>
    <xdr:cxnSp macro="">
      <xdr:nvCxnSpPr>
        <xdr:cNvPr id="17" name="直線矢印コネクタ 16">
          <a:extLst>
            <a:ext uri="{FF2B5EF4-FFF2-40B4-BE49-F238E27FC236}">
              <a16:creationId xmlns:a16="http://schemas.microsoft.com/office/drawing/2014/main" id="{91401331-CE8D-4325-B811-16727E2AD273}"/>
            </a:ext>
          </a:extLst>
        </xdr:cNvPr>
        <xdr:cNvCxnSpPr/>
      </xdr:nvCxnSpPr>
      <xdr:spPr>
        <a:xfrm>
          <a:off x="13554075" y="23298150"/>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28</xdr:row>
      <xdr:rowOff>0</xdr:rowOff>
    </xdr:from>
    <xdr:to>
      <xdr:col>89</xdr:col>
      <xdr:colOff>123825</xdr:colOff>
      <xdr:row>28</xdr:row>
      <xdr:rowOff>0</xdr:rowOff>
    </xdr:to>
    <xdr:cxnSp macro="">
      <xdr:nvCxnSpPr>
        <xdr:cNvPr id="22" name="直線矢印コネクタ 21">
          <a:extLst>
            <a:ext uri="{FF2B5EF4-FFF2-40B4-BE49-F238E27FC236}">
              <a16:creationId xmlns:a16="http://schemas.microsoft.com/office/drawing/2014/main" id="{57266012-BAE2-4D51-8FC4-304749265594}"/>
            </a:ext>
          </a:extLst>
        </xdr:cNvPr>
        <xdr:cNvCxnSpPr/>
      </xdr:nvCxnSpPr>
      <xdr:spPr>
        <a:xfrm>
          <a:off x="13554075" y="23298150"/>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128</xdr:row>
      <xdr:rowOff>0</xdr:rowOff>
    </xdr:from>
    <xdr:to>
      <xdr:col>89</xdr:col>
      <xdr:colOff>123825</xdr:colOff>
      <xdr:row>128</xdr:row>
      <xdr:rowOff>0</xdr:rowOff>
    </xdr:to>
    <xdr:cxnSp macro="">
      <xdr:nvCxnSpPr>
        <xdr:cNvPr id="24" name="直線矢印コネクタ 23">
          <a:extLst>
            <a:ext uri="{FF2B5EF4-FFF2-40B4-BE49-F238E27FC236}">
              <a16:creationId xmlns:a16="http://schemas.microsoft.com/office/drawing/2014/main" id="{61A58637-F637-4675-8932-4435B643D997}"/>
            </a:ext>
          </a:extLst>
        </xdr:cNvPr>
        <xdr:cNvCxnSpPr/>
      </xdr:nvCxnSpPr>
      <xdr:spPr>
        <a:xfrm>
          <a:off x="13554075" y="5772150"/>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192</xdr:row>
      <xdr:rowOff>0</xdr:rowOff>
    </xdr:from>
    <xdr:to>
      <xdr:col>89</xdr:col>
      <xdr:colOff>123825</xdr:colOff>
      <xdr:row>192</xdr:row>
      <xdr:rowOff>0</xdr:rowOff>
    </xdr:to>
    <xdr:cxnSp macro="">
      <xdr:nvCxnSpPr>
        <xdr:cNvPr id="25" name="直線矢印コネクタ 24">
          <a:extLst>
            <a:ext uri="{FF2B5EF4-FFF2-40B4-BE49-F238E27FC236}">
              <a16:creationId xmlns:a16="http://schemas.microsoft.com/office/drawing/2014/main" id="{A98DEDD7-F818-417F-AF38-B59C268D08D6}"/>
            </a:ext>
          </a:extLst>
        </xdr:cNvPr>
        <xdr:cNvCxnSpPr/>
      </xdr:nvCxnSpPr>
      <xdr:spPr>
        <a:xfrm>
          <a:off x="13554075" y="35699700"/>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180</xdr:row>
      <xdr:rowOff>0</xdr:rowOff>
    </xdr:from>
    <xdr:to>
      <xdr:col>89</xdr:col>
      <xdr:colOff>123825</xdr:colOff>
      <xdr:row>180</xdr:row>
      <xdr:rowOff>0</xdr:rowOff>
    </xdr:to>
    <xdr:cxnSp macro="">
      <xdr:nvCxnSpPr>
        <xdr:cNvPr id="29" name="直線矢印コネクタ 28">
          <a:extLst>
            <a:ext uri="{FF2B5EF4-FFF2-40B4-BE49-F238E27FC236}">
              <a16:creationId xmlns:a16="http://schemas.microsoft.com/office/drawing/2014/main" id="{A1D21B2C-ACC7-4B2A-8D3B-8FF21465094D}"/>
            </a:ext>
          </a:extLst>
        </xdr:cNvPr>
        <xdr:cNvCxnSpPr/>
      </xdr:nvCxnSpPr>
      <xdr:spPr>
        <a:xfrm>
          <a:off x="13554075" y="50653950"/>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98</xdr:row>
      <xdr:rowOff>0</xdr:rowOff>
    </xdr:from>
    <xdr:to>
      <xdr:col>89</xdr:col>
      <xdr:colOff>123825</xdr:colOff>
      <xdr:row>98</xdr:row>
      <xdr:rowOff>0</xdr:rowOff>
    </xdr:to>
    <xdr:cxnSp macro="">
      <xdr:nvCxnSpPr>
        <xdr:cNvPr id="31" name="直線矢印コネクタ 30">
          <a:extLst>
            <a:ext uri="{FF2B5EF4-FFF2-40B4-BE49-F238E27FC236}">
              <a16:creationId xmlns:a16="http://schemas.microsoft.com/office/drawing/2014/main" id="{BCFFB634-796F-4E88-9FFE-DE2092DE3E11}"/>
            </a:ext>
          </a:extLst>
        </xdr:cNvPr>
        <xdr:cNvCxnSpPr/>
      </xdr:nvCxnSpPr>
      <xdr:spPr>
        <a:xfrm>
          <a:off x="13554075" y="60940950"/>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0</xdr:colOff>
      <xdr:row>314</xdr:row>
      <xdr:rowOff>0</xdr:rowOff>
    </xdr:from>
    <xdr:to>
      <xdr:col>51</xdr:col>
      <xdr:colOff>133350</xdr:colOff>
      <xdr:row>314</xdr:row>
      <xdr:rowOff>0</xdr:rowOff>
    </xdr:to>
    <xdr:cxnSp macro="">
      <xdr:nvCxnSpPr>
        <xdr:cNvPr id="37" name="直線矢印コネクタ 36">
          <a:extLst>
            <a:ext uri="{FF2B5EF4-FFF2-40B4-BE49-F238E27FC236}">
              <a16:creationId xmlns:a16="http://schemas.microsoft.com/office/drawing/2014/main" id="{A47D8BD5-B8D0-4AF3-A1BB-0D58044B2849}"/>
            </a:ext>
          </a:extLst>
        </xdr:cNvPr>
        <xdr:cNvCxnSpPr/>
      </xdr:nvCxnSpPr>
      <xdr:spPr>
        <a:xfrm>
          <a:off x="3095625" y="73323450"/>
          <a:ext cx="56864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70</xdr:row>
      <xdr:rowOff>0</xdr:rowOff>
    </xdr:from>
    <xdr:to>
      <xdr:col>21</xdr:col>
      <xdr:colOff>0</xdr:colOff>
      <xdr:row>70</xdr:row>
      <xdr:rowOff>0</xdr:rowOff>
    </xdr:to>
    <xdr:cxnSp macro="">
      <xdr:nvCxnSpPr>
        <xdr:cNvPr id="40" name="直線矢印コネクタ 39">
          <a:extLst>
            <a:ext uri="{FF2B5EF4-FFF2-40B4-BE49-F238E27FC236}">
              <a16:creationId xmlns:a16="http://schemas.microsoft.com/office/drawing/2014/main" id="{D3F658E6-5364-489F-89F4-F5B8E11251AB}"/>
            </a:ext>
          </a:extLst>
        </xdr:cNvPr>
        <xdr:cNvCxnSpPr/>
      </xdr:nvCxnSpPr>
      <xdr:spPr>
        <a:xfrm>
          <a:off x="1800225" y="34413825"/>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320</xdr:row>
      <xdr:rowOff>0</xdr:rowOff>
    </xdr:from>
    <xdr:to>
      <xdr:col>21</xdr:col>
      <xdr:colOff>0</xdr:colOff>
      <xdr:row>320</xdr:row>
      <xdr:rowOff>0</xdr:rowOff>
    </xdr:to>
    <xdr:cxnSp macro="">
      <xdr:nvCxnSpPr>
        <xdr:cNvPr id="41" name="直線矢印コネクタ 40">
          <a:extLst>
            <a:ext uri="{FF2B5EF4-FFF2-40B4-BE49-F238E27FC236}">
              <a16:creationId xmlns:a16="http://schemas.microsoft.com/office/drawing/2014/main" id="{1C49C05D-9B0D-44CA-8FC7-A5C111A5BDA2}"/>
            </a:ext>
          </a:extLst>
        </xdr:cNvPr>
        <xdr:cNvCxnSpPr/>
      </xdr:nvCxnSpPr>
      <xdr:spPr>
        <a:xfrm>
          <a:off x="1800225" y="34413825"/>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204</xdr:row>
      <xdr:rowOff>0</xdr:rowOff>
    </xdr:from>
    <xdr:to>
      <xdr:col>21</xdr:col>
      <xdr:colOff>0</xdr:colOff>
      <xdr:row>204</xdr:row>
      <xdr:rowOff>0</xdr:rowOff>
    </xdr:to>
    <xdr:cxnSp macro="">
      <xdr:nvCxnSpPr>
        <xdr:cNvPr id="39" name="直線矢印コネクタ 38">
          <a:extLst>
            <a:ext uri="{FF2B5EF4-FFF2-40B4-BE49-F238E27FC236}">
              <a16:creationId xmlns:a16="http://schemas.microsoft.com/office/drawing/2014/main" id="{FB20040E-1074-4A7E-A5AC-68C272AE6A53}"/>
            </a:ext>
          </a:extLst>
        </xdr:cNvPr>
        <xdr:cNvCxnSpPr/>
      </xdr:nvCxnSpPr>
      <xdr:spPr>
        <a:xfrm>
          <a:off x="1800225" y="48082200"/>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192</xdr:row>
      <xdr:rowOff>0</xdr:rowOff>
    </xdr:from>
    <xdr:to>
      <xdr:col>21</xdr:col>
      <xdr:colOff>0</xdr:colOff>
      <xdr:row>192</xdr:row>
      <xdr:rowOff>0</xdr:rowOff>
    </xdr:to>
    <xdr:cxnSp macro="">
      <xdr:nvCxnSpPr>
        <xdr:cNvPr id="49" name="直線矢印コネクタ 48">
          <a:extLst>
            <a:ext uri="{FF2B5EF4-FFF2-40B4-BE49-F238E27FC236}">
              <a16:creationId xmlns:a16="http://schemas.microsoft.com/office/drawing/2014/main" id="{5C8B49C1-F0DC-4A5D-9935-3E0A9E64FEE8}"/>
            </a:ext>
          </a:extLst>
        </xdr:cNvPr>
        <xdr:cNvCxnSpPr/>
      </xdr:nvCxnSpPr>
      <xdr:spPr>
        <a:xfrm>
          <a:off x="1800225" y="48082200"/>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0</xdr:colOff>
      <xdr:row>52</xdr:row>
      <xdr:rowOff>0</xdr:rowOff>
    </xdr:from>
    <xdr:to>
      <xdr:col>51</xdr:col>
      <xdr:colOff>133350</xdr:colOff>
      <xdr:row>52</xdr:row>
      <xdr:rowOff>0</xdr:rowOff>
    </xdr:to>
    <xdr:cxnSp macro="">
      <xdr:nvCxnSpPr>
        <xdr:cNvPr id="51" name="直線矢印コネクタ 50">
          <a:extLst>
            <a:ext uri="{FF2B5EF4-FFF2-40B4-BE49-F238E27FC236}">
              <a16:creationId xmlns:a16="http://schemas.microsoft.com/office/drawing/2014/main" id="{4E79D9AD-634F-44CA-8C2A-1447B44A0F3E}"/>
            </a:ext>
          </a:extLst>
        </xdr:cNvPr>
        <xdr:cNvCxnSpPr/>
      </xdr:nvCxnSpPr>
      <xdr:spPr>
        <a:xfrm>
          <a:off x="3590925" y="8343900"/>
          <a:ext cx="56769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70</xdr:row>
      <xdr:rowOff>0</xdr:rowOff>
    </xdr:from>
    <xdr:to>
      <xdr:col>21</xdr:col>
      <xdr:colOff>0</xdr:colOff>
      <xdr:row>70</xdr:row>
      <xdr:rowOff>0</xdr:rowOff>
    </xdr:to>
    <xdr:cxnSp macro="">
      <xdr:nvCxnSpPr>
        <xdr:cNvPr id="3" name="直線矢印コネクタ 2">
          <a:extLst>
            <a:ext uri="{FF2B5EF4-FFF2-40B4-BE49-F238E27FC236}">
              <a16:creationId xmlns:a16="http://schemas.microsoft.com/office/drawing/2014/main" id="{6273F347-9462-46CE-89D9-A790C9C2DB71}"/>
            </a:ext>
          </a:extLst>
        </xdr:cNvPr>
        <xdr:cNvCxnSpPr/>
      </xdr:nvCxnSpPr>
      <xdr:spPr>
        <a:xfrm>
          <a:off x="1800225" y="13487400"/>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0</xdr:colOff>
      <xdr:row>128</xdr:row>
      <xdr:rowOff>0</xdr:rowOff>
    </xdr:from>
    <xdr:to>
      <xdr:col>51</xdr:col>
      <xdr:colOff>133350</xdr:colOff>
      <xdr:row>128</xdr:row>
      <xdr:rowOff>0</xdr:rowOff>
    </xdr:to>
    <xdr:cxnSp macro="">
      <xdr:nvCxnSpPr>
        <xdr:cNvPr id="10" name="直線矢印コネクタ 9">
          <a:extLst>
            <a:ext uri="{FF2B5EF4-FFF2-40B4-BE49-F238E27FC236}">
              <a16:creationId xmlns:a16="http://schemas.microsoft.com/office/drawing/2014/main" id="{5D6396AF-9A77-443B-B662-43C63639FBBC}"/>
            </a:ext>
          </a:extLst>
        </xdr:cNvPr>
        <xdr:cNvCxnSpPr/>
      </xdr:nvCxnSpPr>
      <xdr:spPr>
        <a:xfrm>
          <a:off x="3095625" y="28441650"/>
          <a:ext cx="56864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0</xdr:colOff>
      <xdr:row>140</xdr:row>
      <xdr:rowOff>0</xdr:rowOff>
    </xdr:from>
    <xdr:to>
      <xdr:col>51</xdr:col>
      <xdr:colOff>133350</xdr:colOff>
      <xdr:row>140</xdr:row>
      <xdr:rowOff>0</xdr:rowOff>
    </xdr:to>
    <xdr:cxnSp macro="">
      <xdr:nvCxnSpPr>
        <xdr:cNvPr id="11" name="直線矢印コネクタ 10">
          <a:extLst>
            <a:ext uri="{FF2B5EF4-FFF2-40B4-BE49-F238E27FC236}">
              <a16:creationId xmlns:a16="http://schemas.microsoft.com/office/drawing/2014/main" id="{E15F07A2-9930-4DBD-A938-28E094F94888}"/>
            </a:ext>
          </a:extLst>
        </xdr:cNvPr>
        <xdr:cNvCxnSpPr/>
      </xdr:nvCxnSpPr>
      <xdr:spPr>
        <a:xfrm>
          <a:off x="3095625" y="31032450"/>
          <a:ext cx="56864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180</xdr:row>
      <xdr:rowOff>0</xdr:rowOff>
    </xdr:from>
    <xdr:to>
      <xdr:col>21</xdr:col>
      <xdr:colOff>0</xdr:colOff>
      <xdr:row>180</xdr:row>
      <xdr:rowOff>0</xdr:rowOff>
    </xdr:to>
    <xdr:cxnSp macro="">
      <xdr:nvCxnSpPr>
        <xdr:cNvPr id="58" name="直線矢印コネクタ 57">
          <a:extLst>
            <a:ext uri="{FF2B5EF4-FFF2-40B4-BE49-F238E27FC236}">
              <a16:creationId xmlns:a16="http://schemas.microsoft.com/office/drawing/2014/main" id="{7338C105-512F-4C8D-9503-7C7931329909}"/>
            </a:ext>
          </a:extLst>
        </xdr:cNvPr>
        <xdr:cNvCxnSpPr/>
      </xdr:nvCxnSpPr>
      <xdr:spPr>
        <a:xfrm>
          <a:off x="1800225" y="39557325"/>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174</xdr:row>
      <xdr:rowOff>0</xdr:rowOff>
    </xdr:from>
    <xdr:to>
      <xdr:col>21</xdr:col>
      <xdr:colOff>0</xdr:colOff>
      <xdr:row>174</xdr:row>
      <xdr:rowOff>0</xdr:rowOff>
    </xdr:to>
    <xdr:cxnSp macro="">
      <xdr:nvCxnSpPr>
        <xdr:cNvPr id="60" name="直線矢印コネクタ 59">
          <a:extLst>
            <a:ext uri="{FF2B5EF4-FFF2-40B4-BE49-F238E27FC236}">
              <a16:creationId xmlns:a16="http://schemas.microsoft.com/office/drawing/2014/main" id="{81124692-4E34-4BFE-A86C-BBE529A4317D}"/>
            </a:ext>
          </a:extLst>
        </xdr:cNvPr>
        <xdr:cNvCxnSpPr/>
      </xdr:nvCxnSpPr>
      <xdr:spPr>
        <a:xfrm>
          <a:off x="1800225" y="38271450"/>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320</xdr:row>
      <xdr:rowOff>0</xdr:rowOff>
    </xdr:from>
    <xdr:to>
      <xdr:col>89</xdr:col>
      <xdr:colOff>123825</xdr:colOff>
      <xdr:row>320</xdr:row>
      <xdr:rowOff>0</xdr:rowOff>
    </xdr:to>
    <xdr:cxnSp macro="">
      <xdr:nvCxnSpPr>
        <xdr:cNvPr id="86" name="直線矢印コネクタ 85">
          <a:extLst>
            <a:ext uri="{FF2B5EF4-FFF2-40B4-BE49-F238E27FC236}">
              <a16:creationId xmlns:a16="http://schemas.microsoft.com/office/drawing/2014/main" id="{9170364D-C70D-4EF8-95AF-0F7A54FD1282}"/>
            </a:ext>
          </a:extLst>
        </xdr:cNvPr>
        <xdr:cNvCxnSpPr/>
      </xdr:nvCxnSpPr>
      <xdr:spPr>
        <a:xfrm>
          <a:off x="13554075" y="72037575"/>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134</xdr:row>
      <xdr:rowOff>0</xdr:rowOff>
    </xdr:from>
    <xdr:to>
      <xdr:col>89</xdr:col>
      <xdr:colOff>123825</xdr:colOff>
      <xdr:row>134</xdr:row>
      <xdr:rowOff>0</xdr:rowOff>
    </xdr:to>
    <xdr:cxnSp macro="">
      <xdr:nvCxnSpPr>
        <xdr:cNvPr id="52" name="直線矢印コネクタ 51">
          <a:extLst>
            <a:ext uri="{FF2B5EF4-FFF2-40B4-BE49-F238E27FC236}">
              <a16:creationId xmlns:a16="http://schemas.microsoft.com/office/drawing/2014/main" id="{5EAA0872-CC64-4E9A-A748-1EFA43F332E2}"/>
            </a:ext>
          </a:extLst>
        </xdr:cNvPr>
        <xdr:cNvCxnSpPr/>
      </xdr:nvCxnSpPr>
      <xdr:spPr>
        <a:xfrm>
          <a:off x="13554075" y="29756100"/>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256</xdr:row>
      <xdr:rowOff>0</xdr:rowOff>
    </xdr:from>
    <xdr:to>
      <xdr:col>21</xdr:col>
      <xdr:colOff>0</xdr:colOff>
      <xdr:row>256</xdr:row>
      <xdr:rowOff>0</xdr:rowOff>
    </xdr:to>
    <xdr:cxnSp macro="">
      <xdr:nvCxnSpPr>
        <xdr:cNvPr id="121" name="直線矢印コネクタ 120">
          <a:extLst>
            <a:ext uri="{FF2B5EF4-FFF2-40B4-BE49-F238E27FC236}">
              <a16:creationId xmlns:a16="http://schemas.microsoft.com/office/drawing/2014/main" id="{CF1AAC51-364B-4907-B99D-6B1E115741CB}"/>
            </a:ext>
          </a:extLst>
        </xdr:cNvPr>
        <xdr:cNvCxnSpPr/>
      </xdr:nvCxnSpPr>
      <xdr:spPr>
        <a:xfrm>
          <a:off x="1800225" y="55797450"/>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280</xdr:row>
      <xdr:rowOff>0</xdr:rowOff>
    </xdr:from>
    <xdr:to>
      <xdr:col>21</xdr:col>
      <xdr:colOff>0</xdr:colOff>
      <xdr:row>280</xdr:row>
      <xdr:rowOff>0</xdr:rowOff>
    </xdr:to>
    <xdr:cxnSp macro="">
      <xdr:nvCxnSpPr>
        <xdr:cNvPr id="123" name="直線矢印コネクタ 122">
          <a:extLst>
            <a:ext uri="{FF2B5EF4-FFF2-40B4-BE49-F238E27FC236}">
              <a16:creationId xmlns:a16="http://schemas.microsoft.com/office/drawing/2014/main" id="{D6B141A4-DD2A-42DD-9B04-B915B242FEEA}"/>
            </a:ext>
          </a:extLst>
        </xdr:cNvPr>
        <xdr:cNvCxnSpPr/>
      </xdr:nvCxnSpPr>
      <xdr:spPr>
        <a:xfrm>
          <a:off x="1800225" y="60940950"/>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0</xdr:colOff>
      <xdr:row>280</xdr:row>
      <xdr:rowOff>0</xdr:rowOff>
    </xdr:from>
    <xdr:to>
      <xdr:col>68</xdr:col>
      <xdr:colOff>123825</xdr:colOff>
      <xdr:row>280</xdr:row>
      <xdr:rowOff>0</xdr:rowOff>
    </xdr:to>
    <xdr:cxnSp macro="">
      <xdr:nvCxnSpPr>
        <xdr:cNvPr id="162" name="直線矢印コネクタ 161">
          <a:extLst>
            <a:ext uri="{FF2B5EF4-FFF2-40B4-BE49-F238E27FC236}">
              <a16:creationId xmlns:a16="http://schemas.microsoft.com/office/drawing/2014/main" id="{8E562641-5421-4E9C-8CA0-0A1023124C74}"/>
            </a:ext>
          </a:extLst>
        </xdr:cNvPr>
        <xdr:cNvCxnSpPr/>
      </xdr:nvCxnSpPr>
      <xdr:spPr>
        <a:xfrm>
          <a:off x="9639300" y="60940950"/>
          <a:ext cx="18764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28575</xdr:colOff>
      <xdr:row>40</xdr:row>
      <xdr:rowOff>0</xdr:rowOff>
    </xdr:from>
    <xdr:to>
      <xdr:col>44</xdr:col>
      <xdr:colOff>142875</xdr:colOff>
      <xdr:row>40</xdr:row>
      <xdr:rowOff>0</xdr:rowOff>
    </xdr:to>
    <xdr:cxnSp macro="">
      <xdr:nvCxnSpPr>
        <xdr:cNvPr id="7" name="直線矢印コネクタ 6">
          <a:extLst>
            <a:ext uri="{FF2B5EF4-FFF2-40B4-BE49-F238E27FC236}">
              <a16:creationId xmlns:a16="http://schemas.microsoft.com/office/drawing/2014/main" id="{EF95A9E2-7A27-444D-AE41-0460F90B8982}"/>
            </a:ext>
          </a:extLst>
        </xdr:cNvPr>
        <xdr:cNvCxnSpPr/>
      </xdr:nvCxnSpPr>
      <xdr:spPr>
        <a:xfrm>
          <a:off x="4176713" y="14773275"/>
          <a:ext cx="30099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142875</xdr:colOff>
      <xdr:row>104</xdr:row>
      <xdr:rowOff>0</xdr:rowOff>
    </xdr:from>
    <xdr:to>
      <xdr:col>50</xdr:col>
      <xdr:colOff>133350</xdr:colOff>
      <xdr:row>104</xdr:row>
      <xdr:rowOff>0</xdr:rowOff>
    </xdr:to>
    <xdr:cxnSp macro="">
      <xdr:nvCxnSpPr>
        <xdr:cNvPr id="35" name="直線矢印コネクタ 34">
          <a:extLst>
            <a:ext uri="{FF2B5EF4-FFF2-40B4-BE49-F238E27FC236}">
              <a16:creationId xmlns:a16="http://schemas.microsoft.com/office/drawing/2014/main" id="{7B891B46-6A00-4992-BC7E-C6C7C3E56516}"/>
            </a:ext>
          </a:extLst>
        </xdr:cNvPr>
        <xdr:cNvCxnSpPr/>
      </xdr:nvCxnSpPr>
      <xdr:spPr>
        <a:xfrm>
          <a:off x="4895850" y="19440525"/>
          <a:ext cx="42291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142875</xdr:colOff>
      <xdr:row>308</xdr:row>
      <xdr:rowOff>0</xdr:rowOff>
    </xdr:from>
    <xdr:to>
      <xdr:col>51</xdr:col>
      <xdr:colOff>28575</xdr:colOff>
      <xdr:row>308</xdr:row>
      <xdr:rowOff>0</xdr:rowOff>
    </xdr:to>
    <xdr:cxnSp macro="">
      <xdr:nvCxnSpPr>
        <xdr:cNvPr id="177" name="直線矢印コネクタ 176">
          <a:extLst>
            <a:ext uri="{FF2B5EF4-FFF2-40B4-BE49-F238E27FC236}">
              <a16:creationId xmlns:a16="http://schemas.microsoft.com/office/drawing/2014/main" id="{D80AD3F0-CE14-4EA0-8DE7-72CBDC16D061}"/>
            </a:ext>
          </a:extLst>
        </xdr:cNvPr>
        <xdr:cNvCxnSpPr/>
      </xdr:nvCxnSpPr>
      <xdr:spPr>
        <a:xfrm>
          <a:off x="4895850" y="61750575"/>
          <a:ext cx="42767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238</xdr:row>
      <xdr:rowOff>0</xdr:rowOff>
    </xdr:from>
    <xdr:to>
      <xdr:col>21</xdr:col>
      <xdr:colOff>0</xdr:colOff>
      <xdr:row>238</xdr:row>
      <xdr:rowOff>0</xdr:rowOff>
    </xdr:to>
    <xdr:cxnSp macro="">
      <xdr:nvCxnSpPr>
        <xdr:cNvPr id="14" name="直線矢印コネクタ 13">
          <a:extLst>
            <a:ext uri="{FF2B5EF4-FFF2-40B4-BE49-F238E27FC236}">
              <a16:creationId xmlns:a16="http://schemas.microsoft.com/office/drawing/2014/main" id="{44589AB2-3523-4ED5-8447-971B0CEF0016}"/>
            </a:ext>
          </a:extLst>
        </xdr:cNvPr>
        <xdr:cNvCxnSpPr/>
      </xdr:nvCxnSpPr>
      <xdr:spPr>
        <a:xfrm>
          <a:off x="2295525" y="46796325"/>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28575</xdr:colOff>
      <xdr:row>186</xdr:row>
      <xdr:rowOff>0</xdr:rowOff>
    </xdr:from>
    <xdr:to>
      <xdr:col>44</xdr:col>
      <xdr:colOff>142875</xdr:colOff>
      <xdr:row>186</xdr:row>
      <xdr:rowOff>0</xdr:rowOff>
    </xdr:to>
    <xdr:cxnSp macro="">
      <xdr:nvCxnSpPr>
        <xdr:cNvPr id="65" name="直線矢印コネクタ 64">
          <a:extLst>
            <a:ext uri="{FF2B5EF4-FFF2-40B4-BE49-F238E27FC236}">
              <a16:creationId xmlns:a16="http://schemas.microsoft.com/office/drawing/2014/main" id="{864B924D-ED8A-4A4C-AB49-940C4A1EC7FC}"/>
            </a:ext>
          </a:extLst>
        </xdr:cNvPr>
        <xdr:cNvCxnSpPr/>
      </xdr:nvCxnSpPr>
      <xdr:spPr>
        <a:xfrm>
          <a:off x="4943475" y="36985575"/>
          <a:ext cx="32004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0</xdr:colOff>
      <xdr:row>122</xdr:row>
      <xdr:rowOff>0</xdr:rowOff>
    </xdr:from>
    <xdr:to>
      <xdr:col>68</xdr:col>
      <xdr:colOff>123825</xdr:colOff>
      <xdr:row>122</xdr:row>
      <xdr:rowOff>0</xdr:rowOff>
    </xdr:to>
    <xdr:cxnSp macro="">
      <xdr:nvCxnSpPr>
        <xdr:cNvPr id="55" name="直線矢印コネクタ 54">
          <a:extLst>
            <a:ext uri="{FF2B5EF4-FFF2-40B4-BE49-F238E27FC236}">
              <a16:creationId xmlns:a16="http://schemas.microsoft.com/office/drawing/2014/main" id="{25FA13EA-50A4-42BE-B5E5-AE08259206A0}"/>
            </a:ext>
          </a:extLst>
        </xdr:cNvPr>
        <xdr:cNvCxnSpPr/>
      </xdr:nvCxnSpPr>
      <xdr:spPr>
        <a:xfrm>
          <a:off x="10134600" y="9629775"/>
          <a:ext cx="18764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110</xdr:row>
      <xdr:rowOff>0</xdr:rowOff>
    </xdr:from>
    <xdr:to>
      <xdr:col>89</xdr:col>
      <xdr:colOff>123825</xdr:colOff>
      <xdr:row>110</xdr:row>
      <xdr:rowOff>0</xdr:rowOff>
    </xdr:to>
    <xdr:cxnSp macro="">
      <xdr:nvCxnSpPr>
        <xdr:cNvPr id="56" name="直線矢印コネクタ 55">
          <a:extLst>
            <a:ext uri="{FF2B5EF4-FFF2-40B4-BE49-F238E27FC236}">
              <a16:creationId xmlns:a16="http://schemas.microsoft.com/office/drawing/2014/main" id="{F5081955-E69E-4F44-BA04-F0A93AF1ED1C}"/>
            </a:ext>
          </a:extLst>
        </xdr:cNvPr>
        <xdr:cNvCxnSpPr/>
      </xdr:nvCxnSpPr>
      <xdr:spPr>
        <a:xfrm>
          <a:off x="14049375" y="24584025"/>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326</xdr:row>
      <xdr:rowOff>0</xdr:rowOff>
    </xdr:from>
    <xdr:to>
      <xdr:col>89</xdr:col>
      <xdr:colOff>123825</xdr:colOff>
      <xdr:row>326</xdr:row>
      <xdr:rowOff>0</xdr:rowOff>
    </xdr:to>
    <xdr:cxnSp macro="">
      <xdr:nvCxnSpPr>
        <xdr:cNvPr id="12" name="直線矢印コネクタ 11">
          <a:extLst>
            <a:ext uri="{FF2B5EF4-FFF2-40B4-BE49-F238E27FC236}">
              <a16:creationId xmlns:a16="http://schemas.microsoft.com/office/drawing/2014/main" id="{7EEE7B59-5BD2-4AF5-BC41-AE76ED2A7268}"/>
            </a:ext>
          </a:extLst>
        </xdr:cNvPr>
        <xdr:cNvCxnSpPr/>
      </xdr:nvCxnSpPr>
      <xdr:spPr>
        <a:xfrm>
          <a:off x="14049375" y="65608200"/>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0</xdr:colOff>
      <xdr:row>274</xdr:row>
      <xdr:rowOff>0</xdr:rowOff>
    </xdr:from>
    <xdr:to>
      <xdr:col>51</xdr:col>
      <xdr:colOff>133350</xdr:colOff>
      <xdr:row>274</xdr:row>
      <xdr:rowOff>0</xdr:rowOff>
    </xdr:to>
    <xdr:cxnSp macro="">
      <xdr:nvCxnSpPr>
        <xdr:cNvPr id="19" name="直線矢印コネクタ 18">
          <a:extLst>
            <a:ext uri="{FF2B5EF4-FFF2-40B4-BE49-F238E27FC236}">
              <a16:creationId xmlns:a16="http://schemas.microsoft.com/office/drawing/2014/main" id="{615A33ED-2F82-42FA-AFCD-6AA08CE6D609}"/>
            </a:ext>
          </a:extLst>
        </xdr:cNvPr>
        <xdr:cNvCxnSpPr/>
      </xdr:nvCxnSpPr>
      <xdr:spPr>
        <a:xfrm>
          <a:off x="3577167" y="49805167"/>
          <a:ext cx="5583766"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19050</xdr:colOff>
      <xdr:row>46</xdr:row>
      <xdr:rowOff>0</xdr:rowOff>
    </xdr:from>
    <xdr:to>
      <xdr:col>68</xdr:col>
      <xdr:colOff>123825</xdr:colOff>
      <xdr:row>46</xdr:row>
      <xdr:rowOff>0</xdr:rowOff>
    </xdr:to>
    <xdr:cxnSp macro="">
      <xdr:nvCxnSpPr>
        <xdr:cNvPr id="53" name="直線矢印コネクタ 52">
          <a:extLst>
            <a:ext uri="{FF2B5EF4-FFF2-40B4-BE49-F238E27FC236}">
              <a16:creationId xmlns:a16="http://schemas.microsoft.com/office/drawing/2014/main" id="{4E0431CD-7EAD-4CE1-A0CC-2E247A3C5B2C}"/>
            </a:ext>
          </a:extLst>
        </xdr:cNvPr>
        <xdr:cNvCxnSpPr/>
      </xdr:nvCxnSpPr>
      <xdr:spPr>
        <a:xfrm>
          <a:off x="8858250" y="7058025"/>
          <a:ext cx="315277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0</xdr:colOff>
      <xdr:row>58</xdr:row>
      <xdr:rowOff>0</xdr:rowOff>
    </xdr:from>
    <xdr:to>
      <xdr:col>60</xdr:col>
      <xdr:colOff>123825</xdr:colOff>
      <xdr:row>58</xdr:row>
      <xdr:rowOff>0</xdr:rowOff>
    </xdr:to>
    <xdr:cxnSp macro="">
      <xdr:nvCxnSpPr>
        <xdr:cNvPr id="54" name="直線矢印コネクタ 53">
          <a:extLst>
            <a:ext uri="{FF2B5EF4-FFF2-40B4-BE49-F238E27FC236}">
              <a16:creationId xmlns:a16="http://schemas.microsoft.com/office/drawing/2014/main" id="{F4D506C8-C49A-452B-8AC9-44E1F6495549}"/>
            </a:ext>
          </a:extLst>
        </xdr:cNvPr>
        <xdr:cNvCxnSpPr/>
      </xdr:nvCxnSpPr>
      <xdr:spPr>
        <a:xfrm>
          <a:off x="10134600" y="7058025"/>
          <a:ext cx="18764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0</xdr:colOff>
      <xdr:row>250</xdr:row>
      <xdr:rowOff>0</xdr:rowOff>
    </xdr:from>
    <xdr:to>
      <xdr:col>60</xdr:col>
      <xdr:colOff>123825</xdr:colOff>
      <xdr:row>250</xdr:row>
      <xdr:rowOff>0</xdr:rowOff>
    </xdr:to>
    <xdr:cxnSp macro="">
      <xdr:nvCxnSpPr>
        <xdr:cNvPr id="61" name="直線矢印コネクタ 60">
          <a:extLst>
            <a:ext uri="{FF2B5EF4-FFF2-40B4-BE49-F238E27FC236}">
              <a16:creationId xmlns:a16="http://schemas.microsoft.com/office/drawing/2014/main" id="{8C8DB1E2-BA95-43CB-A60E-2D16B4F7168B}"/>
            </a:ext>
          </a:extLst>
        </xdr:cNvPr>
        <xdr:cNvCxnSpPr/>
      </xdr:nvCxnSpPr>
      <xdr:spPr>
        <a:xfrm>
          <a:off x="8839200" y="46796325"/>
          <a:ext cx="18764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0</xdr:colOff>
      <xdr:row>332</xdr:row>
      <xdr:rowOff>0</xdr:rowOff>
    </xdr:from>
    <xdr:to>
      <xdr:col>60</xdr:col>
      <xdr:colOff>123825</xdr:colOff>
      <xdr:row>332</xdr:row>
      <xdr:rowOff>0</xdr:rowOff>
    </xdr:to>
    <xdr:cxnSp macro="">
      <xdr:nvCxnSpPr>
        <xdr:cNvPr id="62" name="直線矢印コネクタ 61">
          <a:extLst>
            <a:ext uri="{FF2B5EF4-FFF2-40B4-BE49-F238E27FC236}">
              <a16:creationId xmlns:a16="http://schemas.microsoft.com/office/drawing/2014/main" id="{A8B0AEEF-6903-42BC-AFFE-4BD6440058F4}"/>
            </a:ext>
          </a:extLst>
        </xdr:cNvPr>
        <xdr:cNvCxnSpPr/>
      </xdr:nvCxnSpPr>
      <xdr:spPr>
        <a:xfrm>
          <a:off x="8839200" y="9629775"/>
          <a:ext cx="18764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0</xdr:colOff>
      <xdr:row>446</xdr:row>
      <xdr:rowOff>0</xdr:rowOff>
    </xdr:from>
    <xdr:to>
      <xdr:col>60</xdr:col>
      <xdr:colOff>123825</xdr:colOff>
      <xdr:row>446</xdr:row>
      <xdr:rowOff>0</xdr:rowOff>
    </xdr:to>
    <xdr:cxnSp macro="">
      <xdr:nvCxnSpPr>
        <xdr:cNvPr id="63" name="直線矢印コネクタ 62">
          <a:extLst>
            <a:ext uri="{FF2B5EF4-FFF2-40B4-BE49-F238E27FC236}">
              <a16:creationId xmlns:a16="http://schemas.microsoft.com/office/drawing/2014/main" id="{40CD55D0-058D-4926-9573-58ECB16DD722}"/>
            </a:ext>
          </a:extLst>
        </xdr:cNvPr>
        <xdr:cNvCxnSpPr/>
      </xdr:nvCxnSpPr>
      <xdr:spPr>
        <a:xfrm>
          <a:off x="8839200" y="92640150"/>
          <a:ext cx="18764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0</xdr:colOff>
      <xdr:row>174</xdr:row>
      <xdr:rowOff>0</xdr:rowOff>
    </xdr:from>
    <xdr:to>
      <xdr:col>68</xdr:col>
      <xdr:colOff>123825</xdr:colOff>
      <xdr:row>174</xdr:row>
      <xdr:rowOff>0</xdr:rowOff>
    </xdr:to>
    <xdr:cxnSp macro="">
      <xdr:nvCxnSpPr>
        <xdr:cNvPr id="74" name="直線矢印コネクタ 73">
          <a:extLst>
            <a:ext uri="{FF2B5EF4-FFF2-40B4-BE49-F238E27FC236}">
              <a16:creationId xmlns:a16="http://schemas.microsoft.com/office/drawing/2014/main" id="{400A4DB6-53F2-4644-997E-186D08946F57}"/>
            </a:ext>
          </a:extLst>
        </xdr:cNvPr>
        <xdr:cNvCxnSpPr/>
      </xdr:nvCxnSpPr>
      <xdr:spPr>
        <a:xfrm>
          <a:off x="10134600" y="25898475"/>
          <a:ext cx="18764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xdr:colOff>
      <xdr:row>446</xdr:row>
      <xdr:rowOff>0</xdr:rowOff>
    </xdr:from>
    <xdr:to>
      <xdr:col>20</xdr:col>
      <xdr:colOff>123825</xdr:colOff>
      <xdr:row>446</xdr:row>
      <xdr:rowOff>0</xdr:rowOff>
    </xdr:to>
    <xdr:cxnSp macro="">
      <xdr:nvCxnSpPr>
        <xdr:cNvPr id="27" name="直線矢印コネクタ 26">
          <a:extLst>
            <a:ext uri="{FF2B5EF4-FFF2-40B4-BE49-F238E27FC236}">
              <a16:creationId xmlns:a16="http://schemas.microsoft.com/office/drawing/2014/main" id="{82021570-1E88-4211-810B-D6A1ABC656CB}"/>
            </a:ext>
          </a:extLst>
        </xdr:cNvPr>
        <xdr:cNvCxnSpPr/>
      </xdr:nvCxnSpPr>
      <xdr:spPr>
        <a:xfrm>
          <a:off x="1619250" y="91354275"/>
          <a:ext cx="25527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35719</xdr:colOff>
      <xdr:row>28</xdr:row>
      <xdr:rowOff>0</xdr:rowOff>
    </xdr:from>
    <xdr:to>
      <xdr:col>69</xdr:col>
      <xdr:colOff>4763</xdr:colOff>
      <xdr:row>28</xdr:row>
      <xdr:rowOff>0</xdr:rowOff>
    </xdr:to>
    <xdr:cxnSp macro="">
      <xdr:nvCxnSpPr>
        <xdr:cNvPr id="42" name="直線矢印コネクタ 41">
          <a:extLst>
            <a:ext uri="{FF2B5EF4-FFF2-40B4-BE49-F238E27FC236}">
              <a16:creationId xmlns:a16="http://schemas.microsoft.com/office/drawing/2014/main" id="{8E60753B-1C35-491F-BB46-8A614A089E3B}"/>
            </a:ext>
          </a:extLst>
        </xdr:cNvPr>
        <xdr:cNvCxnSpPr/>
      </xdr:nvCxnSpPr>
      <xdr:spPr>
        <a:xfrm>
          <a:off x="10263188" y="7215188"/>
          <a:ext cx="193357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19050</xdr:colOff>
      <xdr:row>402</xdr:row>
      <xdr:rowOff>0</xdr:rowOff>
    </xdr:from>
    <xdr:to>
      <xdr:col>68</xdr:col>
      <xdr:colOff>123825</xdr:colOff>
      <xdr:row>402</xdr:row>
      <xdr:rowOff>0</xdr:rowOff>
    </xdr:to>
    <xdr:cxnSp macro="">
      <xdr:nvCxnSpPr>
        <xdr:cNvPr id="75" name="直線矢印コネクタ 74">
          <a:extLst>
            <a:ext uri="{FF2B5EF4-FFF2-40B4-BE49-F238E27FC236}">
              <a16:creationId xmlns:a16="http://schemas.microsoft.com/office/drawing/2014/main" id="{1CEB3CEC-AA38-47AF-805B-993B1115E1A8}"/>
            </a:ext>
          </a:extLst>
        </xdr:cNvPr>
        <xdr:cNvCxnSpPr/>
      </xdr:nvCxnSpPr>
      <xdr:spPr>
        <a:xfrm>
          <a:off x="3609975" y="79276575"/>
          <a:ext cx="32194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0</xdr:colOff>
      <xdr:row>390</xdr:row>
      <xdr:rowOff>0</xdr:rowOff>
    </xdr:from>
    <xdr:to>
      <xdr:col>89</xdr:col>
      <xdr:colOff>9525</xdr:colOff>
      <xdr:row>390</xdr:row>
      <xdr:rowOff>0</xdr:rowOff>
    </xdr:to>
    <xdr:cxnSp macro="">
      <xdr:nvCxnSpPr>
        <xdr:cNvPr id="8" name="直線矢印コネクタ 7">
          <a:extLst>
            <a:ext uri="{FF2B5EF4-FFF2-40B4-BE49-F238E27FC236}">
              <a16:creationId xmlns:a16="http://schemas.microsoft.com/office/drawing/2014/main" id="{71AC3C83-1E3A-4B4A-8859-3D7D06BCDB01}"/>
            </a:ext>
          </a:extLst>
        </xdr:cNvPr>
        <xdr:cNvCxnSpPr/>
      </xdr:nvCxnSpPr>
      <xdr:spPr>
        <a:xfrm>
          <a:off x="10134600" y="80562450"/>
          <a:ext cx="52768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286</xdr:row>
      <xdr:rowOff>0</xdr:rowOff>
    </xdr:from>
    <xdr:to>
      <xdr:col>21</xdr:col>
      <xdr:colOff>0</xdr:colOff>
      <xdr:row>286</xdr:row>
      <xdr:rowOff>0</xdr:rowOff>
    </xdr:to>
    <xdr:cxnSp macro="">
      <xdr:nvCxnSpPr>
        <xdr:cNvPr id="69" name="直線矢印コネクタ 68">
          <a:extLst>
            <a:ext uri="{FF2B5EF4-FFF2-40B4-BE49-F238E27FC236}">
              <a16:creationId xmlns:a16="http://schemas.microsoft.com/office/drawing/2014/main" id="{7D891A7A-FD01-43E1-9DA1-E9773B905DCE}"/>
            </a:ext>
          </a:extLst>
        </xdr:cNvPr>
        <xdr:cNvCxnSpPr/>
      </xdr:nvCxnSpPr>
      <xdr:spPr>
        <a:xfrm>
          <a:off x="2295525" y="40843200"/>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28575</xdr:colOff>
      <xdr:row>198</xdr:row>
      <xdr:rowOff>0</xdr:rowOff>
    </xdr:from>
    <xdr:to>
      <xdr:col>44</xdr:col>
      <xdr:colOff>142875</xdr:colOff>
      <xdr:row>198</xdr:row>
      <xdr:rowOff>0</xdr:rowOff>
    </xdr:to>
    <xdr:cxnSp macro="">
      <xdr:nvCxnSpPr>
        <xdr:cNvPr id="77" name="直線矢印コネクタ 76">
          <a:extLst>
            <a:ext uri="{FF2B5EF4-FFF2-40B4-BE49-F238E27FC236}">
              <a16:creationId xmlns:a16="http://schemas.microsoft.com/office/drawing/2014/main" id="{83BDA6B1-4A94-4256-9BCA-0BDE76FC69BB}"/>
            </a:ext>
          </a:extLst>
        </xdr:cNvPr>
        <xdr:cNvCxnSpPr/>
      </xdr:nvCxnSpPr>
      <xdr:spPr>
        <a:xfrm>
          <a:off x="4943475" y="36985575"/>
          <a:ext cx="32004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9525</xdr:colOff>
      <xdr:row>450</xdr:row>
      <xdr:rowOff>0</xdr:rowOff>
    </xdr:from>
    <xdr:to>
      <xdr:col>45</xdr:col>
      <xdr:colOff>9525</xdr:colOff>
      <xdr:row>450</xdr:row>
      <xdr:rowOff>0</xdr:rowOff>
    </xdr:to>
    <xdr:cxnSp macro="">
      <xdr:nvCxnSpPr>
        <xdr:cNvPr id="80" name="直線矢印コネクタ 79">
          <a:extLst>
            <a:ext uri="{FF2B5EF4-FFF2-40B4-BE49-F238E27FC236}">
              <a16:creationId xmlns:a16="http://schemas.microsoft.com/office/drawing/2014/main" id="{D5F2847E-C01D-4B2E-AB74-A391DA66BFD1}"/>
            </a:ext>
          </a:extLst>
        </xdr:cNvPr>
        <xdr:cNvCxnSpPr/>
      </xdr:nvCxnSpPr>
      <xdr:spPr>
        <a:xfrm>
          <a:off x="7553325" y="93487875"/>
          <a:ext cx="32194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0</xdr:colOff>
      <xdr:row>450</xdr:row>
      <xdr:rowOff>0</xdr:rowOff>
    </xdr:from>
    <xdr:to>
      <xdr:col>68</xdr:col>
      <xdr:colOff>123825</xdr:colOff>
      <xdr:row>450</xdr:row>
      <xdr:rowOff>0</xdr:rowOff>
    </xdr:to>
    <xdr:cxnSp macro="">
      <xdr:nvCxnSpPr>
        <xdr:cNvPr id="5" name="直線矢印コネクタ 4">
          <a:extLst>
            <a:ext uri="{FF2B5EF4-FFF2-40B4-BE49-F238E27FC236}">
              <a16:creationId xmlns:a16="http://schemas.microsoft.com/office/drawing/2014/main" id="{ED49C9C8-9E52-4C6A-8301-6FF2FB7BFBC9}"/>
            </a:ext>
          </a:extLst>
        </xdr:cNvPr>
        <xdr:cNvCxnSpPr/>
      </xdr:nvCxnSpPr>
      <xdr:spPr>
        <a:xfrm>
          <a:off x="10134600" y="92640150"/>
          <a:ext cx="18764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28575</xdr:colOff>
      <xdr:row>110</xdr:row>
      <xdr:rowOff>0</xdr:rowOff>
    </xdr:from>
    <xdr:to>
      <xdr:col>44</xdr:col>
      <xdr:colOff>142875</xdr:colOff>
      <xdr:row>110</xdr:row>
      <xdr:rowOff>0</xdr:rowOff>
    </xdr:to>
    <xdr:cxnSp macro="">
      <xdr:nvCxnSpPr>
        <xdr:cNvPr id="82" name="直線矢印コネクタ 81">
          <a:extLst>
            <a:ext uri="{FF2B5EF4-FFF2-40B4-BE49-F238E27FC236}">
              <a16:creationId xmlns:a16="http://schemas.microsoft.com/office/drawing/2014/main" id="{6838B512-C77E-47E5-BE4C-72278023CCAE}"/>
            </a:ext>
          </a:extLst>
        </xdr:cNvPr>
        <xdr:cNvCxnSpPr/>
      </xdr:nvCxnSpPr>
      <xdr:spPr>
        <a:xfrm>
          <a:off x="4943475" y="25898475"/>
          <a:ext cx="32004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0</xdr:colOff>
      <xdr:row>134</xdr:row>
      <xdr:rowOff>0</xdr:rowOff>
    </xdr:from>
    <xdr:to>
      <xdr:col>51</xdr:col>
      <xdr:colOff>57150</xdr:colOff>
      <xdr:row>134</xdr:row>
      <xdr:rowOff>0</xdr:rowOff>
    </xdr:to>
    <xdr:cxnSp macro="">
      <xdr:nvCxnSpPr>
        <xdr:cNvPr id="84" name="直線矢印コネクタ 83">
          <a:extLst>
            <a:ext uri="{FF2B5EF4-FFF2-40B4-BE49-F238E27FC236}">
              <a16:creationId xmlns:a16="http://schemas.microsoft.com/office/drawing/2014/main" id="{4F84C4E2-499F-4697-B399-6D00D791D659}"/>
            </a:ext>
          </a:extLst>
        </xdr:cNvPr>
        <xdr:cNvCxnSpPr/>
      </xdr:nvCxnSpPr>
      <xdr:spPr>
        <a:xfrm>
          <a:off x="4914900" y="25898475"/>
          <a:ext cx="42862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204</xdr:row>
      <xdr:rowOff>0</xdr:rowOff>
    </xdr:from>
    <xdr:to>
      <xdr:col>89</xdr:col>
      <xdr:colOff>123825</xdr:colOff>
      <xdr:row>204</xdr:row>
      <xdr:rowOff>0</xdr:rowOff>
    </xdr:to>
    <xdr:cxnSp macro="">
      <xdr:nvCxnSpPr>
        <xdr:cNvPr id="45" name="直線矢印コネクタ 44">
          <a:extLst>
            <a:ext uri="{FF2B5EF4-FFF2-40B4-BE49-F238E27FC236}">
              <a16:creationId xmlns:a16="http://schemas.microsoft.com/office/drawing/2014/main" id="{F4CB6FC3-2EB6-4DF5-BE8E-0E35EA8278A5}"/>
            </a:ext>
          </a:extLst>
        </xdr:cNvPr>
        <xdr:cNvCxnSpPr/>
      </xdr:nvCxnSpPr>
      <xdr:spPr>
        <a:xfrm>
          <a:off x="14049375" y="40843200"/>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350</xdr:row>
      <xdr:rowOff>0</xdr:rowOff>
    </xdr:from>
    <xdr:to>
      <xdr:col>89</xdr:col>
      <xdr:colOff>123825</xdr:colOff>
      <xdr:row>350</xdr:row>
      <xdr:rowOff>0</xdr:rowOff>
    </xdr:to>
    <xdr:cxnSp macro="">
      <xdr:nvCxnSpPr>
        <xdr:cNvPr id="50" name="直線矢印コネクタ 49">
          <a:extLst>
            <a:ext uri="{FF2B5EF4-FFF2-40B4-BE49-F238E27FC236}">
              <a16:creationId xmlns:a16="http://schemas.microsoft.com/office/drawing/2014/main" id="{B46028E0-F0C9-4D62-906F-020370F96801}"/>
            </a:ext>
          </a:extLst>
        </xdr:cNvPr>
        <xdr:cNvCxnSpPr/>
      </xdr:nvCxnSpPr>
      <xdr:spPr>
        <a:xfrm>
          <a:off x="14049375" y="72037575"/>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308</xdr:row>
      <xdr:rowOff>0</xdr:rowOff>
    </xdr:from>
    <xdr:to>
      <xdr:col>89</xdr:col>
      <xdr:colOff>123825</xdr:colOff>
      <xdr:row>308</xdr:row>
      <xdr:rowOff>0</xdr:rowOff>
    </xdr:to>
    <xdr:cxnSp macro="">
      <xdr:nvCxnSpPr>
        <xdr:cNvPr id="21" name="直線矢印コネクタ 20">
          <a:extLst>
            <a:ext uri="{FF2B5EF4-FFF2-40B4-BE49-F238E27FC236}">
              <a16:creationId xmlns:a16="http://schemas.microsoft.com/office/drawing/2014/main" id="{2A02AFCE-B5C3-487E-9E78-C60ABC6DCAE6}"/>
            </a:ext>
          </a:extLst>
        </xdr:cNvPr>
        <xdr:cNvCxnSpPr/>
      </xdr:nvCxnSpPr>
      <xdr:spPr>
        <a:xfrm>
          <a:off x="13843000" y="66198750"/>
          <a:ext cx="13938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268</xdr:row>
      <xdr:rowOff>0</xdr:rowOff>
    </xdr:from>
    <xdr:to>
      <xdr:col>89</xdr:col>
      <xdr:colOff>123825</xdr:colOff>
      <xdr:row>268</xdr:row>
      <xdr:rowOff>0</xdr:rowOff>
    </xdr:to>
    <xdr:cxnSp macro="">
      <xdr:nvCxnSpPr>
        <xdr:cNvPr id="85" name="直線矢印コネクタ 84">
          <a:extLst>
            <a:ext uri="{FF2B5EF4-FFF2-40B4-BE49-F238E27FC236}">
              <a16:creationId xmlns:a16="http://schemas.microsoft.com/office/drawing/2014/main" id="{5A4BBEED-EC41-46ED-8078-0AB6AA75D3F3}"/>
            </a:ext>
          </a:extLst>
        </xdr:cNvPr>
        <xdr:cNvCxnSpPr/>
      </xdr:nvCxnSpPr>
      <xdr:spPr>
        <a:xfrm>
          <a:off x="14049375" y="54511575"/>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28575</xdr:colOff>
      <xdr:row>204</xdr:row>
      <xdr:rowOff>0</xdr:rowOff>
    </xdr:from>
    <xdr:to>
      <xdr:col>44</xdr:col>
      <xdr:colOff>142875</xdr:colOff>
      <xdr:row>204</xdr:row>
      <xdr:rowOff>0</xdr:rowOff>
    </xdr:to>
    <xdr:cxnSp macro="">
      <xdr:nvCxnSpPr>
        <xdr:cNvPr id="64" name="直線矢印コネクタ 63">
          <a:extLst>
            <a:ext uri="{FF2B5EF4-FFF2-40B4-BE49-F238E27FC236}">
              <a16:creationId xmlns:a16="http://schemas.microsoft.com/office/drawing/2014/main" id="{F1ABEE51-C827-4B9E-830C-35B02E07FDCA}"/>
            </a:ext>
          </a:extLst>
        </xdr:cNvPr>
        <xdr:cNvCxnSpPr/>
      </xdr:nvCxnSpPr>
      <xdr:spPr>
        <a:xfrm>
          <a:off x="4943475" y="36985575"/>
          <a:ext cx="32004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28575</xdr:colOff>
      <xdr:row>98</xdr:row>
      <xdr:rowOff>0</xdr:rowOff>
    </xdr:from>
    <xdr:to>
      <xdr:col>44</xdr:col>
      <xdr:colOff>142875</xdr:colOff>
      <xdr:row>98</xdr:row>
      <xdr:rowOff>0</xdr:rowOff>
    </xdr:to>
    <xdr:cxnSp macro="">
      <xdr:nvCxnSpPr>
        <xdr:cNvPr id="81" name="直線矢印コネクタ 80">
          <a:extLst>
            <a:ext uri="{FF2B5EF4-FFF2-40B4-BE49-F238E27FC236}">
              <a16:creationId xmlns:a16="http://schemas.microsoft.com/office/drawing/2014/main" id="{DB5C33B9-1C21-4D3E-B6F6-72C4AE75A54F}"/>
            </a:ext>
          </a:extLst>
        </xdr:cNvPr>
        <xdr:cNvCxnSpPr/>
      </xdr:nvCxnSpPr>
      <xdr:spPr>
        <a:xfrm>
          <a:off x="4943475" y="40843200"/>
          <a:ext cx="32004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0</xdr:colOff>
      <xdr:row>388</xdr:row>
      <xdr:rowOff>0</xdr:rowOff>
    </xdr:from>
    <xdr:to>
      <xdr:col>11</xdr:col>
      <xdr:colOff>114300</xdr:colOff>
      <xdr:row>388</xdr:row>
      <xdr:rowOff>0</xdr:rowOff>
    </xdr:to>
    <xdr:cxnSp macro="">
      <xdr:nvCxnSpPr>
        <xdr:cNvPr id="70" name="直線矢印コネクタ 69">
          <a:extLst>
            <a:ext uri="{FF2B5EF4-FFF2-40B4-BE49-F238E27FC236}">
              <a16:creationId xmlns:a16="http://schemas.microsoft.com/office/drawing/2014/main" id="{D1967F90-1D79-4807-903E-C07173657ECC}"/>
            </a:ext>
          </a:extLst>
        </xdr:cNvPr>
        <xdr:cNvCxnSpPr/>
      </xdr:nvCxnSpPr>
      <xdr:spPr>
        <a:xfrm>
          <a:off x="1609725" y="80229075"/>
          <a:ext cx="11049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0</xdr:colOff>
      <xdr:row>408</xdr:row>
      <xdr:rowOff>0</xdr:rowOff>
    </xdr:from>
    <xdr:to>
      <xdr:col>89</xdr:col>
      <xdr:colOff>9525</xdr:colOff>
      <xdr:row>408</xdr:row>
      <xdr:rowOff>0</xdr:rowOff>
    </xdr:to>
    <xdr:cxnSp macro="">
      <xdr:nvCxnSpPr>
        <xdr:cNvPr id="87" name="直線矢印コネクタ 86">
          <a:extLst>
            <a:ext uri="{FF2B5EF4-FFF2-40B4-BE49-F238E27FC236}">
              <a16:creationId xmlns:a16="http://schemas.microsoft.com/office/drawing/2014/main" id="{4C50DAE3-381F-4B80-9FC7-6DAC9D920995}"/>
            </a:ext>
          </a:extLst>
        </xdr:cNvPr>
        <xdr:cNvCxnSpPr/>
      </xdr:nvCxnSpPr>
      <xdr:spPr>
        <a:xfrm>
          <a:off x="10134600" y="80562450"/>
          <a:ext cx="52768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174</xdr:row>
      <xdr:rowOff>0</xdr:rowOff>
    </xdr:from>
    <xdr:to>
      <xdr:col>89</xdr:col>
      <xdr:colOff>123825</xdr:colOff>
      <xdr:row>174</xdr:row>
      <xdr:rowOff>0</xdr:rowOff>
    </xdr:to>
    <xdr:cxnSp macro="">
      <xdr:nvCxnSpPr>
        <xdr:cNvPr id="43" name="直線矢印コネクタ 42">
          <a:extLst>
            <a:ext uri="{FF2B5EF4-FFF2-40B4-BE49-F238E27FC236}">
              <a16:creationId xmlns:a16="http://schemas.microsoft.com/office/drawing/2014/main" id="{133E174B-F29D-4FA0-9F51-BFD866EE84B3}"/>
            </a:ext>
          </a:extLst>
        </xdr:cNvPr>
        <xdr:cNvCxnSpPr/>
      </xdr:nvCxnSpPr>
      <xdr:spPr>
        <a:xfrm>
          <a:off x="14106525" y="34413825"/>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9525</xdr:colOff>
      <xdr:row>244</xdr:row>
      <xdr:rowOff>0</xdr:rowOff>
    </xdr:from>
    <xdr:to>
      <xdr:col>51</xdr:col>
      <xdr:colOff>47625</xdr:colOff>
      <xdr:row>244</xdr:row>
      <xdr:rowOff>0</xdr:rowOff>
    </xdr:to>
    <xdr:cxnSp macro="">
      <xdr:nvCxnSpPr>
        <xdr:cNvPr id="93" name="直線矢印コネクタ 92">
          <a:extLst>
            <a:ext uri="{FF2B5EF4-FFF2-40B4-BE49-F238E27FC236}">
              <a16:creationId xmlns:a16="http://schemas.microsoft.com/office/drawing/2014/main" id="{27052976-0E4C-4400-B972-6A0D5D81668E}"/>
            </a:ext>
          </a:extLst>
        </xdr:cNvPr>
        <xdr:cNvCxnSpPr/>
      </xdr:nvCxnSpPr>
      <xdr:spPr>
        <a:xfrm>
          <a:off x="3600450" y="49368075"/>
          <a:ext cx="559117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356</xdr:row>
      <xdr:rowOff>0</xdr:rowOff>
    </xdr:from>
    <xdr:to>
      <xdr:col>89</xdr:col>
      <xdr:colOff>123825</xdr:colOff>
      <xdr:row>356</xdr:row>
      <xdr:rowOff>0</xdr:rowOff>
    </xdr:to>
    <xdr:cxnSp macro="">
      <xdr:nvCxnSpPr>
        <xdr:cNvPr id="16" name="直線矢印コネクタ 15">
          <a:extLst>
            <a:ext uri="{FF2B5EF4-FFF2-40B4-BE49-F238E27FC236}">
              <a16:creationId xmlns:a16="http://schemas.microsoft.com/office/drawing/2014/main" id="{8920FCE7-5660-4054-823F-3AB913A7A09E}"/>
            </a:ext>
          </a:extLst>
        </xdr:cNvPr>
        <xdr:cNvCxnSpPr/>
      </xdr:nvCxnSpPr>
      <xdr:spPr>
        <a:xfrm>
          <a:off x="14106525" y="73323450"/>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0</xdr:colOff>
      <xdr:row>22</xdr:row>
      <xdr:rowOff>0</xdr:rowOff>
    </xdr:from>
    <xdr:to>
      <xdr:col>89</xdr:col>
      <xdr:colOff>0</xdr:colOff>
      <xdr:row>22</xdr:row>
      <xdr:rowOff>0</xdr:rowOff>
    </xdr:to>
    <xdr:cxnSp macro="">
      <xdr:nvCxnSpPr>
        <xdr:cNvPr id="26" name="直線矢印コネクタ 25">
          <a:extLst>
            <a:ext uri="{FF2B5EF4-FFF2-40B4-BE49-F238E27FC236}">
              <a16:creationId xmlns:a16="http://schemas.microsoft.com/office/drawing/2014/main" id="{377DD993-232A-47F7-B351-7573DA9BF4E9}"/>
            </a:ext>
          </a:extLst>
        </xdr:cNvPr>
        <xdr:cNvCxnSpPr/>
      </xdr:nvCxnSpPr>
      <xdr:spPr>
        <a:xfrm>
          <a:off x="10134600" y="31842075"/>
          <a:ext cx="52673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0</xdr:colOff>
      <xdr:row>238</xdr:row>
      <xdr:rowOff>0</xdr:rowOff>
    </xdr:from>
    <xdr:to>
      <xdr:col>45</xdr:col>
      <xdr:colOff>0</xdr:colOff>
      <xdr:row>238</xdr:row>
      <xdr:rowOff>0</xdr:rowOff>
    </xdr:to>
    <xdr:cxnSp macro="">
      <xdr:nvCxnSpPr>
        <xdr:cNvPr id="23" name="直線矢印コネクタ 22">
          <a:extLst>
            <a:ext uri="{FF2B5EF4-FFF2-40B4-BE49-F238E27FC236}">
              <a16:creationId xmlns:a16="http://schemas.microsoft.com/office/drawing/2014/main" id="{9AA3AEAB-DC61-4294-94C5-6ECADD78B021}"/>
            </a:ext>
          </a:extLst>
        </xdr:cNvPr>
        <xdr:cNvCxnSpPr/>
      </xdr:nvCxnSpPr>
      <xdr:spPr>
        <a:xfrm>
          <a:off x="6257925" y="48082200"/>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0</xdr:colOff>
      <xdr:row>256</xdr:row>
      <xdr:rowOff>0</xdr:rowOff>
    </xdr:from>
    <xdr:to>
      <xdr:col>68</xdr:col>
      <xdr:colOff>123825</xdr:colOff>
      <xdr:row>256</xdr:row>
      <xdr:rowOff>0</xdr:rowOff>
    </xdr:to>
    <xdr:cxnSp macro="">
      <xdr:nvCxnSpPr>
        <xdr:cNvPr id="32" name="直線矢印コネクタ 31">
          <a:extLst>
            <a:ext uri="{FF2B5EF4-FFF2-40B4-BE49-F238E27FC236}">
              <a16:creationId xmlns:a16="http://schemas.microsoft.com/office/drawing/2014/main" id="{10627ACC-6317-4D90-BB0C-4F6EFABFB845}"/>
            </a:ext>
          </a:extLst>
        </xdr:cNvPr>
        <xdr:cNvCxnSpPr/>
      </xdr:nvCxnSpPr>
      <xdr:spPr>
        <a:xfrm>
          <a:off x="10134600" y="57083325"/>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262</xdr:row>
      <xdr:rowOff>0</xdr:rowOff>
    </xdr:from>
    <xdr:to>
      <xdr:col>89</xdr:col>
      <xdr:colOff>123825</xdr:colOff>
      <xdr:row>262</xdr:row>
      <xdr:rowOff>0</xdr:rowOff>
    </xdr:to>
    <xdr:cxnSp macro="">
      <xdr:nvCxnSpPr>
        <xdr:cNvPr id="2" name="直線矢印コネクタ 1">
          <a:extLst>
            <a:ext uri="{FF2B5EF4-FFF2-40B4-BE49-F238E27FC236}">
              <a16:creationId xmlns:a16="http://schemas.microsoft.com/office/drawing/2014/main" id="{26D17924-397F-45ED-A3F9-4BBC1FC70CA2}"/>
            </a:ext>
          </a:extLst>
        </xdr:cNvPr>
        <xdr:cNvCxnSpPr/>
      </xdr:nvCxnSpPr>
      <xdr:spPr>
        <a:xfrm>
          <a:off x="14106525" y="73323450"/>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274</xdr:row>
      <xdr:rowOff>0</xdr:rowOff>
    </xdr:from>
    <xdr:to>
      <xdr:col>89</xdr:col>
      <xdr:colOff>123825</xdr:colOff>
      <xdr:row>274</xdr:row>
      <xdr:rowOff>0</xdr:rowOff>
    </xdr:to>
    <xdr:cxnSp macro="">
      <xdr:nvCxnSpPr>
        <xdr:cNvPr id="36" name="直線矢印コネクタ 35">
          <a:extLst>
            <a:ext uri="{FF2B5EF4-FFF2-40B4-BE49-F238E27FC236}">
              <a16:creationId xmlns:a16="http://schemas.microsoft.com/office/drawing/2014/main" id="{F6CE8DB4-F4D8-4DE4-A1B3-FC8729D7C264}"/>
            </a:ext>
          </a:extLst>
        </xdr:cNvPr>
        <xdr:cNvCxnSpPr/>
      </xdr:nvCxnSpPr>
      <xdr:spPr>
        <a:xfrm>
          <a:off x="14106525" y="55797450"/>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314</xdr:row>
      <xdr:rowOff>0</xdr:rowOff>
    </xdr:from>
    <xdr:to>
      <xdr:col>89</xdr:col>
      <xdr:colOff>123825</xdr:colOff>
      <xdr:row>314</xdr:row>
      <xdr:rowOff>0</xdr:rowOff>
    </xdr:to>
    <xdr:cxnSp macro="">
      <xdr:nvCxnSpPr>
        <xdr:cNvPr id="30" name="直線矢印コネクタ 29">
          <a:extLst>
            <a:ext uri="{FF2B5EF4-FFF2-40B4-BE49-F238E27FC236}">
              <a16:creationId xmlns:a16="http://schemas.microsoft.com/office/drawing/2014/main" id="{B955AC1D-D68F-4B2B-9AB4-7677D93348D7}"/>
            </a:ext>
          </a:extLst>
        </xdr:cNvPr>
        <xdr:cNvCxnSpPr/>
      </xdr:nvCxnSpPr>
      <xdr:spPr>
        <a:xfrm>
          <a:off x="14106525" y="65608200"/>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0</xdr:colOff>
      <xdr:row>64</xdr:row>
      <xdr:rowOff>0</xdr:rowOff>
    </xdr:from>
    <xdr:to>
      <xdr:col>44</xdr:col>
      <xdr:colOff>123825</xdr:colOff>
      <xdr:row>64</xdr:row>
      <xdr:rowOff>0</xdr:rowOff>
    </xdr:to>
    <xdr:cxnSp macro="">
      <xdr:nvCxnSpPr>
        <xdr:cNvPr id="33" name="直線矢印コネクタ 32">
          <a:extLst>
            <a:ext uri="{FF2B5EF4-FFF2-40B4-BE49-F238E27FC236}">
              <a16:creationId xmlns:a16="http://schemas.microsoft.com/office/drawing/2014/main" id="{1CB37890-D6E9-4DA0-90BE-31EB3A3C9B1E}"/>
            </a:ext>
          </a:extLst>
        </xdr:cNvPr>
        <xdr:cNvCxnSpPr/>
      </xdr:nvCxnSpPr>
      <xdr:spPr>
        <a:xfrm>
          <a:off x="6238875" y="10915650"/>
          <a:ext cx="18764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186</xdr:row>
      <xdr:rowOff>0</xdr:rowOff>
    </xdr:from>
    <xdr:to>
      <xdr:col>89</xdr:col>
      <xdr:colOff>123825</xdr:colOff>
      <xdr:row>186</xdr:row>
      <xdr:rowOff>0</xdr:rowOff>
    </xdr:to>
    <xdr:cxnSp macro="">
      <xdr:nvCxnSpPr>
        <xdr:cNvPr id="6" name="直線矢印コネクタ 5">
          <a:extLst>
            <a:ext uri="{FF2B5EF4-FFF2-40B4-BE49-F238E27FC236}">
              <a16:creationId xmlns:a16="http://schemas.microsoft.com/office/drawing/2014/main" id="{12A6A915-475A-42E5-90BF-6A9208A9B63A}"/>
            </a:ext>
          </a:extLst>
        </xdr:cNvPr>
        <xdr:cNvCxnSpPr/>
      </xdr:nvCxnSpPr>
      <xdr:spPr>
        <a:xfrm>
          <a:off x="14097000" y="36985575"/>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73</xdr:col>
      <xdr:colOff>0</xdr:colOff>
      <xdr:row>168</xdr:row>
      <xdr:rowOff>0</xdr:rowOff>
    </xdr:from>
    <xdr:to>
      <xdr:col>87</xdr:col>
      <xdr:colOff>142875</xdr:colOff>
      <xdr:row>168</xdr:row>
      <xdr:rowOff>0</xdr:rowOff>
    </xdr:to>
    <xdr:cxnSp macro="">
      <xdr:nvCxnSpPr>
        <xdr:cNvPr id="48" name="直線矢印コネクタ 47">
          <a:extLst>
            <a:ext uri="{FF2B5EF4-FFF2-40B4-BE49-F238E27FC236}">
              <a16:creationId xmlns:a16="http://schemas.microsoft.com/office/drawing/2014/main" id="{BB822970-FA24-4002-90F4-556AE10BF29A}"/>
            </a:ext>
          </a:extLst>
        </xdr:cNvPr>
        <xdr:cNvCxnSpPr/>
      </xdr:nvCxnSpPr>
      <xdr:spPr>
        <a:xfrm>
          <a:off x="12773025" y="34299525"/>
          <a:ext cx="24574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73</xdr:col>
      <xdr:colOff>0</xdr:colOff>
      <xdr:row>92</xdr:row>
      <xdr:rowOff>0</xdr:rowOff>
    </xdr:from>
    <xdr:to>
      <xdr:col>87</xdr:col>
      <xdr:colOff>142875</xdr:colOff>
      <xdr:row>92</xdr:row>
      <xdr:rowOff>0</xdr:rowOff>
    </xdr:to>
    <xdr:cxnSp macro="">
      <xdr:nvCxnSpPr>
        <xdr:cNvPr id="57" name="直線矢印コネクタ 56">
          <a:extLst>
            <a:ext uri="{FF2B5EF4-FFF2-40B4-BE49-F238E27FC236}">
              <a16:creationId xmlns:a16="http://schemas.microsoft.com/office/drawing/2014/main" id="{C37086EF-96FA-416E-B058-EBFA0B06CCE3}"/>
            </a:ext>
          </a:extLst>
        </xdr:cNvPr>
        <xdr:cNvCxnSpPr/>
      </xdr:nvCxnSpPr>
      <xdr:spPr>
        <a:xfrm>
          <a:off x="12773025" y="34442400"/>
          <a:ext cx="24574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0</xdr:colOff>
      <xdr:row>338</xdr:row>
      <xdr:rowOff>0</xdr:rowOff>
    </xdr:from>
    <xdr:to>
      <xdr:col>68</xdr:col>
      <xdr:colOff>123825</xdr:colOff>
      <xdr:row>338</xdr:row>
      <xdr:rowOff>0</xdr:rowOff>
    </xdr:to>
    <xdr:cxnSp macro="">
      <xdr:nvCxnSpPr>
        <xdr:cNvPr id="15" name="直線矢印コネクタ 14">
          <a:extLst>
            <a:ext uri="{FF2B5EF4-FFF2-40B4-BE49-F238E27FC236}">
              <a16:creationId xmlns:a16="http://schemas.microsoft.com/office/drawing/2014/main" id="{5A624FB8-3887-4FD9-AC38-A4272CA040C5}"/>
            </a:ext>
          </a:extLst>
        </xdr:cNvPr>
        <xdr:cNvCxnSpPr/>
      </xdr:nvCxnSpPr>
      <xdr:spPr>
        <a:xfrm>
          <a:off x="10125075" y="57083325"/>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458</xdr:row>
      <xdr:rowOff>0</xdr:rowOff>
    </xdr:from>
    <xdr:to>
      <xdr:col>89</xdr:col>
      <xdr:colOff>123825</xdr:colOff>
      <xdr:row>458</xdr:row>
      <xdr:rowOff>0</xdr:rowOff>
    </xdr:to>
    <xdr:cxnSp macro="">
      <xdr:nvCxnSpPr>
        <xdr:cNvPr id="9" name="直線矢印コネクタ 8">
          <a:extLst>
            <a:ext uri="{FF2B5EF4-FFF2-40B4-BE49-F238E27FC236}">
              <a16:creationId xmlns:a16="http://schemas.microsoft.com/office/drawing/2014/main" id="{E44A56E5-19C5-47D0-891C-CC1FCD917F92}"/>
            </a:ext>
          </a:extLst>
        </xdr:cNvPr>
        <xdr:cNvCxnSpPr/>
      </xdr:nvCxnSpPr>
      <xdr:spPr>
        <a:xfrm>
          <a:off x="14097000" y="94335600"/>
          <a:ext cx="14192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146</xdr:row>
      <xdr:rowOff>0</xdr:rowOff>
    </xdr:from>
    <xdr:to>
      <xdr:col>21</xdr:col>
      <xdr:colOff>0</xdr:colOff>
      <xdr:row>146</xdr:row>
      <xdr:rowOff>0</xdr:rowOff>
    </xdr:to>
    <xdr:cxnSp macro="">
      <xdr:nvCxnSpPr>
        <xdr:cNvPr id="46" name="直線矢印コネクタ 45">
          <a:extLst>
            <a:ext uri="{FF2B5EF4-FFF2-40B4-BE49-F238E27FC236}">
              <a16:creationId xmlns:a16="http://schemas.microsoft.com/office/drawing/2014/main" id="{C6A3CC2C-6165-4096-A0BA-699E2E4B5CC6}"/>
            </a:ext>
          </a:extLst>
        </xdr:cNvPr>
        <xdr:cNvCxnSpPr/>
      </xdr:nvCxnSpPr>
      <xdr:spPr>
        <a:xfrm>
          <a:off x="2307167" y="33729083"/>
          <a:ext cx="1862666"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0</xdr:colOff>
      <xdr:row>152</xdr:row>
      <xdr:rowOff>0</xdr:rowOff>
    </xdr:from>
    <xdr:to>
      <xdr:col>89</xdr:col>
      <xdr:colOff>0</xdr:colOff>
      <xdr:row>152</xdr:row>
      <xdr:rowOff>0</xdr:rowOff>
    </xdr:to>
    <xdr:cxnSp macro="">
      <xdr:nvCxnSpPr>
        <xdr:cNvPr id="47" name="直線矢印コネクタ 46">
          <a:extLst>
            <a:ext uri="{FF2B5EF4-FFF2-40B4-BE49-F238E27FC236}">
              <a16:creationId xmlns:a16="http://schemas.microsoft.com/office/drawing/2014/main" id="{9C3BD46F-30D2-4CD8-AB8F-C8710E863DE4}"/>
            </a:ext>
          </a:extLst>
        </xdr:cNvPr>
        <xdr:cNvCxnSpPr/>
      </xdr:nvCxnSpPr>
      <xdr:spPr>
        <a:xfrm>
          <a:off x="10011833" y="35030833"/>
          <a:ext cx="51752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9525</xdr:colOff>
      <xdr:row>146</xdr:row>
      <xdr:rowOff>0</xdr:rowOff>
    </xdr:from>
    <xdr:to>
      <xdr:col>89</xdr:col>
      <xdr:colOff>104775</xdr:colOff>
      <xdr:row>146</xdr:row>
      <xdr:rowOff>0</xdr:rowOff>
    </xdr:to>
    <xdr:cxnSp macro="">
      <xdr:nvCxnSpPr>
        <xdr:cNvPr id="66" name="直線矢印コネクタ 65">
          <a:extLst>
            <a:ext uri="{FF2B5EF4-FFF2-40B4-BE49-F238E27FC236}">
              <a16:creationId xmlns:a16="http://schemas.microsoft.com/office/drawing/2014/main" id="{A63BD7AA-25E8-4AD4-861F-1B8AB47B21EF}"/>
            </a:ext>
          </a:extLst>
        </xdr:cNvPr>
        <xdr:cNvCxnSpPr/>
      </xdr:nvCxnSpPr>
      <xdr:spPr>
        <a:xfrm>
          <a:off x="10021358" y="33729083"/>
          <a:ext cx="52705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222</xdr:row>
      <xdr:rowOff>0</xdr:rowOff>
    </xdr:from>
    <xdr:to>
      <xdr:col>89</xdr:col>
      <xdr:colOff>123825</xdr:colOff>
      <xdr:row>222</xdr:row>
      <xdr:rowOff>0</xdr:rowOff>
    </xdr:to>
    <xdr:cxnSp macro="">
      <xdr:nvCxnSpPr>
        <xdr:cNvPr id="67" name="直線矢印コネクタ 66">
          <a:extLst>
            <a:ext uri="{FF2B5EF4-FFF2-40B4-BE49-F238E27FC236}">
              <a16:creationId xmlns:a16="http://schemas.microsoft.com/office/drawing/2014/main" id="{89DE46CE-1D38-4BDE-B26A-408C0E98304E}"/>
            </a:ext>
          </a:extLst>
        </xdr:cNvPr>
        <xdr:cNvCxnSpPr/>
      </xdr:nvCxnSpPr>
      <xdr:spPr>
        <a:xfrm>
          <a:off x="13917083" y="51583167"/>
          <a:ext cx="13938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222</xdr:row>
      <xdr:rowOff>0</xdr:rowOff>
    </xdr:from>
    <xdr:to>
      <xdr:col>21</xdr:col>
      <xdr:colOff>0</xdr:colOff>
      <xdr:row>222</xdr:row>
      <xdr:rowOff>0</xdr:rowOff>
    </xdr:to>
    <xdr:cxnSp macro="">
      <xdr:nvCxnSpPr>
        <xdr:cNvPr id="68" name="直線矢印コネクタ 67">
          <a:extLst>
            <a:ext uri="{FF2B5EF4-FFF2-40B4-BE49-F238E27FC236}">
              <a16:creationId xmlns:a16="http://schemas.microsoft.com/office/drawing/2014/main" id="{CD609D05-A595-4A26-9435-80E13C7C6B3F}"/>
            </a:ext>
          </a:extLst>
        </xdr:cNvPr>
        <xdr:cNvCxnSpPr/>
      </xdr:nvCxnSpPr>
      <xdr:spPr>
        <a:xfrm>
          <a:off x="2307167" y="51583167"/>
          <a:ext cx="1862666"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142875</xdr:colOff>
      <xdr:row>216</xdr:row>
      <xdr:rowOff>0</xdr:rowOff>
    </xdr:from>
    <xdr:to>
      <xdr:col>50</xdr:col>
      <xdr:colOff>133350</xdr:colOff>
      <xdr:row>216</xdr:row>
      <xdr:rowOff>0</xdr:rowOff>
    </xdr:to>
    <xdr:cxnSp macro="">
      <xdr:nvCxnSpPr>
        <xdr:cNvPr id="71" name="直線矢印コネクタ 70">
          <a:extLst>
            <a:ext uri="{FF2B5EF4-FFF2-40B4-BE49-F238E27FC236}">
              <a16:creationId xmlns:a16="http://schemas.microsoft.com/office/drawing/2014/main" id="{D345CA58-2287-4BD5-97F7-64A176866ACB}"/>
            </a:ext>
          </a:extLst>
        </xdr:cNvPr>
        <xdr:cNvCxnSpPr/>
      </xdr:nvCxnSpPr>
      <xdr:spPr>
        <a:xfrm>
          <a:off x="4863042" y="50281417"/>
          <a:ext cx="4160308"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0</xdr:colOff>
      <xdr:row>222</xdr:row>
      <xdr:rowOff>0</xdr:rowOff>
    </xdr:from>
    <xdr:to>
      <xdr:col>60</xdr:col>
      <xdr:colOff>123825</xdr:colOff>
      <xdr:row>222</xdr:row>
      <xdr:rowOff>0</xdr:rowOff>
    </xdr:to>
    <xdr:cxnSp macro="">
      <xdr:nvCxnSpPr>
        <xdr:cNvPr id="72" name="直線矢印コネクタ 71">
          <a:extLst>
            <a:ext uri="{FF2B5EF4-FFF2-40B4-BE49-F238E27FC236}">
              <a16:creationId xmlns:a16="http://schemas.microsoft.com/office/drawing/2014/main" id="{EAB6FA49-DED2-44D2-A417-F772B440DDE1}"/>
            </a:ext>
          </a:extLst>
        </xdr:cNvPr>
        <xdr:cNvCxnSpPr/>
      </xdr:nvCxnSpPr>
      <xdr:spPr>
        <a:xfrm>
          <a:off x="8741833" y="51583167"/>
          <a:ext cx="18383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210</xdr:row>
      <xdr:rowOff>0</xdr:rowOff>
    </xdr:from>
    <xdr:to>
      <xdr:col>89</xdr:col>
      <xdr:colOff>123825</xdr:colOff>
      <xdr:row>210</xdr:row>
      <xdr:rowOff>0</xdr:rowOff>
    </xdr:to>
    <xdr:cxnSp macro="">
      <xdr:nvCxnSpPr>
        <xdr:cNvPr id="76" name="直線矢印コネクタ 75">
          <a:extLst>
            <a:ext uri="{FF2B5EF4-FFF2-40B4-BE49-F238E27FC236}">
              <a16:creationId xmlns:a16="http://schemas.microsoft.com/office/drawing/2014/main" id="{1F54881B-6449-4040-B08D-7DA94E4C8F03}"/>
            </a:ext>
          </a:extLst>
        </xdr:cNvPr>
        <xdr:cNvCxnSpPr/>
      </xdr:nvCxnSpPr>
      <xdr:spPr>
        <a:xfrm>
          <a:off x="13917083" y="48979667"/>
          <a:ext cx="13938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9525</xdr:colOff>
      <xdr:row>210</xdr:row>
      <xdr:rowOff>0</xdr:rowOff>
    </xdr:from>
    <xdr:to>
      <xdr:col>37</xdr:col>
      <xdr:colOff>0</xdr:colOff>
      <xdr:row>210</xdr:row>
      <xdr:rowOff>0</xdr:rowOff>
    </xdr:to>
    <xdr:cxnSp macro="">
      <xdr:nvCxnSpPr>
        <xdr:cNvPr id="78" name="直線矢印コネクタ 77">
          <a:extLst>
            <a:ext uri="{FF2B5EF4-FFF2-40B4-BE49-F238E27FC236}">
              <a16:creationId xmlns:a16="http://schemas.microsoft.com/office/drawing/2014/main" id="{FB9C1D1C-7DD1-4CEA-9EB6-78C5443B0ADA}"/>
            </a:ext>
          </a:extLst>
        </xdr:cNvPr>
        <xdr:cNvCxnSpPr/>
      </xdr:nvCxnSpPr>
      <xdr:spPr>
        <a:xfrm>
          <a:off x="4888442" y="48979667"/>
          <a:ext cx="1906058"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0</xdr:colOff>
      <xdr:row>34</xdr:row>
      <xdr:rowOff>0</xdr:rowOff>
    </xdr:from>
    <xdr:to>
      <xdr:col>20</xdr:col>
      <xdr:colOff>133350</xdr:colOff>
      <xdr:row>34</xdr:row>
      <xdr:rowOff>0</xdr:rowOff>
    </xdr:to>
    <xdr:cxnSp macro="">
      <xdr:nvCxnSpPr>
        <xdr:cNvPr id="9" name="直線矢印コネクタ 8">
          <a:extLst>
            <a:ext uri="{FF2B5EF4-FFF2-40B4-BE49-F238E27FC236}">
              <a16:creationId xmlns:a16="http://schemas.microsoft.com/office/drawing/2014/main" id="{5885E01C-8E2B-427D-A39E-3302F56FF4B7}"/>
            </a:ext>
          </a:extLst>
        </xdr:cNvPr>
        <xdr:cNvCxnSpPr/>
      </xdr:nvCxnSpPr>
      <xdr:spPr>
        <a:xfrm>
          <a:off x="1800225" y="66894075"/>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140</xdr:row>
      <xdr:rowOff>0</xdr:rowOff>
    </xdr:from>
    <xdr:to>
      <xdr:col>20</xdr:col>
      <xdr:colOff>133350</xdr:colOff>
      <xdr:row>140</xdr:row>
      <xdr:rowOff>0</xdr:rowOff>
    </xdr:to>
    <xdr:cxnSp macro="">
      <xdr:nvCxnSpPr>
        <xdr:cNvPr id="12" name="直線矢印コネクタ 11">
          <a:extLst>
            <a:ext uri="{FF2B5EF4-FFF2-40B4-BE49-F238E27FC236}">
              <a16:creationId xmlns:a16="http://schemas.microsoft.com/office/drawing/2014/main" id="{F1EDF41A-E978-4840-9BD2-EEDEDF7FA02C}"/>
            </a:ext>
          </a:extLst>
        </xdr:cNvPr>
        <xdr:cNvCxnSpPr/>
      </xdr:nvCxnSpPr>
      <xdr:spPr>
        <a:xfrm>
          <a:off x="1800225" y="7058025"/>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86</xdr:row>
      <xdr:rowOff>0</xdr:rowOff>
    </xdr:from>
    <xdr:to>
      <xdr:col>20</xdr:col>
      <xdr:colOff>133350</xdr:colOff>
      <xdr:row>86</xdr:row>
      <xdr:rowOff>0</xdr:rowOff>
    </xdr:to>
    <xdr:cxnSp macro="">
      <xdr:nvCxnSpPr>
        <xdr:cNvPr id="13" name="直線矢印コネクタ 12">
          <a:extLst>
            <a:ext uri="{FF2B5EF4-FFF2-40B4-BE49-F238E27FC236}">
              <a16:creationId xmlns:a16="http://schemas.microsoft.com/office/drawing/2014/main" id="{8780EDF9-B344-4790-A08A-DC34FC2F3DC3}"/>
            </a:ext>
          </a:extLst>
        </xdr:cNvPr>
        <xdr:cNvCxnSpPr/>
      </xdr:nvCxnSpPr>
      <xdr:spPr>
        <a:xfrm>
          <a:off x="1800225" y="28441650"/>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446</xdr:row>
      <xdr:rowOff>0</xdr:rowOff>
    </xdr:from>
    <xdr:to>
      <xdr:col>20</xdr:col>
      <xdr:colOff>133350</xdr:colOff>
      <xdr:row>446</xdr:row>
      <xdr:rowOff>0</xdr:rowOff>
    </xdr:to>
    <xdr:cxnSp macro="">
      <xdr:nvCxnSpPr>
        <xdr:cNvPr id="27" name="直線矢印コネクタ 26">
          <a:extLst>
            <a:ext uri="{FF2B5EF4-FFF2-40B4-BE49-F238E27FC236}">
              <a16:creationId xmlns:a16="http://schemas.microsoft.com/office/drawing/2014/main" id="{EAB3BD4E-8FD1-452D-8101-87949D34F959}"/>
            </a:ext>
          </a:extLst>
        </xdr:cNvPr>
        <xdr:cNvCxnSpPr/>
      </xdr:nvCxnSpPr>
      <xdr:spPr>
        <a:xfrm>
          <a:off x="1800225" y="95211900"/>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104</xdr:row>
      <xdr:rowOff>0</xdr:rowOff>
    </xdr:from>
    <xdr:to>
      <xdr:col>21</xdr:col>
      <xdr:colOff>0</xdr:colOff>
      <xdr:row>104</xdr:row>
      <xdr:rowOff>0</xdr:rowOff>
    </xdr:to>
    <xdr:cxnSp macro="">
      <xdr:nvCxnSpPr>
        <xdr:cNvPr id="17" name="直線矢印コネクタ 16">
          <a:extLst>
            <a:ext uri="{FF2B5EF4-FFF2-40B4-BE49-F238E27FC236}">
              <a16:creationId xmlns:a16="http://schemas.microsoft.com/office/drawing/2014/main" id="{3B91EC0A-7E7B-4854-8C16-71E69D59F5E6}"/>
            </a:ext>
          </a:extLst>
        </xdr:cNvPr>
        <xdr:cNvCxnSpPr/>
      </xdr:nvCxnSpPr>
      <xdr:spPr>
        <a:xfrm>
          <a:off x="1800225" y="23298150"/>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28</xdr:row>
      <xdr:rowOff>0</xdr:rowOff>
    </xdr:from>
    <xdr:to>
      <xdr:col>21</xdr:col>
      <xdr:colOff>0</xdr:colOff>
      <xdr:row>28</xdr:row>
      <xdr:rowOff>0</xdr:rowOff>
    </xdr:to>
    <xdr:cxnSp macro="">
      <xdr:nvCxnSpPr>
        <xdr:cNvPr id="32" name="直線矢印コネクタ 31">
          <a:extLst>
            <a:ext uri="{FF2B5EF4-FFF2-40B4-BE49-F238E27FC236}">
              <a16:creationId xmlns:a16="http://schemas.microsoft.com/office/drawing/2014/main" id="{CEF6C30E-49C3-486B-889C-96F16C5CA2BF}"/>
            </a:ext>
          </a:extLst>
        </xdr:cNvPr>
        <xdr:cNvCxnSpPr/>
      </xdr:nvCxnSpPr>
      <xdr:spPr>
        <a:xfrm>
          <a:off x="1800225" y="23298150"/>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128</xdr:row>
      <xdr:rowOff>0</xdr:rowOff>
    </xdr:from>
    <xdr:to>
      <xdr:col>21</xdr:col>
      <xdr:colOff>0</xdr:colOff>
      <xdr:row>128</xdr:row>
      <xdr:rowOff>0</xdr:rowOff>
    </xdr:to>
    <xdr:cxnSp macro="">
      <xdr:nvCxnSpPr>
        <xdr:cNvPr id="36" name="直線矢印コネクタ 35">
          <a:extLst>
            <a:ext uri="{FF2B5EF4-FFF2-40B4-BE49-F238E27FC236}">
              <a16:creationId xmlns:a16="http://schemas.microsoft.com/office/drawing/2014/main" id="{BA8AE1C0-C18C-46D9-B955-402BC13EA076}"/>
            </a:ext>
          </a:extLst>
        </xdr:cNvPr>
        <xdr:cNvCxnSpPr/>
      </xdr:nvCxnSpPr>
      <xdr:spPr>
        <a:xfrm>
          <a:off x="1800225" y="35699700"/>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192</xdr:row>
      <xdr:rowOff>0</xdr:rowOff>
    </xdr:from>
    <xdr:to>
      <xdr:col>21</xdr:col>
      <xdr:colOff>0</xdr:colOff>
      <xdr:row>192</xdr:row>
      <xdr:rowOff>0</xdr:rowOff>
    </xdr:to>
    <xdr:cxnSp macro="">
      <xdr:nvCxnSpPr>
        <xdr:cNvPr id="37" name="直線矢印コネクタ 36">
          <a:extLst>
            <a:ext uri="{FF2B5EF4-FFF2-40B4-BE49-F238E27FC236}">
              <a16:creationId xmlns:a16="http://schemas.microsoft.com/office/drawing/2014/main" id="{A3AAD9CC-40C9-4684-A46F-BCEEA88F2485}"/>
            </a:ext>
          </a:extLst>
        </xdr:cNvPr>
        <xdr:cNvCxnSpPr/>
      </xdr:nvCxnSpPr>
      <xdr:spPr>
        <a:xfrm>
          <a:off x="1800225" y="35699700"/>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180</xdr:row>
      <xdr:rowOff>0</xdr:rowOff>
    </xdr:from>
    <xdr:to>
      <xdr:col>21</xdr:col>
      <xdr:colOff>0</xdr:colOff>
      <xdr:row>180</xdr:row>
      <xdr:rowOff>0</xdr:rowOff>
    </xdr:to>
    <xdr:cxnSp macro="">
      <xdr:nvCxnSpPr>
        <xdr:cNvPr id="39" name="直線矢印コネクタ 38">
          <a:extLst>
            <a:ext uri="{FF2B5EF4-FFF2-40B4-BE49-F238E27FC236}">
              <a16:creationId xmlns:a16="http://schemas.microsoft.com/office/drawing/2014/main" id="{F840EC0A-15E8-4F9C-8CE0-4D3DC0B74358}"/>
            </a:ext>
          </a:extLst>
        </xdr:cNvPr>
        <xdr:cNvCxnSpPr/>
      </xdr:nvCxnSpPr>
      <xdr:spPr>
        <a:xfrm>
          <a:off x="1800225" y="50653950"/>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98</xdr:row>
      <xdr:rowOff>0</xdr:rowOff>
    </xdr:from>
    <xdr:to>
      <xdr:col>21</xdr:col>
      <xdr:colOff>0</xdr:colOff>
      <xdr:row>98</xdr:row>
      <xdr:rowOff>0</xdr:rowOff>
    </xdr:to>
    <xdr:cxnSp macro="">
      <xdr:nvCxnSpPr>
        <xdr:cNvPr id="42" name="直線矢印コネクタ 41">
          <a:extLst>
            <a:ext uri="{FF2B5EF4-FFF2-40B4-BE49-F238E27FC236}">
              <a16:creationId xmlns:a16="http://schemas.microsoft.com/office/drawing/2014/main" id="{8493F202-8D7C-4ED5-8887-A7D3624997B4}"/>
            </a:ext>
          </a:extLst>
        </xdr:cNvPr>
        <xdr:cNvCxnSpPr/>
      </xdr:nvCxnSpPr>
      <xdr:spPr>
        <a:xfrm>
          <a:off x="1800225" y="28441650"/>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9525</xdr:colOff>
      <xdr:row>332</xdr:row>
      <xdr:rowOff>0</xdr:rowOff>
    </xdr:from>
    <xdr:to>
      <xdr:col>90</xdr:col>
      <xdr:colOff>38100</xdr:colOff>
      <xdr:row>332</xdr:row>
      <xdr:rowOff>0</xdr:rowOff>
    </xdr:to>
    <xdr:cxnSp macro="">
      <xdr:nvCxnSpPr>
        <xdr:cNvPr id="44" name="直線矢印コネクタ 43">
          <a:extLst>
            <a:ext uri="{FF2B5EF4-FFF2-40B4-BE49-F238E27FC236}">
              <a16:creationId xmlns:a16="http://schemas.microsoft.com/office/drawing/2014/main" id="{6671793F-2D68-45EC-8286-2484D36F3440}"/>
            </a:ext>
          </a:extLst>
        </xdr:cNvPr>
        <xdr:cNvCxnSpPr/>
      </xdr:nvCxnSpPr>
      <xdr:spPr>
        <a:xfrm>
          <a:off x="13563600" y="66894075"/>
          <a:ext cx="147637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86</xdr:row>
      <xdr:rowOff>0</xdr:rowOff>
    </xdr:from>
    <xdr:to>
      <xdr:col>20</xdr:col>
      <xdr:colOff>133350</xdr:colOff>
      <xdr:row>86</xdr:row>
      <xdr:rowOff>0</xdr:rowOff>
    </xdr:to>
    <xdr:cxnSp macro="">
      <xdr:nvCxnSpPr>
        <xdr:cNvPr id="6" name="直線矢印コネクタ 5">
          <a:extLst>
            <a:ext uri="{FF2B5EF4-FFF2-40B4-BE49-F238E27FC236}">
              <a16:creationId xmlns:a16="http://schemas.microsoft.com/office/drawing/2014/main" id="{F3F67338-F98A-4858-B18D-8BF24E9BB939}"/>
            </a:ext>
          </a:extLst>
        </xdr:cNvPr>
        <xdr:cNvCxnSpPr/>
      </xdr:nvCxnSpPr>
      <xdr:spPr>
        <a:xfrm>
          <a:off x="1800225" y="19440525"/>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9525</xdr:colOff>
      <xdr:row>122</xdr:row>
      <xdr:rowOff>0</xdr:rowOff>
    </xdr:from>
    <xdr:to>
      <xdr:col>52</xdr:col>
      <xdr:colOff>133350</xdr:colOff>
      <xdr:row>122</xdr:row>
      <xdr:rowOff>0</xdr:rowOff>
    </xdr:to>
    <xdr:cxnSp macro="">
      <xdr:nvCxnSpPr>
        <xdr:cNvPr id="52" name="直線矢印コネクタ 51">
          <a:extLst>
            <a:ext uri="{FF2B5EF4-FFF2-40B4-BE49-F238E27FC236}">
              <a16:creationId xmlns:a16="http://schemas.microsoft.com/office/drawing/2014/main" id="{FE2B94C8-7624-4A1E-9856-12DB63AEDC32}"/>
            </a:ext>
          </a:extLst>
        </xdr:cNvPr>
        <xdr:cNvCxnSpPr/>
      </xdr:nvCxnSpPr>
      <xdr:spPr>
        <a:xfrm>
          <a:off x="5762625" y="27155775"/>
          <a:ext cx="31718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9525</xdr:colOff>
      <xdr:row>168</xdr:row>
      <xdr:rowOff>0</xdr:rowOff>
    </xdr:from>
    <xdr:to>
      <xdr:col>20</xdr:col>
      <xdr:colOff>133350</xdr:colOff>
      <xdr:row>168</xdr:row>
      <xdr:rowOff>0</xdr:rowOff>
    </xdr:to>
    <xdr:cxnSp macro="">
      <xdr:nvCxnSpPr>
        <xdr:cNvPr id="55" name="直線矢印コネクタ 54">
          <a:extLst>
            <a:ext uri="{FF2B5EF4-FFF2-40B4-BE49-F238E27FC236}">
              <a16:creationId xmlns:a16="http://schemas.microsoft.com/office/drawing/2014/main" id="{D60228AB-F14F-42F2-B044-3BE90258473F}"/>
            </a:ext>
          </a:extLst>
        </xdr:cNvPr>
        <xdr:cNvCxnSpPr/>
      </xdr:nvCxnSpPr>
      <xdr:spPr>
        <a:xfrm>
          <a:off x="2305050" y="33127950"/>
          <a:ext cx="18764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9525</xdr:colOff>
      <xdr:row>198</xdr:row>
      <xdr:rowOff>0</xdr:rowOff>
    </xdr:from>
    <xdr:to>
      <xdr:col>52</xdr:col>
      <xdr:colOff>133350</xdr:colOff>
      <xdr:row>198</xdr:row>
      <xdr:rowOff>0</xdr:rowOff>
    </xdr:to>
    <xdr:cxnSp macro="">
      <xdr:nvCxnSpPr>
        <xdr:cNvPr id="61" name="直線矢印コネクタ 60">
          <a:extLst>
            <a:ext uri="{FF2B5EF4-FFF2-40B4-BE49-F238E27FC236}">
              <a16:creationId xmlns:a16="http://schemas.microsoft.com/office/drawing/2014/main" id="{BE65134C-2BDA-4C88-9F39-E628BCC76C52}"/>
            </a:ext>
          </a:extLst>
        </xdr:cNvPr>
        <xdr:cNvCxnSpPr/>
      </xdr:nvCxnSpPr>
      <xdr:spPr>
        <a:xfrm>
          <a:off x="5762625" y="43414950"/>
          <a:ext cx="31718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204</xdr:row>
      <xdr:rowOff>0</xdr:rowOff>
    </xdr:from>
    <xdr:to>
      <xdr:col>52</xdr:col>
      <xdr:colOff>133350</xdr:colOff>
      <xdr:row>204</xdr:row>
      <xdr:rowOff>0</xdr:rowOff>
    </xdr:to>
    <xdr:cxnSp macro="">
      <xdr:nvCxnSpPr>
        <xdr:cNvPr id="64" name="直線矢印コネクタ 63">
          <a:extLst>
            <a:ext uri="{FF2B5EF4-FFF2-40B4-BE49-F238E27FC236}">
              <a16:creationId xmlns:a16="http://schemas.microsoft.com/office/drawing/2014/main" id="{B8FFCD75-155B-4368-93C5-A252AF2BEB57}"/>
            </a:ext>
          </a:extLst>
        </xdr:cNvPr>
        <xdr:cNvCxnSpPr/>
      </xdr:nvCxnSpPr>
      <xdr:spPr>
        <a:xfrm>
          <a:off x="7543800" y="40843200"/>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320</xdr:row>
      <xdr:rowOff>0</xdr:rowOff>
    </xdr:from>
    <xdr:to>
      <xdr:col>21</xdr:col>
      <xdr:colOff>0</xdr:colOff>
      <xdr:row>320</xdr:row>
      <xdr:rowOff>0</xdr:rowOff>
    </xdr:to>
    <xdr:cxnSp macro="">
      <xdr:nvCxnSpPr>
        <xdr:cNvPr id="81" name="直線矢印コネクタ 80">
          <a:extLst>
            <a:ext uri="{FF2B5EF4-FFF2-40B4-BE49-F238E27FC236}">
              <a16:creationId xmlns:a16="http://schemas.microsoft.com/office/drawing/2014/main" id="{C73C6908-7C58-4A81-BE0C-022EBEBB1140}"/>
            </a:ext>
          </a:extLst>
        </xdr:cNvPr>
        <xdr:cNvCxnSpPr/>
      </xdr:nvCxnSpPr>
      <xdr:spPr>
        <a:xfrm>
          <a:off x="1800225" y="72037575"/>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450</xdr:row>
      <xdr:rowOff>0</xdr:rowOff>
    </xdr:from>
    <xdr:to>
      <xdr:col>20</xdr:col>
      <xdr:colOff>133350</xdr:colOff>
      <xdr:row>450</xdr:row>
      <xdr:rowOff>0</xdr:rowOff>
    </xdr:to>
    <xdr:cxnSp macro="">
      <xdr:nvCxnSpPr>
        <xdr:cNvPr id="87" name="直線矢印コネクタ 86">
          <a:extLst>
            <a:ext uri="{FF2B5EF4-FFF2-40B4-BE49-F238E27FC236}">
              <a16:creationId xmlns:a16="http://schemas.microsoft.com/office/drawing/2014/main" id="{90795304-114F-4433-92D2-0C722469C5EB}"/>
            </a:ext>
          </a:extLst>
        </xdr:cNvPr>
        <xdr:cNvCxnSpPr/>
      </xdr:nvCxnSpPr>
      <xdr:spPr>
        <a:xfrm>
          <a:off x="1800225" y="94773750"/>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86</xdr:row>
      <xdr:rowOff>0</xdr:rowOff>
    </xdr:from>
    <xdr:to>
      <xdr:col>20</xdr:col>
      <xdr:colOff>133350</xdr:colOff>
      <xdr:row>86</xdr:row>
      <xdr:rowOff>0</xdr:rowOff>
    </xdr:to>
    <xdr:cxnSp macro="">
      <xdr:nvCxnSpPr>
        <xdr:cNvPr id="18" name="直線矢印コネクタ 17">
          <a:extLst>
            <a:ext uri="{FF2B5EF4-FFF2-40B4-BE49-F238E27FC236}">
              <a16:creationId xmlns:a16="http://schemas.microsoft.com/office/drawing/2014/main" id="{4AC1C1CE-166D-4BAB-98E6-B572ACA61764}"/>
            </a:ext>
          </a:extLst>
        </xdr:cNvPr>
        <xdr:cNvCxnSpPr/>
      </xdr:nvCxnSpPr>
      <xdr:spPr>
        <a:xfrm>
          <a:off x="1800225" y="19440525"/>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134</xdr:row>
      <xdr:rowOff>0</xdr:rowOff>
    </xdr:from>
    <xdr:to>
      <xdr:col>20</xdr:col>
      <xdr:colOff>133350</xdr:colOff>
      <xdr:row>134</xdr:row>
      <xdr:rowOff>0</xdr:rowOff>
    </xdr:to>
    <xdr:cxnSp macro="">
      <xdr:nvCxnSpPr>
        <xdr:cNvPr id="41" name="直線矢印コネクタ 40">
          <a:extLst>
            <a:ext uri="{FF2B5EF4-FFF2-40B4-BE49-F238E27FC236}">
              <a16:creationId xmlns:a16="http://schemas.microsoft.com/office/drawing/2014/main" id="{CBE6ADA4-2E90-419A-BBCC-5EDC13157A80}"/>
            </a:ext>
          </a:extLst>
        </xdr:cNvPr>
        <xdr:cNvCxnSpPr/>
      </xdr:nvCxnSpPr>
      <xdr:spPr>
        <a:xfrm>
          <a:off x="1800225" y="29756100"/>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268</xdr:row>
      <xdr:rowOff>0</xdr:rowOff>
    </xdr:from>
    <xdr:to>
      <xdr:col>20</xdr:col>
      <xdr:colOff>133350</xdr:colOff>
      <xdr:row>268</xdr:row>
      <xdr:rowOff>0</xdr:rowOff>
    </xdr:to>
    <xdr:cxnSp macro="">
      <xdr:nvCxnSpPr>
        <xdr:cNvPr id="95" name="直線矢印コネクタ 94">
          <a:extLst>
            <a:ext uri="{FF2B5EF4-FFF2-40B4-BE49-F238E27FC236}">
              <a16:creationId xmlns:a16="http://schemas.microsoft.com/office/drawing/2014/main" id="{A155838B-0AB2-4784-BABA-D180E6180A91}"/>
            </a:ext>
          </a:extLst>
        </xdr:cNvPr>
        <xdr:cNvCxnSpPr/>
      </xdr:nvCxnSpPr>
      <xdr:spPr>
        <a:xfrm>
          <a:off x="1800225" y="58369200"/>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274</xdr:row>
      <xdr:rowOff>0</xdr:rowOff>
    </xdr:from>
    <xdr:to>
      <xdr:col>21</xdr:col>
      <xdr:colOff>0</xdr:colOff>
      <xdr:row>274</xdr:row>
      <xdr:rowOff>0</xdr:rowOff>
    </xdr:to>
    <xdr:cxnSp macro="">
      <xdr:nvCxnSpPr>
        <xdr:cNvPr id="98" name="直線矢印コネクタ 97">
          <a:extLst>
            <a:ext uri="{FF2B5EF4-FFF2-40B4-BE49-F238E27FC236}">
              <a16:creationId xmlns:a16="http://schemas.microsoft.com/office/drawing/2014/main" id="{47544773-4A1E-4FE1-837D-A707D052978E}"/>
            </a:ext>
          </a:extLst>
        </xdr:cNvPr>
        <xdr:cNvCxnSpPr/>
      </xdr:nvCxnSpPr>
      <xdr:spPr>
        <a:xfrm>
          <a:off x="1800225" y="59655075"/>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280</xdr:row>
      <xdr:rowOff>0</xdr:rowOff>
    </xdr:from>
    <xdr:to>
      <xdr:col>20</xdr:col>
      <xdr:colOff>133350</xdr:colOff>
      <xdr:row>280</xdr:row>
      <xdr:rowOff>0</xdr:rowOff>
    </xdr:to>
    <xdr:cxnSp macro="">
      <xdr:nvCxnSpPr>
        <xdr:cNvPr id="99" name="直線矢印コネクタ 98">
          <a:extLst>
            <a:ext uri="{FF2B5EF4-FFF2-40B4-BE49-F238E27FC236}">
              <a16:creationId xmlns:a16="http://schemas.microsoft.com/office/drawing/2014/main" id="{2E9FA53E-FA63-4857-BBB5-A2CCB9957F9C}"/>
            </a:ext>
          </a:extLst>
        </xdr:cNvPr>
        <xdr:cNvCxnSpPr/>
      </xdr:nvCxnSpPr>
      <xdr:spPr>
        <a:xfrm>
          <a:off x="1800225" y="60940950"/>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280</xdr:row>
      <xdr:rowOff>0</xdr:rowOff>
    </xdr:from>
    <xdr:to>
      <xdr:col>52</xdr:col>
      <xdr:colOff>133350</xdr:colOff>
      <xdr:row>280</xdr:row>
      <xdr:rowOff>0</xdr:rowOff>
    </xdr:to>
    <xdr:cxnSp macro="">
      <xdr:nvCxnSpPr>
        <xdr:cNvPr id="102" name="直線矢印コネクタ 101">
          <a:extLst>
            <a:ext uri="{FF2B5EF4-FFF2-40B4-BE49-F238E27FC236}">
              <a16:creationId xmlns:a16="http://schemas.microsoft.com/office/drawing/2014/main" id="{805F174B-05BF-4051-BB76-FA5E8C7B131E}"/>
            </a:ext>
          </a:extLst>
        </xdr:cNvPr>
        <xdr:cNvCxnSpPr/>
      </xdr:nvCxnSpPr>
      <xdr:spPr>
        <a:xfrm>
          <a:off x="7048500" y="60940950"/>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40</xdr:row>
      <xdr:rowOff>0</xdr:rowOff>
    </xdr:from>
    <xdr:to>
      <xdr:col>20</xdr:col>
      <xdr:colOff>133350</xdr:colOff>
      <xdr:row>40</xdr:row>
      <xdr:rowOff>0</xdr:rowOff>
    </xdr:to>
    <xdr:cxnSp macro="">
      <xdr:nvCxnSpPr>
        <xdr:cNvPr id="5" name="直線矢印コネクタ 4">
          <a:extLst>
            <a:ext uri="{FF2B5EF4-FFF2-40B4-BE49-F238E27FC236}">
              <a16:creationId xmlns:a16="http://schemas.microsoft.com/office/drawing/2014/main" id="{94A1E994-F3B4-4E45-B8AA-96E6492AAD5C}"/>
            </a:ext>
          </a:extLst>
        </xdr:cNvPr>
        <xdr:cNvCxnSpPr/>
      </xdr:nvCxnSpPr>
      <xdr:spPr>
        <a:xfrm>
          <a:off x="1800225" y="14773275"/>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46</xdr:row>
      <xdr:rowOff>0</xdr:rowOff>
    </xdr:from>
    <xdr:to>
      <xdr:col>20</xdr:col>
      <xdr:colOff>133350</xdr:colOff>
      <xdr:row>46</xdr:row>
      <xdr:rowOff>0</xdr:rowOff>
    </xdr:to>
    <xdr:cxnSp macro="">
      <xdr:nvCxnSpPr>
        <xdr:cNvPr id="21" name="直線矢印コネクタ 20">
          <a:extLst>
            <a:ext uri="{FF2B5EF4-FFF2-40B4-BE49-F238E27FC236}">
              <a16:creationId xmlns:a16="http://schemas.microsoft.com/office/drawing/2014/main" id="{DBD2996F-5235-4620-8696-84DE8D797331}"/>
            </a:ext>
          </a:extLst>
        </xdr:cNvPr>
        <xdr:cNvCxnSpPr/>
      </xdr:nvCxnSpPr>
      <xdr:spPr>
        <a:xfrm>
          <a:off x="1800225" y="10915650"/>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86</xdr:row>
      <xdr:rowOff>0</xdr:rowOff>
    </xdr:from>
    <xdr:to>
      <xdr:col>20</xdr:col>
      <xdr:colOff>133350</xdr:colOff>
      <xdr:row>86</xdr:row>
      <xdr:rowOff>0</xdr:rowOff>
    </xdr:to>
    <xdr:cxnSp macro="">
      <xdr:nvCxnSpPr>
        <xdr:cNvPr id="28" name="直線矢印コネクタ 27">
          <a:extLst>
            <a:ext uri="{FF2B5EF4-FFF2-40B4-BE49-F238E27FC236}">
              <a16:creationId xmlns:a16="http://schemas.microsoft.com/office/drawing/2014/main" id="{2478827F-93F6-411C-ACCB-D1BDD6A9B991}"/>
            </a:ext>
          </a:extLst>
        </xdr:cNvPr>
        <xdr:cNvCxnSpPr/>
      </xdr:nvCxnSpPr>
      <xdr:spPr>
        <a:xfrm>
          <a:off x="1800225" y="19440525"/>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0</xdr:colOff>
      <xdr:row>110</xdr:row>
      <xdr:rowOff>0</xdr:rowOff>
    </xdr:from>
    <xdr:to>
      <xdr:col>77</xdr:col>
      <xdr:colOff>9525</xdr:colOff>
      <xdr:row>110</xdr:row>
      <xdr:rowOff>0</xdr:rowOff>
    </xdr:to>
    <xdr:cxnSp macro="">
      <xdr:nvCxnSpPr>
        <xdr:cNvPr id="146" name="直線矢印コネクタ 145">
          <a:extLst>
            <a:ext uri="{FF2B5EF4-FFF2-40B4-BE49-F238E27FC236}">
              <a16:creationId xmlns:a16="http://schemas.microsoft.com/office/drawing/2014/main" id="{8B9A9C6F-DAC6-4E03-AA3E-D28553CBEE98}"/>
            </a:ext>
          </a:extLst>
        </xdr:cNvPr>
        <xdr:cNvCxnSpPr/>
      </xdr:nvCxnSpPr>
      <xdr:spPr>
        <a:xfrm>
          <a:off x="10227469" y="20693063"/>
          <a:ext cx="3283744"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56</xdr:col>
      <xdr:colOff>142875</xdr:colOff>
      <xdr:row>92</xdr:row>
      <xdr:rowOff>0</xdr:rowOff>
    </xdr:from>
    <xdr:to>
      <xdr:col>77</xdr:col>
      <xdr:colOff>9525</xdr:colOff>
      <xdr:row>92</xdr:row>
      <xdr:rowOff>0</xdr:rowOff>
    </xdr:to>
    <xdr:cxnSp macro="">
      <xdr:nvCxnSpPr>
        <xdr:cNvPr id="147" name="直線矢印コネクタ 146">
          <a:extLst>
            <a:ext uri="{FF2B5EF4-FFF2-40B4-BE49-F238E27FC236}">
              <a16:creationId xmlns:a16="http://schemas.microsoft.com/office/drawing/2014/main" id="{D2BEC66A-38CF-4920-ACD7-714A7E96B29A}"/>
            </a:ext>
          </a:extLst>
        </xdr:cNvPr>
        <xdr:cNvCxnSpPr/>
      </xdr:nvCxnSpPr>
      <xdr:spPr>
        <a:xfrm>
          <a:off x="10125075" y="16868775"/>
          <a:ext cx="32480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28575</xdr:colOff>
      <xdr:row>46</xdr:row>
      <xdr:rowOff>0</xdr:rowOff>
    </xdr:from>
    <xdr:to>
      <xdr:col>77</xdr:col>
      <xdr:colOff>9525</xdr:colOff>
      <xdr:row>46</xdr:row>
      <xdr:rowOff>0</xdr:rowOff>
    </xdr:to>
    <xdr:cxnSp macro="">
      <xdr:nvCxnSpPr>
        <xdr:cNvPr id="148" name="直線矢印コネクタ 147">
          <a:extLst>
            <a:ext uri="{FF2B5EF4-FFF2-40B4-BE49-F238E27FC236}">
              <a16:creationId xmlns:a16="http://schemas.microsoft.com/office/drawing/2014/main" id="{E6C89190-34EF-48AA-A541-41CCF7203A59}"/>
            </a:ext>
          </a:extLst>
        </xdr:cNvPr>
        <xdr:cNvCxnSpPr/>
      </xdr:nvCxnSpPr>
      <xdr:spPr>
        <a:xfrm>
          <a:off x="10163175" y="7058025"/>
          <a:ext cx="32099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9525</xdr:colOff>
      <xdr:row>104</xdr:row>
      <xdr:rowOff>0</xdr:rowOff>
    </xdr:from>
    <xdr:to>
      <xdr:col>90</xdr:col>
      <xdr:colOff>38100</xdr:colOff>
      <xdr:row>104</xdr:row>
      <xdr:rowOff>0</xdr:rowOff>
    </xdr:to>
    <xdr:cxnSp macro="">
      <xdr:nvCxnSpPr>
        <xdr:cNvPr id="150" name="直線矢印コネクタ 149">
          <a:extLst>
            <a:ext uri="{FF2B5EF4-FFF2-40B4-BE49-F238E27FC236}">
              <a16:creationId xmlns:a16="http://schemas.microsoft.com/office/drawing/2014/main" id="{6D34E8FB-C81A-4E32-943D-6E0CAA76EDF5}"/>
            </a:ext>
          </a:extLst>
        </xdr:cNvPr>
        <xdr:cNvCxnSpPr/>
      </xdr:nvCxnSpPr>
      <xdr:spPr>
        <a:xfrm>
          <a:off x="13563600" y="23298150"/>
          <a:ext cx="147637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0</xdr:colOff>
      <xdr:row>192</xdr:row>
      <xdr:rowOff>0</xdr:rowOff>
    </xdr:from>
    <xdr:to>
      <xdr:col>77</xdr:col>
      <xdr:colOff>9525</xdr:colOff>
      <xdr:row>192</xdr:row>
      <xdr:rowOff>0</xdr:rowOff>
    </xdr:to>
    <xdr:cxnSp macro="">
      <xdr:nvCxnSpPr>
        <xdr:cNvPr id="151" name="直線矢印コネクタ 150">
          <a:extLst>
            <a:ext uri="{FF2B5EF4-FFF2-40B4-BE49-F238E27FC236}">
              <a16:creationId xmlns:a16="http://schemas.microsoft.com/office/drawing/2014/main" id="{1E20599C-59E6-4812-8C56-DA0CC1DFAB7E}"/>
            </a:ext>
          </a:extLst>
        </xdr:cNvPr>
        <xdr:cNvCxnSpPr/>
      </xdr:nvCxnSpPr>
      <xdr:spPr>
        <a:xfrm>
          <a:off x="10134600" y="38271450"/>
          <a:ext cx="32385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9525</xdr:colOff>
      <xdr:row>262</xdr:row>
      <xdr:rowOff>0</xdr:rowOff>
    </xdr:from>
    <xdr:to>
      <xdr:col>77</xdr:col>
      <xdr:colOff>9525</xdr:colOff>
      <xdr:row>262</xdr:row>
      <xdr:rowOff>0</xdr:rowOff>
    </xdr:to>
    <xdr:cxnSp macro="">
      <xdr:nvCxnSpPr>
        <xdr:cNvPr id="156" name="直線矢印コネクタ 155">
          <a:extLst>
            <a:ext uri="{FF2B5EF4-FFF2-40B4-BE49-F238E27FC236}">
              <a16:creationId xmlns:a16="http://schemas.microsoft.com/office/drawing/2014/main" id="{C4BEB32B-CA2B-4AAF-AF81-64FD9F465426}"/>
            </a:ext>
          </a:extLst>
        </xdr:cNvPr>
        <xdr:cNvCxnSpPr/>
      </xdr:nvCxnSpPr>
      <xdr:spPr>
        <a:xfrm>
          <a:off x="10144125" y="53225700"/>
          <a:ext cx="322897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28575</xdr:colOff>
      <xdr:row>308</xdr:row>
      <xdr:rowOff>0</xdr:rowOff>
    </xdr:from>
    <xdr:to>
      <xdr:col>77</xdr:col>
      <xdr:colOff>9525</xdr:colOff>
      <xdr:row>308</xdr:row>
      <xdr:rowOff>0</xdr:rowOff>
    </xdr:to>
    <xdr:cxnSp macro="">
      <xdr:nvCxnSpPr>
        <xdr:cNvPr id="157" name="直線矢印コネクタ 156">
          <a:extLst>
            <a:ext uri="{FF2B5EF4-FFF2-40B4-BE49-F238E27FC236}">
              <a16:creationId xmlns:a16="http://schemas.microsoft.com/office/drawing/2014/main" id="{42FB7E68-015C-4A66-B5B3-E65B4909D560}"/>
            </a:ext>
          </a:extLst>
        </xdr:cNvPr>
        <xdr:cNvCxnSpPr/>
      </xdr:nvCxnSpPr>
      <xdr:spPr>
        <a:xfrm>
          <a:off x="10163175" y="63036450"/>
          <a:ext cx="32099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38100</xdr:colOff>
      <xdr:row>338</xdr:row>
      <xdr:rowOff>0</xdr:rowOff>
    </xdr:from>
    <xdr:to>
      <xdr:col>77</xdr:col>
      <xdr:colOff>9525</xdr:colOff>
      <xdr:row>338</xdr:row>
      <xdr:rowOff>0</xdr:rowOff>
    </xdr:to>
    <xdr:cxnSp macro="">
      <xdr:nvCxnSpPr>
        <xdr:cNvPr id="158" name="直線矢印コネクタ 157">
          <a:extLst>
            <a:ext uri="{FF2B5EF4-FFF2-40B4-BE49-F238E27FC236}">
              <a16:creationId xmlns:a16="http://schemas.microsoft.com/office/drawing/2014/main" id="{30DCD132-4831-4A20-8E86-E7C9994EE8D9}"/>
            </a:ext>
          </a:extLst>
        </xdr:cNvPr>
        <xdr:cNvCxnSpPr/>
      </xdr:nvCxnSpPr>
      <xdr:spPr>
        <a:xfrm>
          <a:off x="10172700" y="69465825"/>
          <a:ext cx="32004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0</xdr:colOff>
      <xdr:row>402</xdr:row>
      <xdr:rowOff>0</xdr:rowOff>
    </xdr:from>
    <xdr:to>
      <xdr:col>77</xdr:col>
      <xdr:colOff>9525</xdr:colOff>
      <xdr:row>402</xdr:row>
      <xdr:rowOff>0</xdr:rowOff>
    </xdr:to>
    <xdr:cxnSp macro="">
      <xdr:nvCxnSpPr>
        <xdr:cNvPr id="161" name="直線矢印コネクタ 160">
          <a:extLst>
            <a:ext uri="{FF2B5EF4-FFF2-40B4-BE49-F238E27FC236}">
              <a16:creationId xmlns:a16="http://schemas.microsoft.com/office/drawing/2014/main" id="{D3AF8ACA-F797-4A2F-B9D9-E4D49BF4B628}"/>
            </a:ext>
          </a:extLst>
        </xdr:cNvPr>
        <xdr:cNvCxnSpPr/>
      </xdr:nvCxnSpPr>
      <xdr:spPr>
        <a:xfrm>
          <a:off x="10134600" y="83134200"/>
          <a:ext cx="32385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38100</xdr:colOff>
      <xdr:row>372</xdr:row>
      <xdr:rowOff>0</xdr:rowOff>
    </xdr:from>
    <xdr:to>
      <xdr:col>77</xdr:col>
      <xdr:colOff>9525</xdr:colOff>
      <xdr:row>372</xdr:row>
      <xdr:rowOff>0</xdr:rowOff>
    </xdr:to>
    <xdr:cxnSp macro="">
      <xdr:nvCxnSpPr>
        <xdr:cNvPr id="162" name="直線矢印コネクタ 161">
          <a:extLst>
            <a:ext uri="{FF2B5EF4-FFF2-40B4-BE49-F238E27FC236}">
              <a16:creationId xmlns:a16="http://schemas.microsoft.com/office/drawing/2014/main" id="{410F41FE-52DF-434D-8DA4-8A70A1813EA1}"/>
            </a:ext>
          </a:extLst>
        </xdr:cNvPr>
        <xdr:cNvCxnSpPr/>
      </xdr:nvCxnSpPr>
      <xdr:spPr>
        <a:xfrm>
          <a:off x="10172700" y="76704825"/>
          <a:ext cx="32004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56</xdr:col>
      <xdr:colOff>47624</xdr:colOff>
      <xdr:row>446</xdr:row>
      <xdr:rowOff>0</xdr:rowOff>
    </xdr:from>
    <xdr:to>
      <xdr:col>77</xdr:col>
      <xdr:colOff>0</xdr:colOff>
      <xdr:row>446</xdr:row>
      <xdr:rowOff>0</xdr:rowOff>
    </xdr:to>
    <xdr:cxnSp macro="">
      <xdr:nvCxnSpPr>
        <xdr:cNvPr id="163" name="直線矢印コネクタ 162">
          <a:extLst>
            <a:ext uri="{FF2B5EF4-FFF2-40B4-BE49-F238E27FC236}">
              <a16:creationId xmlns:a16="http://schemas.microsoft.com/office/drawing/2014/main" id="{F411A94B-4E89-4562-B31A-AA2D530D3128}"/>
            </a:ext>
          </a:extLst>
        </xdr:cNvPr>
        <xdr:cNvCxnSpPr/>
      </xdr:nvCxnSpPr>
      <xdr:spPr>
        <a:xfrm>
          <a:off x="10120312" y="92475844"/>
          <a:ext cx="3381376"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0</xdr:colOff>
      <xdr:row>40</xdr:row>
      <xdr:rowOff>0</xdr:rowOff>
    </xdr:from>
    <xdr:to>
      <xdr:col>77</xdr:col>
      <xdr:colOff>9525</xdr:colOff>
      <xdr:row>40</xdr:row>
      <xdr:rowOff>0</xdr:rowOff>
    </xdr:to>
    <xdr:cxnSp macro="">
      <xdr:nvCxnSpPr>
        <xdr:cNvPr id="4" name="直線矢印コネクタ 3">
          <a:extLst>
            <a:ext uri="{FF2B5EF4-FFF2-40B4-BE49-F238E27FC236}">
              <a16:creationId xmlns:a16="http://schemas.microsoft.com/office/drawing/2014/main" id="{DA6F7ADC-94E0-4023-BBCF-7E2C0A111010}"/>
            </a:ext>
          </a:extLst>
        </xdr:cNvPr>
        <xdr:cNvCxnSpPr/>
      </xdr:nvCxnSpPr>
      <xdr:spPr>
        <a:xfrm>
          <a:off x="10134600" y="5772150"/>
          <a:ext cx="32385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9525</xdr:colOff>
      <xdr:row>40</xdr:row>
      <xdr:rowOff>0</xdr:rowOff>
    </xdr:from>
    <xdr:to>
      <xdr:col>90</xdr:col>
      <xdr:colOff>38100</xdr:colOff>
      <xdr:row>40</xdr:row>
      <xdr:rowOff>0</xdr:rowOff>
    </xdr:to>
    <xdr:cxnSp macro="">
      <xdr:nvCxnSpPr>
        <xdr:cNvPr id="7" name="直線矢印コネクタ 6">
          <a:extLst>
            <a:ext uri="{FF2B5EF4-FFF2-40B4-BE49-F238E27FC236}">
              <a16:creationId xmlns:a16="http://schemas.microsoft.com/office/drawing/2014/main" id="{2FAEE50D-48CC-4A07-9570-456666152DC7}"/>
            </a:ext>
          </a:extLst>
        </xdr:cNvPr>
        <xdr:cNvCxnSpPr/>
      </xdr:nvCxnSpPr>
      <xdr:spPr>
        <a:xfrm>
          <a:off x="14201775" y="19407188"/>
          <a:ext cx="1493044"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9525</xdr:colOff>
      <xdr:row>180</xdr:row>
      <xdr:rowOff>0</xdr:rowOff>
    </xdr:from>
    <xdr:to>
      <xdr:col>90</xdr:col>
      <xdr:colOff>38100</xdr:colOff>
      <xdr:row>180</xdr:row>
      <xdr:rowOff>0</xdr:rowOff>
    </xdr:to>
    <xdr:cxnSp macro="">
      <xdr:nvCxnSpPr>
        <xdr:cNvPr id="11" name="直線矢印コネクタ 10">
          <a:extLst>
            <a:ext uri="{FF2B5EF4-FFF2-40B4-BE49-F238E27FC236}">
              <a16:creationId xmlns:a16="http://schemas.microsoft.com/office/drawing/2014/main" id="{6C707A51-69D5-4BD9-82C3-CCD4A0C041B6}"/>
            </a:ext>
          </a:extLst>
        </xdr:cNvPr>
        <xdr:cNvCxnSpPr/>
      </xdr:nvCxnSpPr>
      <xdr:spPr>
        <a:xfrm>
          <a:off x="14201775" y="19407188"/>
          <a:ext cx="1493044"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19050</xdr:colOff>
      <xdr:row>52</xdr:row>
      <xdr:rowOff>0</xdr:rowOff>
    </xdr:from>
    <xdr:to>
      <xdr:col>77</xdr:col>
      <xdr:colOff>9525</xdr:colOff>
      <xdr:row>52</xdr:row>
      <xdr:rowOff>0</xdr:rowOff>
    </xdr:to>
    <xdr:cxnSp macro="">
      <xdr:nvCxnSpPr>
        <xdr:cNvPr id="19" name="直線矢印コネクタ 18">
          <a:extLst>
            <a:ext uri="{FF2B5EF4-FFF2-40B4-BE49-F238E27FC236}">
              <a16:creationId xmlns:a16="http://schemas.microsoft.com/office/drawing/2014/main" id="{BDD8D1B0-9A89-40DB-8A33-E73703FEAF50}"/>
            </a:ext>
          </a:extLst>
        </xdr:cNvPr>
        <xdr:cNvCxnSpPr/>
      </xdr:nvCxnSpPr>
      <xdr:spPr>
        <a:xfrm>
          <a:off x="10153650" y="8343900"/>
          <a:ext cx="32194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9525</xdr:colOff>
      <xdr:row>238</xdr:row>
      <xdr:rowOff>0</xdr:rowOff>
    </xdr:from>
    <xdr:to>
      <xdr:col>90</xdr:col>
      <xdr:colOff>38100</xdr:colOff>
      <xdr:row>238</xdr:row>
      <xdr:rowOff>0</xdr:rowOff>
    </xdr:to>
    <xdr:cxnSp macro="">
      <xdr:nvCxnSpPr>
        <xdr:cNvPr id="24" name="直線矢印コネクタ 23">
          <a:extLst>
            <a:ext uri="{FF2B5EF4-FFF2-40B4-BE49-F238E27FC236}">
              <a16:creationId xmlns:a16="http://schemas.microsoft.com/office/drawing/2014/main" id="{7C2999C5-FA8F-41CD-8E9C-A6D5AF039929}"/>
            </a:ext>
          </a:extLst>
        </xdr:cNvPr>
        <xdr:cNvCxnSpPr/>
      </xdr:nvCxnSpPr>
      <xdr:spPr>
        <a:xfrm>
          <a:off x="14201775" y="47994094"/>
          <a:ext cx="1493044"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0</xdr:colOff>
      <xdr:row>108</xdr:row>
      <xdr:rowOff>0</xdr:rowOff>
    </xdr:from>
    <xdr:to>
      <xdr:col>12</xdr:col>
      <xdr:colOff>123825</xdr:colOff>
      <xdr:row>108</xdr:row>
      <xdr:rowOff>0</xdr:rowOff>
    </xdr:to>
    <xdr:cxnSp macro="">
      <xdr:nvCxnSpPr>
        <xdr:cNvPr id="46" name="直線矢印コネクタ 45">
          <a:extLst>
            <a:ext uri="{FF2B5EF4-FFF2-40B4-BE49-F238E27FC236}">
              <a16:creationId xmlns:a16="http://schemas.microsoft.com/office/drawing/2014/main" id="{6CF6DFE8-D8EE-493C-8560-6702370C00F5}"/>
            </a:ext>
          </a:extLst>
        </xdr:cNvPr>
        <xdr:cNvCxnSpPr/>
      </xdr:nvCxnSpPr>
      <xdr:spPr>
        <a:xfrm>
          <a:off x="1609725" y="20393025"/>
          <a:ext cx="12668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326</xdr:row>
      <xdr:rowOff>0</xdr:rowOff>
    </xdr:from>
    <xdr:to>
      <xdr:col>20</xdr:col>
      <xdr:colOff>133350</xdr:colOff>
      <xdr:row>326</xdr:row>
      <xdr:rowOff>0</xdr:rowOff>
    </xdr:to>
    <xdr:cxnSp macro="">
      <xdr:nvCxnSpPr>
        <xdr:cNvPr id="34" name="直線矢印コネクタ 33">
          <a:extLst>
            <a:ext uri="{FF2B5EF4-FFF2-40B4-BE49-F238E27FC236}">
              <a16:creationId xmlns:a16="http://schemas.microsoft.com/office/drawing/2014/main" id="{CB13D688-71F6-47F3-BF88-79B16A580EC4}"/>
            </a:ext>
          </a:extLst>
        </xdr:cNvPr>
        <xdr:cNvCxnSpPr/>
      </xdr:nvCxnSpPr>
      <xdr:spPr>
        <a:xfrm>
          <a:off x="2295525" y="61750575"/>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9525</xdr:colOff>
      <xdr:row>168</xdr:row>
      <xdr:rowOff>0</xdr:rowOff>
    </xdr:from>
    <xdr:to>
      <xdr:col>51</xdr:col>
      <xdr:colOff>123825</xdr:colOff>
      <xdr:row>168</xdr:row>
      <xdr:rowOff>0</xdr:rowOff>
    </xdr:to>
    <xdr:cxnSp macro="">
      <xdr:nvCxnSpPr>
        <xdr:cNvPr id="10" name="直線矢印コネクタ 9">
          <a:extLst>
            <a:ext uri="{FF2B5EF4-FFF2-40B4-BE49-F238E27FC236}">
              <a16:creationId xmlns:a16="http://schemas.microsoft.com/office/drawing/2014/main" id="{19493168-BB75-4198-8EC8-C2435BD7D403}"/>
            </a:ext>
          </a:extLst>
        </xdr:cNvPr>
        <xdr:cNvCxnSpPr/>
      </xdr:nvCxnSpPr>
      <xdr:spPr>
        <a:xfrm>
          <a:off x="6257925" y="33127950"/>
          <a:ext cx="30099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0</xdr:colOff>
      <xdr:row>244</xdr:row>
      <xdr:rowOff>0</xdr:rowOff>
    </xdr:from>
    <xdr:to>
      <xdr:col>52</xdr:col>
      <xdr:colOff>133350</xdr:colOff>
      <xdr:row>244</xdr:row>
      <xdr:rowOff>0</xdr:rowOff>
    </xdr:to>
    <xdr:cxnSp macro="">
      <xdr:nvCxnSpPr>
        <xdr:cNvPr id="3" name="直線矢印コネクタ 2">
          <a:extLst>
            <a:ext uri="{FF2B5EF4-FFF2-40B4-BE49-F238E27FC236}">
              <a16:creationId xmlns:a16="http://schemas.microsoft.com/office/drawing/2014/main" id="{D6BFC776-65E0-4BEF-B594-0528728751A5}"/>
            </a:ext>
          </a:extLst>
        </xdr:cNvPr>
        <xdr:cNvCxnSpPr/>
      </xdr:nvCxnSpPr>
      <xdr:spPr>
        <a:xfrm>
          <a:off x="6257925" y="49368075"/>
          <a:ext cx="31813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320</xdr:row>
      <xdr:rowOff>0</xdr:rowOff>
    </xdr:from>
    <xdr:to>
      <xdr:col>52</xdr:col>
      <xdr:colOff>133350</xdr:colOff>
      <xdr:row>320</xdr:row>
      <xdr:rowOff>0</xdr:rowOff>
    </xdr:to>
    <xdr:cxnSp macro="">
      <xdr:nvCxnSpPr>
        <xdr:cNvPr id="26" name="直線矢印コネクタ 25">
          <a:extLst>
            <a:ext uri="{FF2B5EF4-FFF2-40B4-BE49-F238E27FC236}">
              <a16:creationId xmlns:a16="http://schemas.microsoft.com/office/drawing/2014/main" id="{CEB32320-6A70-444F-BD28-1523611318B6}"/>
            </a:ext>
          </a:extLst>
        </xdr:cNvPr>
        <xdr:cNvCxnSpPr/>
      </xdr:nvCxnSpPr>
      <xdr:spPr>
        <a:xfrm>
          <a:off x="7543800" y="63036450"/>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408</xdr:row>
      <xdr:rowOff>0</xdr:rowOff>
    </xdr:from>
    <xdr:to>
      <xdr:col>84</xdr:col>
      <xdr:colOff>133350</xdr:colOff>
      <xdr:row>408</xdr:row>
      <xdr:rowOff>0</xdr:rowOff>
    </xdr:to>
    <xdr:cxnSp macro="">
      <xdr:nvCxnSpPr>
        <xdr:cNvPr id="43" name="直線矢印コネクタ 42">
          <a:extLst>
            <a:ext uri="{FF2B5EF4-FFF2-40B4-BE49-F238E27FC236}">
              <a16:creationId xmlns:a16="http://schemas.microsoft.com/office/drawing/2014/main" id="{D7048258-DAA9-4FFE-AF8D-148504907CCC}"/>
            </a:ext>
          </a:extLst>
        </xdr:cNvPr>
        <xdr:cNvCxnSpPr/>
      </xdr:nvCxnSpPr>
      <xdr:spPr>
        <a:xfrm>
          <a:off x="2295525" y="84420075"/>
          <a:ext cx="123825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250</xdr:row>
      <xdr:rowOff>0</xdr:rowOff>
    </xdr:from>
    <xdr:to>
      <xdr:col>52</xdr:col>
      <xdr:colOff>133350</xdr:colOff>
      <xdr:row>250</xdr:row>
      <xdr:rowOff>0</xdr:rowOff>
    </xdr:to>
    <xdr:cxnSp macro="">
      <xdr:nvCxnSpPr>
        <xdr:cNvPr id="2" name="直線矢印コネクタ 1">
          <a:extLst>
            <a:ext uri="{FF2B5EF4-FFF2-40B4-BE49-F238E27FC236}">
              <a16:creationId xmlns:a16="http://schemas.microsoft.com/office/drawing/2014/main" id="{4AC2CE78-F251-46AD-B98C-B2A74046C290}"/>
            </a:ext>
          </a:extLst>
        </xdr:cNvPr>
        <xdr:cNvCxnSpPr/>
      </xdr:nvCxnSpPr>
      <xdr:spPr>
        <a:xfrm>
          <a:off x="7543800" y="44224575"/>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9525</xdr:colOff>
      <xdr:row>174</xdr:row>
      <xdr:rowOff>0</xdr:rowOff>
    </xdr:from>
    <xdr:to>
      <xdr:col>90</xdr:col>
      <xdr:colOff>38100</xdr:colOff>
      <xdr:row>174</xdr:row>
      <xdr:rowOff>0</xdr:rowOff>
    </xdr:to>
    <xdr:cxnSp macro="">
      <xdr:nvCxnSpPr>
        <xdr:cNvPr id="45" name="直線矢印コネクタ 44">
          <a:extLst>
            <a:ext uri="{FF2B5EF4-FFF2-40B4-BE49-F238E27FC236}">
              <a16:creationId xmlns:a16="http://schemas.microsoft.com/office/drawing/2014/main" id="{2BE3E614-B045-489D-94DA-EB4F7C412188}"/>
            </a:ext>
          </a:extLst>
        </xdr:cNvPr>
        <xdr:cNvCxnSpPr/>
      </xdr:nvCxnSpPr>
      <xdr:spPr>
        <a:xfrm>
          <a:off x="13852525" y="36015083"/>
          <a:ext cx="1446742"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350</xdr:row>
      <xdr:rowOff>0</xdr:rowOff>
    </xdr:from>
    <xdr:to>
      <xdr:col>20</xdr:col>
      <xdr:colOff>133350</xdr:colOff>
      <xdr:row>350</xdr:row>
      <xdr:rowOff>0</xdr:rowOff>
    </xdr:to>
    <xdr:cxnSp macro="">
      <xdr:nvCxnSpPr>
        <xdr:cNvPr id="68" name="直線矢印コネクタ 67">
          <a:extLst>
            <a:ext uri="{FF2B5EF4-FFF2-40B4-BE49-F238E27FC236}">
              <a16:creationId xmlns:a16="http://schemas.microsoft.com/office/drawing/2014/main" id="{F53C70B9-CC91-4563-8A08-1CD96F109275}"/>
            </a:ext>
          </a:extLst>
        </xdr:cNvPr>
        <xdr:cNvCxnSpPr/>
      </xdr:nvCxnSpPr>
      <xdr:spPr>
        <a:xfrm>
          <a:off x="2295525" y="68179950"/>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9525</xdr:colOff>
      <xdr:row>186</xdr:row>
      <xdr:rowOff>0</xdr:rowOff>
    </xdr:from>
    <xdr:to>
      <xdr:col>52</xdr:col>
      <xdr:colOff>142875</xdr:colOff>
      <xdr:row>186</xdr:row>
      <xdr:rowOff>0</xdr:rowOff>
    </xdr:to>
    <xdr:cxnSp macro="">
      <xdr:nvCxnSpPr>
        <xdr:cNvPr id="23" name="直線矢印コネクタ 22">
          <a:extLst>
            <a:ext uri="{FF2B5EF4-FFF2-40B4-BE49-F238E27FC236}">
              <a16:creationId xmlns:a16="http://schemas.microsoft.com/office/drawing/2014/main" id="{E85A3FDE-232F-4088-ADC0-2A76136C5036}"/>
            </a:ext>
          </a:extLst>
        </xdr:cNvPr>
        <xdr:cNvCxnSpPr/>
      </xdr:nvCxnSpPr>
      <xdr:spPr>
        <a:xfrm>
          <a:off x="6307931" y="36921281"/>
          <a:ext cx="3217069"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9525</xdr:colOff>
      <xdr:row>390</xdr:row>
      <xdr:rowOff>0</xdr:rowOff>
    </xdr:from>
    <xdr:to>
      <xdr:col>84</xdr:col>
      <xdr:colOff>142875</xdr:colOff>
      <xdr:row>390</xdr:row>
      <xdr:rowOff>0</xdr:rowOff>
    </xdr:to>
    <xdr:cxnSp macro="">
      <xdr:nvCxnSpPr>
        <xdr:cNvPr id="73" name="直線矢印コネクタ 72">
          <a:extLst>
            <a:ext uri="{FF2B5EF4-FFF2-40B4-BE49-F238E27FC236}">
              <a16:creationId xmlns:a16="http://schemas.microsoft.com/office/drawing/2014/main" id="{D4B78B24-6370-4F59-B6B1-7219683FDEDC}"/>
            </a:ext>
          </a:extLst>
        </xdr:cNvPr>
        <xdr:cNvCxnSpPr/>
      </xdr:nvCxnSpPr>
      <xdr:spPr>
        <a:xfrm>
          <a:off x="2305050" y="80562450"/>
          <a:ext cx="123825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302</xdr:row>
      <xdr:rowOff>0</xdr:rowOff>
    </xdr:from>
    <xdr:to>
      <xdr:col>20</xdr:col>
      <xdr:colOff>133350</xdr:colOff>
      <xdr:row>302</xdr:row>
      <xdr:rowOff>0</xdr:rowOff>
    </xdr:to>
    <xdr:cxnSp macro="">
      <xdr:nvCxnSpPr>
        <xdr:cNvPr id="40" name="直線矢印コネクタ 39">
          <a:extLst>
            <a:ext uri="{FF2B5EF4-FFF2-40B4-BE49-F238E27FC236}">
              <a16:creationId xmlns:a16="http://schemas.microsoft.com/office/drawing/2014/main" id="{3A0995D4-DB6F-4FB3-85AA-00E96074F38E}"/>
            </a:ext>
          </a:extLst>
        </xdr:cNvPr>
        <xdr:cNvCxnSpPr/>
      </xdr:nvCxnSpPr>
      <xdr:spPr>
        <a:xfrm>
          <a:off x="2295525" y="63036450"/>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65</xdr:col>
      <xdr:colOff>0</xdr:colOff>
      <xdr:row>302</xdr:row>
      <xdr:rowOff>0</xdr:rowOff>
    </xdr:from>
    <xdr:to>
      <xdr:col>89</xdr:col>
      <xdr:colOff>123825</xdr:colOff>
      <xdr:row>302</xdr:row>
      <xdr:rowOff>0</xdr:rowOff>
    </xdr:to>
    <xdr:cxnSp macro="">
      <xdr:nvCxnSpPr>
        <xdr:cNvPr id="75" name="直線矢印コネクタ 74">
          <a:extLst>
            <a:ext uri="{FF2B5EF4-FFF2-40B4-BE49-F238E27FC236}">
              <a16:creationId xmlns:a16="http://schemas.microsoft.com/office/drawing/2014/main" id="{094DCBED-7883-4ACE-86F6-CE9ED91074CD}"/>
            </a:ext>
          </a:extLst>
        </xdr:cNvPr>
        <xdr:cNvCxnSpPr/>
      </xdr:nvCxnSpPr>
      <xdr:spPr>
        <a:xfrm>
          <a:off x="11430000" y="61750575"/>
          <a:ext cx="40386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204</xdr:row>
      <xdr:rowOff>0</xdr:rowOff>
    </xdr:from>
    <xdr:to>
      <xdr:col>20</xdr:col>
      <xdr:colOff>133350</xdr:colOff>
      <xdr:row>204</xdr:row>
      <xdr:rowOff>0</xdr:rowOff>
    </xdr:to>
    <xdr:cxnSp macro="">
      <xdr:nvCxnSpPr>
        <xdr:cNvPr id="76" name="直線矢印コネクタ 75">
          <a:extLst>
            <a:ext uri="{FF2B5EF4-FFF2-40B4-BE49-F238E27FC236}">
              <a16:creationId xmlns:a16="http://schemas.microsoft.com/office/drawing/2014/main" id="{4ACE5E25-2805-4CE4-A00B-3A808D159272}"/>
            </a:ext>
          </a:extLst>
        </xdr:cNvPr>
        <xdr:cNvCxnSpPr/>
      </xdr:nvCxnSpPr>
      <xdr:spPr>
        <a:xfrm>
          <a:off x="2295525" y="36985575"/>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308</xdr:row>
      <xdr:rowOff>0</xdr:rowOff>
    </xdr:from>
    <xdr:to>
      <xdr:col>21</xdr:col>
      <xdr:colOff>0</xdr:colOff>
      <xdr:row>308</xdr:row>
      <xdr:rowOff>0</xdr:rowOff>
    </xdr:to>
    <xdr:cxnSp macro="">
      <xdr:nvCxnSpPr>
        <xdr:cNvPr id="29" name="直線矢印コネクタ 28">
          <a:extLst>
            <a:ext uri="{FF2B5EF4-FFF2-40B4-BE49-F238E27FC236}">
              <a16:creationId xmlns:a16="http://schemas.microsoft.com/office/drawing/2014/main" id="{1F0BA808-AD95-4492-B808-5C9F90F62643}"/>
            </a:ext>
          </a:extLst>
        </xdr:cNvPr>
        <xdr:cNvCxnSpPr/>
      </xdr:nvCxnSpPr>
      <xdr:spPr>
        <a:xfrm>
          <a:off x="2307167" y="66198750"/>
          <a:ext cx="1862666"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92</xdr:row>
      <xdr:rowOff>0</xdr:rowOff>
    </xdr:from>
    <xdr:to>
      <xdr:col>28</xdr:col>
      <xdr:colOff>9525</xdr:colOff>
      <xdr:row>92</xdr:row>
      <xdr:rowOff>0</xdr:rowOff>
    </xdr:to>
    <xdr:cxnSp macro="">
      <xdr:nvCxnSpPr>
        <xdr:cNvPr id="35" name="直線矢印コネクタ 34">
          <a:extLst>
            <a:ext uri="{FF2B5EF4-FFF2-40B4-BE49-F238E27FC236}">
              <a16:creationId xmlns:a16="http://schemas.microsoft.com/office/drawing/2014/main" id="{61D05553-2797-4C12-847B-183D2B018B2D}"/>
            </a:ext>
          </a:extLst>
        </xdr:cNvPr>
        <xdr:cNvCxnSpPr/>
      </xdr:nvCxnSpPr>
      <xdr:spPr>
        <a:xfrm>
          <a:off x="2295525" y="16868775"/>
          <a:ext cx="30861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356</xdr:row>
      <xdr:rowOff>0</xdr:rowOff>
    </xdr:from>
    <xdr:to>
      <xdr:col>21</xdr:col>
      <xdr:colOff>0</xdr:colOff>
      <xdr:row>356</xdr:row>
      <xdr:rowOff>0</xdr:rowOff>
    </xdr:to>
    <xdr:cxnSp macro="">
      <xdr:nvCxnSpPr>
        <xdr:cNvPr id="47" name="直線矢印コネクタ 46">
          <a:extLst>
            <a:ext uri="{FF2B5EF4-FFF2-40B4-BE49-F238E27FC236}">
              <a16:creationId xmlns:a16="http://schemas.microsoft.com/office/drawing/2014/main" id="{356B27F5-7442-43AC-91CE-6AD20FA9D96C}"/>
            </a:ext>
          </a:extLst>
        </xdr:cNvPr>
        <xdr:cNvCxnSpPr/>
      </xdr:nvCxnSpPr>
      <xdr:spPr>
        <a:xfrm>
          <a:off x="2295525" y="65608200"/>
          <a:ext cx="1905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0</xdr:colOff>
      <xdr:row>172</xdr:row>
      <xdr:rowOff>0</xdr:rowOff>
    </xdr:from>
    <xdr:to>
      <xdr:col>13</xdr:col>
      <xdr:colOff>0</xdr:colOff>
      <xdr:row>172</xdr:row>
      <xdr:rowOff>0</xdr:rowOff>
    </xdr:to>
    <xdr:cxnSp macro="">
      <xdr:nvCxnSpPr>
        <xdr:cNvPr id="31" name="直線矢印コネクタ 30">
          <a:extLst>
            <a:ext uri="{FF2B5EF4-FFF2-40B4-BE49-F238E27FC236}">
              <a16:creationId xmlns:a16="http://schemas.microsoft.com/office/drawing/2014/main" id="{AB29FC36-80AE-4A17-87EF-92B6898AACC8}"/>
            </a:ext>
          </a:extLst>
        </xdr:cNvPr>
        <xdr:cNvCxnSpPr/>
      </xdr:nvCxnSpPr>
      <xdr:spPr>
        <a:xfrm>
          <a:off x="1609725" y="34080450"/>
          <a:ext cx="12954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0</xdr:colOff>
      <xdr:row>20</xdr:row>
      <xdr:rowOff>0</xdr:rowOff>
    </xdr:from>
    <xdr:to>
      <xdr:col>12</xdr:col>
      <xdr:colOff>9525</xdr:colOff>
      <xdr:row>20</xdr:row>
      <xdr:rowOff>0</xdr:rowOff>
    </xdr:to>
    <xdr:cxnSp macro="">
      <xdr:nvCxnSpPr>
        <xdr:cNvPr id="50" name="直線矢印コネクタ 49">
          <a:extLst>
            <a:ext uri="{FF2B5EF4-FFF2-40B4-BE49-F238E27FC236}">
              <a16:creationId xmlns:a16="http://schemas.microsoft.com/office/drawing/2014/main" id="{031FDA1D-F60A-4EC2-889A-89BC1FFDF90E}"/>
            </a:ext>
          </a:extLst>
        </xdr:cNvPr>
        <xdr:cNvCxnSpPr/>
      </xdr:nvCxnSpPr>
      <xdr:spPr>
        <a:xfrm>
          <a:off x="1609725" y="31508700"/>
          <a:ext cx="11525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0</xdr:colOff>
      <xdr:row>22</xdr:row>
      <xdr:rowOff>0</xdr:rowOff>
    </xdr:from>
    <xdr:to>
      <xdr:col>35</xdr:col>
      <xdr:colOff>9525</xdr:colOff>
      <xdr:row>22</xdr:row>
      <xdr:rowOff>0</xdr:rowOff>
    </xdr:to>
    <xdr:cxnSp macro="">
      <xdr:nvCxnSpPr>
        <xdr:cNvPr id="51" name="直線矢印コネクタ 50">
          <a:extLst>
            <a:ext uri="{FF2B5EF4-FFF2-40B4-BE49-F238E27FC236}">
              <a16:creationId xmlns:a16="http://schemas.microsoft.com/office/drawing/2014/main" id="{E875E7BB-A4AD-4E85-BB4B-677B3CB512AF}"/>
            </a:ext>
          </a:extLst>
        </xdr:cNvPr>
        <xdr:cNvCxnSpPr/>
      </xdr:nvCxnSpPr>
      <xdr:spPr>
        <a:xfrm>
          <a:off x="4914900" y="1914525"/>
          <a:ext cx="16478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0</xdr:colOff>
      <xdr:row>21</xdr:row>
      <xdr:rowOff>0</xdr:rowOff>
    </xdr:from>
    <xdr:to>
      <xdr:col>52</xdr:col>
      <xdr:colOff>133350</xdr:colOff>
      <xdr:row>21</xdr:row>
      <xdr:rowOff>0</xdr:rowOff>
    </xdr:to>
    <xdr:cxnSp macro="">
      <xdr:nvCxnSpPr>
        <xdr:cNvPr id="54" name="直線矢印コネクタ 53">
          <a:extLst>
            <a:ext uri="{FF2B5EF4-FFF2-40B4-BE49-F238E27FC236}">
              <a16:creationId xmlns:a16="http://schemas.microsoft.com/office/drawing/2014/main" id="{EF029072-6D18-40E2-BD80-FAF09B77B141}"/>
            </a:ext>
          </a:extLst>
        </xdr:cNvPr>
        <xdr:cNvCxnSpPr/>
      </xdr:nvCxnSpPr>
      <xdr:spPr>
        <a:xfrm>
          <a:off x="6553200" y="1771650"/>
          <a:ext cx="28765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262</xdr:row>
      <xdr:rowOff>0</xdr:rowOff>
    </xdr:from>
    <xdr:to>
      <xdr:col>20</xdr:col>
      <xdr:colOff>133350</xdr:colOff>
      <xdr:row>262</xdr:row>
      <xdr:rowOff>0</xdr:rowOff>
    </xdr:to>
    <xdr:cxnSp macro="">
      <xdr:nvCxnSpPr>
        <xdr:cNvPr id="53" name="直線矢印コネクタ 52">
          <a:extLst>
            <a:ext uri="{FF2B5EF4-FFF2-40B4-BE49-F238E27FC236}">
              <a16:creationId xmlns:a16="http://schemas.microsoft.com/office/drawing/2014/main" id="{B31610B6-44AF-4102-B87F-5EEBA2C33CD3}"/>
            </a:ext>
          </a:extLst>
        </xdr:cNvPr>
        <xdr:cNvCxnSpPr/>
      </xdr:nvCxnSpPr>
      <xdr:spPr>
        <a:xfrm>
          <a:off x="2295525" y="53225700"/>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0</xdr:colOff>
      <xdr:row>312</xdr:row>
      <xdr:rowOff>0</xdr:rowOff>
    </xdr:from>
    <xdr:to>
      <xdr:col>12</xdr:col>
      <xdr:colOff>133350</xdr:colOff>
      <xdr:row>312</xdr:row>
      <xdr:rowOff>0</xdr:rowOff>
    </xdr:to>
    <xdr:cxnSp macro="">
      <xdr:nvCxnSpPr>
        <xdr:cNvPr id="56" name="直線矢印コネクタ 55">
          <a:extLst>
            <a:ext uri="{FF2B5EF4-FFF2-40B4-BE49-F238E27FC236}">
              <a16:creationId xmlns:a16="http://schemas.microsoft.com/office/drawing/2014/main" id="{C3E4E881-FB43-4A46-ACBD-C59A7E617563}"/>
            </a:ext>
          </a:extLst>
        </xdr:cNvPr>
        <xdr:cNvCxnSpPr/>
      </xdr:nvCxnSpPr>
      <xdr:spPr>
        <a:xfrm>
          <a:off x="1609725" y="63988950"/>
          <a:ext cx="12763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286</xdr:row>
      <xdr:rowOff>0</xdr:rowOff>
    </xdr:from>
    <xdr:to>
      <xdr:col>52</xdr:col>
      <xdr:colOff>133350</xdr:colOff>
      <xdr:row>286</xdr:row>
      <xdr:rowOff>0</xdr:rowOff>
    </xdr:to>
    <xdr:cxnSp macro="">
      <xdr:nvCxnSpPr>
        <xdr:cNvPr id="58" name="直線矢印コネクタ 57">
          <a:extLst>
            <a:ext uri="{FF2B5EF4-FFF2-40B4-BE49-F238E27FC236}">
              <a16:creationId xmlns:a16="http://schemas.microsoft.com/office/drawing/2014/main" id="{29C4479E-E656-4A0C-B4DB-CCD243EE3364}"/>
            </a:ext>
          </a:extLst>
        </xdr:cNvPr>
        <xdr:cNvCxnSpPr/>
      </xdr:nvCxnSpPr>
      <xdr:spPr>
        <a:xfrm>
          <a:off x="7620000" y="56995219"/>
          <a:ext cx="1907381"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186</xdr:row>
      <xdr:rowOff>0</xdr:rowOff>
    </xdr:from>
    <xdr:to>
      <xdr:col>20</xdr:col>
      <xdr:colOff>133350</xdr:colOff>
      <xdr:row>186</xdr:row>
      <xdr:rowOff>0</xdr:rowOff>
    </xdr:to>
    <xdr:cxnSp macro="">
      <xdr:nvCxnSpPr>
        <xdr:cNvPr id="69" name="直線矢印コネクタ 68">
          <a:extLst>
            <a:ext uri="{FF2B5EF4-FFF2-40B4-BE49-F238E27FC236}">
              <a16:creationId xmlns:a16="http://schemas.microsoft.com/office/drawing/2014/main" id="{86A165B7-F0DF-4759-85D1-44DDD4F6D3AE}"/>
            </a:ext>
          </a:extLst>
        </xdr:cNvPr>
        <xdr:cNvCxnSpPr/>
      </xdr:nvCxnSpPr>
      <xdr:spPr>
        <a:xfrm>
          <a:off x="2295525" y="40843200"/>
          <a:ext cx="18859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0</xdr:colOff>
      <xdr:row>116</xdr:row>
      <xdr:rowOff>0</xdr:rowOff>
    </xdr:from>
    <xdr:to>
      <xdr:col>85</xdr:col>
      <xdr:colOff>9525</xdr:colOff>
      <xdr:row>116</xdr:row>
      <xdr:rowOff>0</xdr:rowOff>
    </xdr:to>
    <xdr:cxnSp macro="">
      <xdr:nvCxnSpPr>
        <xdr:cNvPr id="74" name="直線矢印コネクタ 73">
          <a:extLst>
            <a:ext uri="{FF2B5EF4-FFF2-40B4-BE49-F238E27FC236}">
              <a16:creationId xmlns:a16="http://schemas.microsoft.com/office/drawing/2014/main" id="{C3ED117C-8257-48AA-A94F-9420F77DB124}"/>
            </a:ext>
          </a:extLst>
        </xdr:cNvPr>
        <xdr:cNvCxnSpPr/>
      </xdr:nvCxnSpPr>
      <xdr:spPr>
        <a:xfrm>
          <a:off x="8848725" y="22012275"/>
          <a:ext cx="585787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0</xdr:colOff>
      <xdr:row>414</xdr:row>
      <xdr:rowOff>0</xdr:rowOff>
    </xdr:from>
    <xdr:to>
      <xdr:col>76</xdr:col>
      <xdr:colOff>123825</xdr:colOff>
      <xdr:row>414</xdr:row>
      <xdr:rowOff>0</xdr:rowOff>
    </xdr:to>
    <xdr:cxnSp macro="">
      <xdr:nvCxnSpPr>
        <xdr:cNvPr id="14" name="直線矢印コネクタ 13">
          <a:extLst>
            <a:ext uri="{FF2B5EF4-FFF2-40B4-BE49-F238E27FC236}">
              <a16:creationId xmlns:a16="http://schemas.microsoft.com/office/drawing/2014/main" id="{8CBB2F7E-0CB6-4C2A-A711-BD8462EA1EB1}"/>
            </a:ext>
          </a:extLst>
        </xdr:cNvPr>
        <xdr:cNvCxnSpPr/>
      </xdr:nvCxnSpPr>
      <xdr:spPr>
        <a:xfrm>
          <a:off x="10144125" y="85705950"/>
          <a:ext cx="32004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0</xdr:colOff>
      <xdr:row>152</xdr:row>
      <xdr:rowOff>0</xdr:rowOff>
    </xdr:from>
    <xdr:to>
      <xdr:col>77</xdr:col>
      <xdr:colOff>9525</xdr:colOff>
      <xdr:row>152</xdr:row>
      <xdr:rowOff>0</xdr:rowOff>
    </xdr:to>
    <xdr:cxnSp macro="">
      <xdr:nvCxnSpPr>
        <xdr:cNvPr id="8" name="直線矢印コネクタ 7">
          <a:extLst>
            <a:ext uri="{FF2B5EF4-FFF2-40B4-BE49-F238E27FC236}">
              <a16:creationId xmlns:a16="http://schemas.microsoft.com/office/drawing/2014/main" id="{9BD92F85-022B-4416-BFAD-3BF41D9B9CA8}"/>
            </a:ext>
          </a:extLst>
        </xdr:cNvPr>
        <xdr:cNvCxnSpPr/>
      </xdr:nvCxnSpPr>
      <xdr:spPr>
        <a:xfrm>
          <a:off x="10011833" y="35030833"/>
          <a:ext cx="3173942"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0</xdr:colOff>
      <xdr:row>146</xdr:row>
      <xdr:rowOff>0</xdr:rowOff>
    </xdr:from>
    <xdr:to>
      <xdr:col>68</xdr:col>
      <xdr:colOff>123825</xdr:colOff>
      <xdr:row>146</xdr:row>
      <xdr:rowOff>0</xdr:rowOff>
    </xdr:to>
    <xdr:cxnSp macro="">
      <xdr:nvCxnSpPr>
        <xdr:cNvPr id="15" name="直線矢印コネクタ 14">
          <a:extLst>
            <a:ext uri="{FF2B5EF4-FFF2-40B4-BE49-F238E27FC236}">
              <a16:creationId xmlns:a16="http://schemas.microsoft.com/office/drawing/2014/main" id="{2B2B7FC2-208E-4567-BB68-C6D8F912BF6F}"/>
            </a:ext>
          </a:extLst>
        </xdr:cNvPr>
        <xdr:cNvCxnSpPr/>
      </xdr:nvCxnSpPr>
      <xdr:spPr>
        <a:xfrm>
          <a:off x="4878917" y="33729083"/>
          <a:ext cx="6971241"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0</xdr:colOff>
      <xdr:row>150</xdr:row>
      <xdr:rowOff>0</xdr:rowOff>
    </xdr:from>
    <xdr:to>
      <xdr:col>12</xdr:col>
      <xdr:colOff>9525</xdr:colOff>
      <xdr:row>150</xdr:row>
      <xdr:rowOff>0</xdr:rowOff>
    </xdr:to>
    <xdr:cxnSp macro="">
      <xdr:nvCxnSpPr>
        <xdr:cNvPr id="16" name="直線矢印コネクタ 15">
          <a:extLst>
            <a:ext uri="{FF2B5EF4-FFF2-40B4-BE49-F238E27FC236}">
              <a16:creationId xmlns:a16="http://schemas.microsoft.com/office/drawing/2014/main" id="{BBF5ABAB-E807-45D1-B3EE-772F94335B86}"/>
            </a:ext>
          </a:extLst>
        </xdr:cNvPr>
        <xdr:cNvCxnSpPr/>
      </xdr:nvCxnSpPr>
      <xdr:spPr>
        <a:xfrm>
          <a:off x="1629833" y="34692167"/>
          <a:ext cx="1131359"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0</xdr:colOff>
      <xdr:row>152</xdr:row>
      <xdr:rowOff>0</xdr:rowOff>
    </xdr:from>
    <xdr:to>
      <xdr:col>35</xdr:col>
      <xdr:colOff>114300</xdr:colOff>
      <xdr:row>152</xdr:row>
      <xdr:rowOff>0</xdr:rowOff>
    </xdr:to>
    <xdr:cxnSp macro="">
      <xdr:nvCxnSpPr>
        <xdr:cNvPr id="25" name="直線矢印コネクタ 24">
          <a:extLst>
            <a:ext uri="{FF2B5EF4-FFF2-40B4-BE49-F238E27FC236}">
              <a16:creationId xmlns:a16="http://schemas.microsoft.com/office/drawing/2014/main" id="{9F2E4372-C498-442E-BC08-515E2F2712F7}"/>
            </a:ext>
          </a:extLst>
        </xdr:cNvPr>
        <xdr:cNvCxnSpPr/>
      </xdr:nvCxnSpPr>
      <xdr:spPr>
        <a:xfrm>
          <a:off x="4878917" y="35030833"/>
          <a:ext cx="17335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0</xdr:colOff>
      <xdr:row>144</xdr:row>
      <xdr:rowOff>0</xdr:rowOff>
    </xdr:from>
    <xdr:to>
      <xdr:col>12</xdr:col>
      <xdr:colOff>123825</xdr:colOff>
      <xdr:row>144</xdr:row>
      <xdr:rowOff>0</xdr:rowOff>
    </xdr:to>
    <xdr:cxnSp macro="">
      <xdr:nvCxnSpPr>
        <xdr:cNvPr id="33" name="直線矢印コネクタ 32">
          <a:extLst>
            <a:ext uri="{FF2B5EF4-FFF2-40B4-BE49-F238E27FC236}">
              <a16:creationId xmlns:a16="http://schemas.microsoft.com/office/drawing/2014/main" id="{CA9622AF-C533-4592-90BD-03C5D1FAE6F9}"/>
            </a:ext>
          </a:extLst>
        </xdr:cNvPr>
        <xdr:cNvCxnSpPr/>
      </xdr:nvCxnSpPr>
      <xdr:spPr>
        <a:xfrm>
          <a:off x="1629833" y="33390417"/>
          <a:ext cx="1245659"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216</xdr:row>
      <xdr:rowOff>0</xdr:rowOff>
    </xdr:from>
    <xdr:to>
      <xdr:col>20</xdr:col>
      <xdr:colOff>133350</xdr:colOff>
      <xdr:row>216</xdr:row>
      <xdr:rowOff>0</xdr:rowOff>
    </xdr:to>
    <xdr:cxnSp macro="">
      <xdr:nvCxnSpPr>
        <xdr:cNvPr id="67" name="直線矢印コネクタ 66">
          <a:extLst>
            <a:ext uri="{FF2B5EF4-FFF2-40B4-BE49-F238E27FC236}">
              <a16:creationId xmlns:a16="http://schemas.microsoft.com/office/drawing/2014/main" id="{C19F532D-95FB-4562-8487-E855A8CF6357}"/>
            </a:ext>
          </a:extLst>
        </xdr:cNvPr>
        <xdr:cNvCxnSpPr/>
      </xdr:nvCxnSpPr>
      <xdr:spPr>
        <a:xfrm>
          <a:off x="2307167" y="50281417"/>
          <a:ext cx="18478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210</xdr:row>
      <xdr:rowOff>0</xdr:rowOff>
    </xdr:from>
    <xdr:to>
      <xdr:col>20</xdr:col>
      <xdr:colOff>133350</xdr:colOff>
      <xdr:row>210</xdr:row>
      <xdr:rowOff>0</xdr:rowOff>
    </xdr:to>
    <xdr:cxnSp macro="">
      <xdr:nvCxnSpPr>
        <xdr:cNvPr id="70" name="直線矢印コネクタ 69">
          <a:extLst>
            <a:ext uri="{FF2B5EF4-FFF2-40B4-BE49-F238E27FC236}">
              <a16:creationId xmlns:a16="http://schemas.microsoft.com/office/drawing/2014/main" id="{3377B2B1-5A61-4D07-B110-8954AC7CCF1B}"/>
            </a:ext>
          </a:extLst>
        </xdr:cNvPr>
        <xdr:cNvCxnSpPr/>
      </xdr:nvCxnSpPr>
      <xdr:spPr>
        <a:xfrm>
          <a:off x="2307167" y="48979667"/>
          <a:ext cx="18478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222</xdr:row>
      <xdr:rowOff>0</xdr:rowOff>
    </xdr:from>
    <xdr:to>
      <xdr:col>21</xdr:col>
      <xdr:colOff>0</xdr:colOff>
      <xdr:row>222</xdr:row>
      <xdr:rowOff>0</xdr:rowOff>
    </xdr:to>
    <xdr:cxnSp macro="">
      <xdr:nvCxnSpPr>
        <xdr:cNvPr id="77" name="直線矢印コネクタ 76">
          <a:extLst>
            <a:ext uri="{FF2B5EF4-FFF2-40B4-BE49-F238E27FC236}">
              <a16:creationId xmlns:a16="http://schemas.microsoft.com/office/drawing/2014/main" id="{97F8EBDD-5361-460E-A157-E6FA41FB2EE1}"/>
            </a:ext>
          </a:extLst>
        </xdr:cNvPr>
        <xdr:cNvCxnSpPr/>
      </xdr:nvCxnSpPr>
      <xdr:spPr>
        <a:xfrm>
          <a:off x="2307167" y="51583167"/>
          <a:ext cx="1862666"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216</xdr:row>
      <xdr:rowOff>0</xdr:rowOff>
    </xdr:from>
    <xdr:to>
      <xdr:col>52</xdr:col>
      <xdr:colOff>133350</xdr:colOff>
      <xdr:row>216</xdr:row>
      <xdr:rowOff>0</xdr:rowOff>
    </xdr:to>
    <xdr:cxnSp macro="">
      <xdr:nvCxnSpPr>
        <xdr:cNvPr id="78" name="直線矢印コネクタ 77">
          <a:extLst>
            <a:ext uri="{FF2B5EF4-FFF2-40B4-BE49-F238E27FC236}">
              <a16:creationId xmlns:a16="http://schemas.microsoft.com/office/drawing/2014/main" id="{BA41C623-5D3E-4862-98A9-42693643DFFF}"/>
            </a:ext>
          </a:extLst>
        </xdr:cNvPr>
        <xdr:cNvCxnSpPr/>
      </xdr:nvCxnSpPr>
      <xdr:spPr>
        <a:xfrm>
          <a:off x="7471833" y="50281417"/>
          <a:ext cx="18478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19050</xdr:colOff>
      <xdr:row>210</xdr:row>
      <xdr:rowOff>0</xdr:rowOff>
    </xdr:from>
    <xdr:to>
      <xdr:col>77</xdr:col>
      <xdr:colOff>9525</xdr:colOff>
      <xdr:row>210</xdr:row>
      <xdr:rowOff>0</xdr:rowOff>
    </xdr:to>
    <xdr:cxnSp macro="">
      <xdr:nvCxnSpPr>
        <xdr:cNvPr id="79" name="直線矢印コネクタ 78">
          <a:extLst>
            <a:ext uri="{FF2B5EF4-FFF2-40B4-BE49-F238E27FC236}">
              <a16:creationId xmlns:a16="http://schemas.microsoft.com/office/drawing/2014/main" id="{75AB688E-8418-4870-9D82-1BD4A170D601}"/>
            </a:ext>
          </a:extLst>
        </xdr:cNvPr>
        <xdr:cNvCxnSpPr/>
      </xdr:nvCxnSpPr>
      <xdr:spPr>
        <a:xfrm>
          <a:off x="10030883" y="48979667"/>
          <a:ext cx="3154892"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81</xdr:col>
      <xdr:colOff>0</xdr:colOff>
      <xdr:row>69</xdr:row>
      <xdr:rowOff>0</xdr:rowOff>
    </xdr:from>
    <xdr:to>
      <xdr:col>98</xdr:col>
      <xdr:colOff>71437</xdr:colOff>
      <xdr:row>69</xdr:row>
      <xdr:rowOff>0</xdr:rowOff>
    </xdr:to>
    <xdr:cxnSp macro="">
      <xdr:nvCxnSpPr>
        <xdr:cNvPr id="21" name="直線矢印コネクタ 20">
          <a:extLst>
            <a:ext uri="{FF2B5EF4-FFF2-40B4-BE49-F238E27FC236}">
              <a16:creationId xmlns:a16="http://schemas.microsoft.com/office/drawing/2014/main" id="{F06F7C0B-524E-4BF4-B5EF-8CCEB3F0ABBF}"/>
            </a:ext>
          </a:extLst>
        </xdr:cNvPr>
        <xdr:cNvCxnSpPr/>
      </xdr:nvCxnSpPr>
      <xdr:spPr>
        <a:xfrm>
          <a:off x="14180344" y="12192000"/>
          <a:ext cx="2845593"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0</xdr:colOff>
      <xdr:row>69</xdr:row>
      <xdr:rowOff>0</xdr:rowOff>
    </xdr:from>
    <xdr:to>
      <xdr:col>58</xdr:col>
      <xdr:colOff>149225</xdr:colOff>
      <xdr:row>69</xdr:row>
      <xdr:rowOff>0</xdr:rowOff>
    </xdr:to>
    <xdr:cxnSp macro="">
      <xdr:nvCxnSpPr>
        <xdr:cNvPr id="24" name="直線矢印コネクタ 23">
          <a:extLst>
            <a:ext uri="{FF2B5EF4-FFF2-40B4-BE49-F238E27FC236}">
              <a16:creationId xmlns:a16="http://schemas.microsoft.com/office/drawing/2014/main" id="{A8A85DF5-DA5A-4C35-B754-521722078218}"/>
            </a:ext>
          </a:extLst>
        </xdr:cNvPr>
        <xdr:cNvCxnSpPr/>
      </xdr:nvCxnSpPr>
      <xdr:spPr>
        <a:xfrm>
          <a:off x="4968875" y="12207875"/>
          <a:ext cx="56578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9525</xdr:colOff>
      <xdr:row>103</xdr:row>
      <xdr:rowOff>0</xdr:rowOff>
    </xdr:from>
    <xdr:to>
      <xdr:col>76</xdr:col>
      <xdr:colOff>123825</xdr:colOff>
      <xdr:row>103</xdr:row>
      <xdr:rowOff>0</xdr:rowOff>
    </xdr:to>
    <xdr:cxnSp macro="">
      <xdr:nvCxnSpPr>
        <xdr:cNvPr id="29" name="直線矢印コネクタ 28">
          <a:extLst>
            <a:ext uri="{FF2B5EF4-FFF2-40B4-BE49-F238E27FC236}">
              <a16:creationId xmlns:a16="http://schemas.microsoft.com/office/drawing/2014/main" id="{8814471E-8DC4-4391-969F-F450F26ED4AC}"/>
            </a:ext>
          </a:extLst>
        </xdr:cNvPr>
        <xdr:cNvCxnSpPr/>
      </xdr:nvCxnSpPr>
      <xdr:spPr>
        <a:xfrm>
          <a:off x="9648825" y="23298150"/>
          <a:ext cx="31432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0</xdr:colOff>
      <xdr:row>133</xdr:row>
      <xdr:rowOff>0</xdr:rowOff>
    </xdr:from>
    <xdr:to>
      <xdr:col>43</xdr:col>
      <xdr:colOff>104775</xdr:colOff>
      <xdr:row>133</xdr:row>
      <xdr:rowOff>0</xdr:rowOff>
    </xdr:to>
    <xdr:cxnSp macro="">
      <xdr:nvCxnSpPr>
        <xdr:cNvPr id="30" name="直線矢印コネクタ 29">
          <a:extLst>
            <a:ext uri="{FF2B5EF4-FFF2-40B4-BE49-F238E27FC236}">
              <a16:creationId xmlns:a16="http://schemas.microsoft.com/office/drawing/2014/main" id="{FF0DF289-79CC-4049-B584-CCD0C31F3422}"/>
            </a:ext>
          </a:extLst>
        </xdr:cNvPr>
        <xdr:cNvCxnSpPr/>
      </xdr:nvCxnSpPr>
      <xdr:spPr>
        <a:xfrm>
          <a:off x="4419600" y="29756100"/>
          <a:ext cx="303847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9525</xdr:colOff>
      <xdr:row>109</xdr:row>
      <xdr:rowOff>0</xdr:rowOff>
    </xdr:from>
    <xdr:to>
      <xdr:col>52</xdr:col>
      <xdr:colOff>123825</xdr:colOff>
      <xdr:row>109</xdr:row>
      <xdr:rowOff>0</xdr:rowOff>
    </xdr:to>
    <xdr:cxnSp macro="">
      <xdr:nvCxnSpPr>
        <xdr:cNvPr id="31" name="直線矢印コネクタ 30">
          <a:extLst>
            <a:ext uri="{FF2B5EF4-FFF2-40B4-BE49-F238E27FC236}">
              <a16:creationId xmlns:a16="http://schemas.microsoft.com/office/drawing/2014/main" id="{6C616FD7-5153-41FD-B5D7-782563356F14}"/>
            </a:ext>
          </a:extLst>
        </xdr:cNvPr>
        <xdr:cNvCxnSpPr/>
      </xdr:nvCxnSpPr>
      <xdr:spPr>
        <a:xfrm>
          <a:off x="5762625" y="24584025"/>
          <a:ext cx="31623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9525</xdr:colOff>
      <xdr:row>139</xdr:row>
      <xdr:rowOff>0</xdr:rowOff>
    </xdr:from>
    <xdr:to>
      <xdr:col>52</xdr:col>
      <xdr:colOff>123825</xdr:colOff>
      <xdr:row>139</xdr:row>
      <xdr:rowOff>0</xdr:rowOff>
    </xdr:to>
    <xdr:cxnSp macro="">
      <xdr:nvCxnSpPr>
        <xdr:cNvPr id="32" name="直線矢印コネクタ 31">
          <a:extLst>
            <a:ext uri="{FF2B5EF4-FFF2-40B4-BE49-F238E27FC236}">
              <a16:creationId xmlns:a16="http://schemas.microsoft.com/office/drawing/2014/main" id="{EA2566A2-FB94-4D0A-A462-8F78AEA6297B}"/>
            </a:ext>
          </a:extLst>
        </xdr:cNvPr>
        <xdr:cNvCxnSpPr/>
      </xdr:nvCxnSpPr>
      <xdr:spPr>
        <a:xfrm>
          <a:off x="5762625" y="31032450"/>
          <a:ext cx="31623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9525</xdr:colOff>
      <xdr:row>121</xdr:row>
      <xdr:rowOff>0</xdr:rowOff>
    </xdr:from>
    <xdr:to>
      <xdr:col>35</xdr:col>
      <xdr:colOff>9525</xdr:colOff>
      <xdr:row>121</xdr:row>
      <xdr:rowOff>0</xdr:rowOff>
    </xdr:to>
    <xdr:cxnSp macro="">
      <xdr:nvCxnSpPr>
        <xdr:cNvPr id="33" name="直線矢印コネクタ 32">
          <a:extLst>
            <a:ext uri="{FF2B5EF4-FFF2-40B4-BE49-F238E27FC236}">
              <a16:creationId xmlns:a16="http://schemas.microsoft.com/office/drawing/2014/main" id="{EC2986B3-3BDB-4DB7-A740-C8F977A986AB}"/>
            </a:ext>
          </a:extLst>
        </xdr:cNvPr>
        <xdr:cNvCxnSpPr/>
      </xdr:nvCxnSpPr>
      <xdr:spPr>
        <a:xfrm>
          <a:off x="1809750" y="27155775"/>
          <a:ext cx="425767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9525</xdr:colOff>
      <xdr:row>127</xdr:row>
      <xdr:rowOff>0</xdr:rowOff>
    </xdr:from>
    <xdr:to>
      <xdr:col>76</xdr:col>
      <xdr:colOff>123825</xdr:colOff>
      <xdr:row>127</xdr:row>
      <xdr:rowOff>0</xdr:rowOff>
    </xdr:to>
    <xdr:cxnSp macro="">
      <xdr:nvCxnSpPr>
        <xdr:cNvPr id="34" name="直線矢印コネクタ 33">
          <a:extLst>
            <a:ext uri="{FF2B5EF4-FFF2-40B4-BE49-F238E27FC236}">
              <a16:creationId xmlns:a16="http://schemas.microsoft.com/office/drawing/2014/main" id="{34A2A39D-25C5-4D98-8165-D32FBA9F3E87}"/>
            </a:ext>
          </a:extLst>
        </xdr:cNvPr>
        <xdr:cNvCxnSpPr/>
      </xdr:nvCxnSpPr>
      <xdr:spPr>
        <a:xfrm>
          <a:off x="9648825" y="28441650"/>
          <a:ext cx="31432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9525</xdr:colOff>
      <xdr:row>197</xdr:row>
      <xdr:rowOff>0</xdr:rowOff>
    </xdr:from>
    <xdr:to>
      <xdr:col>35</xdr:col>
      <xdr:colOff>9525</xdr:colOff>
      <xdr:row>197</xdr:row>
      <xdr:rowOff>0</xdr:rowOff>
    </xdr:to>
    <xdr:cxnSp macro="">
      <xdr:nvCxnSpPr>
        <xdr:cNvPr id="42" name="直線矢印コネクタ 41">
          <a:extLst>
            <a:ext uri="{FF2B5EF4-FFF2-40B4-BE49-F238E27FC236}">
              <a16:creationId xmlns:a16="http://schemas.microsoft.com/office/drawing/2014/main" id="{69AFD46F-ABC6-49E4-AA54-000618A5A3FE}"/>
            </a:ext>
          </a:extLst>
        </xdr:cNvPr>
        <xdr:cNvCxnSpPr/>
      </xdr:nvCxnSpPr>
      <xdr:spPr>
        <a:xfrm>
          <a:off x="1809750" y="43414950"/>
          <a:ext cx="425767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191</xdr:row>
      <xdr:rowOff>0</xdr:rowOff>
    </xdr:from>
    <xdr:to>
      <xdr:col>52</xdr:col>
      <xdr:colOff>123825</xdr:colOff>
      <xdr:row>191</xdr:row>
      <xdr:rowOff>0</xdr:rowOff>
    </xdr:to>
    <xdr:cxnSp macro="">
      <xdr:nvCxnSpPr>
        <xdr:cNvPr id="43" name="直線矢印コネクタ 42">
          <a:extLst>
            <a:ext uri="{FF2B5EF4-FFF2-40B4-BE49-F238E27FC236}">
              <a16:creationId xmlns:a16="http://schemas.microsoft.com/office/drawing/2014/main" id="{7B2B315A-0B94-485F-A799-CA63020EB17A}"/>
            </a:ext>
          </a:extLst>
        </xdr:cNvPr>
        <xdr:cNvCxnSpPr/>
      </xdr:nvCxnSpPr>
      <xdr:spPr>
        <a:xfrm>
          <a:off x="7048500" y="42129075"/>
          <a:ext cx="18764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307</xdr:row>
      <xdr:rowOff>0</xdr:rowOff>
    </xdr:from>
    <xdr:to>
      <xdr:col>52</xdr:col>
      <xdr:colOff>123825</xdr:colOff>
      <xdr:row>307</xdr:row>
      <xdr:rowOff>0</xdr:rowOff>
    </xdr:to>
    <xdr:cxnSp macro="">
      <xdr:nvCxnSpPr>
        <xdr:cNvPr id="56" name="直線矢印コネクタ 55">
          <a:extLst>
            <a:ext uri="{FF2B5EF4-FFF2-40B4-BE49-F238E27FC236}">
              <a16:creationId xmlns:a16="http://schemas.microsoft.com/office/drawing/2014/main" id="{28DAD907-7B55-41EC-B8C7-DF3E5D26CFDC}"/>
            </a:ext>
          </a:extLst>
        </xdr:cNvPr>
        <xdr:cNvCxnSpPr/>
      </xdr:nvCxnSpPr>
      <xdr:spPr>
        <a:xfrm>
          <a:off x="7048500" y="69465825"/>
          <a:ext cx="18764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9525</xdr:colOff>
      <xdr:row>325</xdr:row>
      <xdr:rowOff>0</xdr:rowOff>
    </xdr:from>
    <xdr:to>
      <xdr:col>52</xdr:col>
      <xdr:colOff>123825</xdr:colOff>
      <xdr:row>325</xdr:row>
      <xdr:rowOff>0</xdr:rowOff>
    </xdr:to>
    <xdr:cxnSp macro="">
      <xdr:nvCxnSpPr>
        <xdr:cNvPr id="59" name="直線矢印コネクタ 58">
          <a:extLst>
            <a:ext uri="{FF2B5EF4-FFF2-40B4-BE49-F238E27FC236}">
              <a16:creationId xmlns:a16="http://schemas.microsoft.com/office/drawing/2014/main" id="{D4C400C8-40D9-40F6-ABDB-1AD500C6A0D8}"/>
            </a:ext>
          </a:extLst>
        </xdr:cNvPr>
        <xdr:cNvCxnSpPr/>
      </xdr:nvCxnSpPr>
      <xdr:spPr>
        <a:xfrm>
          <a:off x="5762625" y="64322325"/>
          <a:ext cx="31623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9525</xdr:colOff>
      <xdr:row>337</xdr:row>
      <xdr:rowOff>0</xdr:rowOff>
    </xdr:from>
    <xdr:to>
      <xdr:col>76</xdr:col>
      <xdr:colOff>123825</xdr:colOff>
      <xdr:row>337</xdr:row>
      <xdr:rowOff>0</xdr:rowOff>
    </xdr:to>
    <xdr:cxnSp macro="">
      <xdr:nvCxnSpPr>
        <xdr:cNvPr id="60" name="直線矢印コネクタ 59">
          <a:extLst>
            <a:ext uri="{FF2B5EF4-FFF2-40B4-BE49-F238E27FC236}">
              <a16:creationId xmlns:a16="http://schemas.microsoft.com/office/drawing/2014/main" id="{D7659153-C44A-4ABB-B4EA-C15FEB95B682}"/>
            </a:ext>
          </a:extLst>
        </xdr:cNvPr>
        <xdr:cNvCxnSpPr/>
      </xdr:nvCxnSpPr>
      <xdr:spPr>
        <a:xfrm>
          <a:off x="9648825" y="66894075"/>
          <a:ext cx="31432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9525</xdr:colOff>
      <xdr:row>401</xdr:row>
      <xdr:rowOff>0</xdr:rowOff>
    </xdr:from>
    <xdr:to>
      <xdr:col>76</xdr:col>
      <xdr:colOff>123825</xdr:colOff>
      <xdr:row>401</xdr:row>
      <xdr:rowOff>0</xdr:rowOff>
    </xdr:to>
    <xdr:cxnSp macro="">
      <xdr:nvCxnSpPr>
        <xdr:cNvPr id="61" name="直線矢印コネクタ 60">
          <a:extLst>
            <a:ext uri="{FF2B5EF4-FFF2-40B4-BE49-F238E27FC236}">
              <a16:creationId xmlns:a16="http://schemas.microsoft.com/office/drawing/2014/main" id="{96601476-DAFF-4591-A0D6-D10BE740CAFC}"/>
            </a:ext>
          </a:extLst>
        </xdr:cNvPr>
        <xdr:cNvCxnSpPr/>
      </xdr:nvCxnSpPr>
      <xdr:spPr>
        <a:xfrm>
          <a:off x="9648825" y="84420075"/>
          <a:ext cx="31432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445</xdr:row>
      <xdr:rowOff>0</xdr:rowOff>
    </xdr:from>
    <xdr:to>
      <xdr:col>52</xdr:col>
      <xdr:colOff>123825</xdr:colOff>
      <xdr:row>445</xdr:row>
      <xdr:rowOff>0</xdr:rowOff>
    </xdr:to>
    <xdr:cxnSp macro="">
      <xdr:nvCxnSpPr>
        <xdr:cNvPr id="62" name="直線矢印コネクタ 61">
          <a:extLst>
            <a:ext uri="{FF2B5EF4-FFF2-40B4-BE49-F238E27FC236}">
              <a16:creationId xmlns:a16="http://schemas.microsoft.com/office/drawing/2014/main" id="{C1FF9383-F978-469E-A0DF-7489283FF715}"/>
            </a:ext>
          </a:extLst>
        </xdr:cNvPr>
        <xdr:cNvCxnSpPr/>
      </xdr:nvCxnSpPr>
      <xdr:spPr>
        <a:xfrm>
          <a:off x="7048500" y="93926025"/>
          <a:ext cx="18764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0</xdr:colOff>
      <xdr:row>445</xdr:row>
      <xdr:rowOff>0</xdr:rowOff>
    </xdr:from>
    <xdr:to>
      <xdr:col>76</xdr:col>
      <xdr:colOff>114300</xdr:colOff>
      <xdr:row>445</xdr:row>
      <xdr:rowOff>0</xdr:rowOff>
    </xdr:to>
    <xdr:cxnSp macro="">
      <xdr:nvCxnSpPr>
        <xdr:cNvPr id="63" name="直線矢印コネクタ 62">
          <a:extLst>
            <a:ext uri="{FF2B5EF4-FFF2-40B4-BE49-F238E27FC236}">
              <a16:creationId xmlns:a16="http://schemas.microsoft.com/office/drawing/2014/main" id="{F1BC9BA4-7D4E-4552-AE04-0CE48D9AFA16}"/>
            </a:ext>
          </a:extLst>
        </xdr:cNvPr>
        <xdr:cNvCxnSpPr/>
      </xdr:nvCxnSpPr>
      <xdr:spPr>
        <a:xfrm>
          <a:off x="9639300" y="93926025"/>
          <a:ext cx="31432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89</xdr:col>
      <xdr:colOff>9525</xdr:colOff>
      <xdr:row>33</xdr:row>
      <xdr:rowOff>0</xdr:rowOff>
    </xdr:from>
    <xdr:to>
      <xdr:col>98</xdr:col>
      <xdr:colOff>0</xdr:colOff>
      <xdr:row>33</xdr:row>
      <xdr:rowOff>0</xdr:rowOff>
    </xdr:to>
    <xdr:cxnSp macro="">
      <xdr:nvCxnSpPr>
        <xdr:cNvPr id="5" name="直線矢印コネクタ 4">
          <a:extLst>
            <a:ext uri="{FF2B5EF4-FFF2-40B4-BE49-F238E27FC236}">
              <a16:creationId xmlns:a16="http://schemas.microsoft.com/office/drawing/2014/main" id="{ABB82A56-D6DB-425F-BA10-3FF3B4B511D8}"/>
            </a:ext>
          </a:extLst>
        </xdr:cNvPr>
        <xdr:cNvCxnSpPr/>
      </xdr:nvCxnSpPr>
      <xdr:spPr>
        <a:xfrm>
          <a:off x="15363825" y="4486275"/>
          <a:ext cx="143827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267</xdr:row>
      <xdr:rowOff>0</xdr:rowOff>
    </xdr:from>
    <xdr:to>
      <xdr:col>52</xdr:col>
      <xdr:colOff>123825</xdr:colOff>
      <xdr:row>267</xdr:row>
      <xdr:rowOff>0</xdr:rowOff>
    </xdr:to>
    <xdr:cxnSp macro="">
      <xdr:nvCxnSpPr>
        <xdr:cNvPr id="85" name="直線矢印コネクタ 84">
          <a:extLst>
            <a:ext uri="{FF2B5EF4-FFF2-40B4-BE49-F238E27FC236}">
              <a16:creationId xmlns:a16="http://schemas.microsoft.com/office/drawing/2014/main" id="{4C04D52F-2AD3-47A2-8415-C26FB247D749}"/>
            </a:ext>
          </a:extLst>
        </xdr:cNvPr>
        <xdr:cNvCxnSpPr/>
      </xdr:nvCxnSpPr>
      <xdr:spPr>
        <a:xfrm>
          <a:off x="7048500" y="58369200"/>
          <a:ext cx="18764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9525</xdr:colOff>
      <xdr:row>261</xdr:row>
      <xdr:rowOff>0</xdr:rowOff>
    </xdr:from>
    <xdr:to>
      <xdr:col>76</xdr:col>
      <xdr:colOff>123825</xdr:colOff>
      <xdr:row>261</xdr:row>
      <xdr:rowOff>0</xdr:rowOff>
    </xdr:to>
    <xdr:cxnSp macro="">
      <xdr:nvCxnSpPr>
        <xdr:cNvPr id="90" name="直線矢印コネクタ 89">
          <a:extLst>
            <a:ext uri="{FF2B5EF4-FFF2-40B4-BE49-F238E27FC236}">
              <a16:creationId xmlns:a16="http://schemas.microsoft.com/office/drawing/2014/main" id="{93971ECD-B0FC-4909-A4E8-F13799CFA166}"/>
            </a:ext>
          </a:extLst>
        </xdr:cNvPr>
        <xdr:cNvCxnSpPr/>
      </xdr:nvCxnSpPr>
      <xdr:spPr>
        <a:xfrm>
          <a:off x="9648825" y="57083325"/>
          <a:ext cx="31432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9525</xdr:colOff>
      <xdr:row>319</xdr:row>
      <xdr:rowOff>0</xdr:rowOff>
    </xdr:from>
    <xdr:to>
      <xdr:col>99</xdr:col>
      <xdr:colOff>71438</xdr:colOff>
      <xdr:row>319</xdr:row>
      <xdr:rowOff>0</xdr:rowOff>
    </xdr:to>
    <xdr:cxnSp macro="">
      <xdr:nvCxnSpPr>
        <xdr:cNvPr id="95" name="直線矢印コネクタ 94">
          <a:extLst>
            <a:ext uri="{FF2B5EF4-FFF2-40B4-BE49-F238E27FC236}">
              <a16:creationId xmlns:a16="http://schemas.microsoft.com/office/drawing/2014/main" id="{FE1719C4-103C-44AB-91BE-67286796FFE6}"/>
            </a:ext>
          </a:extLst>
        </xdr:cNvPr>
        <xdr:cNvCxnSpPr/>
      </xdr:nvCxnSpPr>
      <xdr:spPr>
        <a:xfrm>
          <a:off x="14068425" y="65608200"/>
          <a:ext cx="2957513"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89</xdr:col>
      <xdr:colOff>0</xdr:colOff>
      <xdr:row>313</xdr:row>
      <xdr:rowOff>0</xdr:rowOff>
    </xdr:from>
    <xdr:to>
      <xdr:col>98</xdr:col>
      <xdr:colOff>133350</xdr:colOff>
      <xdr:row>313</xdr:row>
      <xdr:rowOff>0</xdr:rowOff>
    </xdr:to>
    <xdr:cxnSp macro="">
      <xdr:nvCxnSpPr>
        <xdr:cNvPr id="98" name="直線矢印コネクタ 97">
          <a:extLst>
            <a:ext uri="{FF2B5EF4-FFF2-40B4-BE49-F238E27FC236}">
              <a16:creationId xmlns:a16="http://schemas.microsoft.com/office/drawing/2014/main" id="{567F0885-2EBF-405B-AFA7-EFD17253E0B3}"/>
            </a:ext>
          </a:extLst>
        </xdr:cNvPr>
        <xdr:cNvCxnSpPr/>
      </xdr:nvCxnSpPr>
      <xdr:spPr>
        <a:xfrm>
          <a:off x="15354300" y="64322325"/>
          <a:ext cx="15811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9525</xdr:colOff>
      <xdr:row>325</xdr:row>
      <xdr:rowOff>0</xdr:rowOff>
    </xdr:from>
    <xdr:to>
      <xdr:col>52</xdr:col>
      <xdr:colOff>123825</xdr:colOff>
      <xdr:row>325</xdr:row>
      <xdr:rowOff>0</xdr:rowOff>
    </xdr:to>
    <xdr:cxnSp macro="">
      <xdr:nvCxnSpPr>
        <xdr:cNvPr id="101" name="直線矢印コネクタ 100">
          <a:extLst>
            <a:ext uri="{FF2B5EF4-FFF2-40B4-BE49-F238E27FC236}">
              <a16:creationId xmlns:a16="http://schemas.microsoft.com/office/drawing/2014/main" id="{7A39EFBE-248A-4D0F-8062-B6FA53E9D6B0}"/>
            </a:ext>
          </a:extLst>
        </xdr:cNvPr>
        <xdr:cNvCxnSpPr/>
      </xdr:nvCxnSpPr>
      <xdr:spPr>
        <a:xfrm>
          <a:off x="5762625" y="64322325"/>
          <a:ext cx="31623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9525</xdr:colOff>
      <xdr:row>337</xdr:row>
      <xdr:rowOff>0</xdr:rowOff>
    </xdr:from>
    <xdr:to>
      <xdr:col>76</xdr:col>
      <xdr:colOff>123825</xdr:colOff>
      <xdr:row>337</xdr:row>
      <xdr:rowOff>0</xdr:rowOff>
    </xdr:to>
    <xdr:cxnSp macro="">
      <xdr:nvCxnSpPr>
        <xdr:cNvPr id="102" name="直線矢印コネクタ 101">
          <a:extLst>
            <a:ext uri="{FF2B5EF4-FFF2-40B4-BE49-F238E27FC236}">
              <a16:creationId xmlns:a16="http://schemas.microsoft.com/office/drawing/2014/main" id="{32DACE42-5978-48E5-A1B3-EB43B8327623}"/>
            </a:ext>
          </a:extLst>
        </xdr:cNvPr>
        <xdr:cNvCxnSpPr/>
      </xdr:nvCxnSpPr>
      <xdr:spPr>
        <a:xfrm>
          <a:off x="9648825" y="66894075"/>
          <a:ext cx="31432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9525</xdr:colOff>
      <xdr:row>331</xdr:row>
      <xdr:rowOff>0</xdr:rowOff>
    </xdr:from>
    <xdr:to>
      <xdr:col>76</xdr:col>
      <xdr:colOff>123825</xdr:colOff>
      <xdr:row>331</xdr:row>
      <xdr:rowOff>0</xdr:rowOff>
    </xdr:to>
    <xdr:cxnSp macro="">
      <xdr:nvCxnSpPr>
        <xdr:cNvPr id="105" name="直線矢印コネクタ 104">
          <a:extLst>
            <a:ext uri="{FF2B5EF4-FFF2-40B4-BE49-F238E27FC236}">
              <a16:creationId xmlns:a16="http://schemas.microsoft.com/office/drawing/2014/main" id="{8054870D-1929-431A-93F6-6CF78573C8FC}"/>
            </a:ext>
          </a:extLst>
        </xdr:cNvPr>
        <xdr:cNvCxnSpPr/>
      </xdr:nvCxnSpPr>
      <xdr:spPr>
        <a:xfrm>
          <a:off x="9648825" y="65608200"/>
          <a:ext cx="31432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28575</xdr:colOff>
      <xdr:row>91</xdr:row>
      <xdr:rowOff>0</xdr:rowOff>
    </xdr:from>
    <xdr:to>
      <xdr:col>97</xdr:col>
      <xdr:colOff>95250</xdr:colOff>
      <xdr:row>91</xdr:row>
      <xdr:rowOff>0</xdr:rowOff>
    </xdr:to>
    <xdr:cxnSp macro="">
      <xdr:nvCxnSpPr>
        <xdr:cNvPr id="7" name="直線矢印コネクタ 6">
          <a:extLst>
            <a:ext uri="{FF2B5EF4-FFF2-40B4-BE49-F238E27FC236}">
              <a16:creationId xmlns:a16="http://schemas.microsoft.com/office/drawing/2014/main" id="{A9D0436A-BCEF-4B46-850F-32AB474EACA8}"/>
            </a:ext>
          </a:extLst>
        </xdr:cNvPr>
        <xdr:cNvCxnSpPr/>
      </xdr:nvCxnSpPr>
      <xdr:spPr>
        <a:xfrm>
          <a:off x="14087475" y="16868775"/>
          <a:ext cx="265747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9525</xdr:colOff>
      <xdr:row>203</xdr:row>
      <xdr:rowOff>0</xdr:rowOff>
    </xdr:from>
    <xdr:to>
      <xdr:col>76</xdr:col>
      <xdr:colOff>123825</xdr:colOff>
      <xdr:row>203</xdr:row>
      <xdr:rowOff>0</xdr:rowOff>
    </xdr:to>
    <xdr:cxnSp macro="">
      <xdr:nvCxnSpPr>
        <xdr:cNvPr id="122" name="直線矢印コネクタ 121">
          <a:extLst>
            <a:ext uri="{FF2B5EF4-FFF2-40B4-BE49-F238E27FC236}">
              <a16:creationId xmlns:a16="http://schemas.microsoft.com/office/drawing/2014/main" id="{792FB372-CE65-4D55-BC42-9683484C82D9}"/>
            </a:ext>
          </a:extLst>
        </xdr:cNvPr>
        <xdr:cNvCxnSpPr/>
      </xdr:nvCxnSpPr>
      <xdr:spPr>
        <a:xfrm>
          <a:off x="9648825" y="44700825"/>
          <a:ext cx="31432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9525</xdr:colOff>
      <xdr:row>325</xdr:row>
      <xdr:rowOff>0</xdr:rowOff>
    </xdr:from>
    <xdr:to>
      <xdr:col>52</xdr:col>
      <xdr:colOff>123825</xdr:colOff>
      <xdr:row>325</xdr:row>
      <xdr:rowOff>0</xdr:rowOff>
    </xdr:to>
    <xdr:cxnSp macro="">
      <xdr:nvCxnSpPr>
        <xdr:cNvPr id="144" name="直線矢印コネクタ 143">
          <a:extLst>
            <a:ext uri="{FF2B5EF4-FFF2-40B4-BE49-F238E27FC236}">
              <a16:creationId xmlns:a16="http://schemas.microsoft.com/office/drawing/2014/main" id="{EEA3BAEC-3841-4C70-A0E8-380E756A18EF}"/>
            </a:ext>
          </a:extLst>
        </xdr:cNvPr>
        <xdr:cNvCxnSpPr/>
      </xdr:nvCxnSpPr>
      <xdr:spPr>
        <a:xfrm>
          <a:off x="5762625" y="64322325"/>
          <a:ext cx="31623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9525</xdr:colOff>
      <xdr:row>337</xdr:row>
      <xdr:rowOff>0</xdr:rowOff>
    </xdr:from>
    <xdr:to>
      <xdr:col>76</xdr:col>
      <xdr:colOff>123825</xdr:colOff>
      <xdr:row>337</xdr:row>
      <xdr:rowOff>0</xdr:rowOff>
    </xdr:to>
    <xdr:cxnSp macro="">
      <xdr:nvCxnSpPr>
        <xdr:cNvPr id="145" name="直線矢印コネクタ 144">
          <a:extLst>
            <a:ext uri="{FF2B5EF4-FFF2-40B4-BE49-F238E27FC236}">
              <a16:creationId xmlns:a16="http://schemas.microsoft.com/office/drawing/2014/main" id="{58268C91-4AEB-454A-A7B6-59F1ED71D12F}"/>
            </a:ext>
          </a:extLst>
        </xdr:cNvPr>
        <xdr:cNvCxnSpPr/>
      </xdr:nvCxnSpPr>
      <xdr:spPr>
        <a:xfrm>
          <a:off x="9648825" y="66894075"/>
          <a:ext cx="31432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9525</xdr:colOff>
      <xdr:row>331</xdr:row>
      <xdr:rowOff>0</xdr:rowOff>
    </xdr:from>
    <xdr:to>
      <xdr:col>76</xdr:col>
      <xdr:colOff>123825</xdr:colOff>
      <xdr:row>331</xdr:row>
      <xdr:rowOff>0</xdr:rowOff>
    </xdr:to>
    <xdr:cxnSp macro="">
      <xdr:nvCxnSpPr>
        <xdr:cNvPr id="148" name="直線矢印コネクタ 147">
          <a:extLst>
            <a:ext uri="{FF2B5EF4-FFF2-40B4-BE49-F238E27FC236}">
              <a16:creationId xmlns:a16="http://schemas.microsoft.com/office/drawing/2014/main" id="{2E19EF59-F036-44EF-B554-BCC5E7179476}"/>
            </a:ext>
          </a:extLst>
        </xdr:cNvPr>
        <xdr:cNvCxnSpPr/>
      </xdr:nvCxnSpPr>
      <xdr:spPr>
        <a:xfrm>
          <a:off x="9648825" y="65608200"/>
          <a:ext cx="31432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0</xdr:colOff>
      <xdr:row>97</xdr:row>
      <xdr:rowOff>0</xdr:rowOff>
    </xdr:from>
    <xdr:to>
      <xdr:col>43</xdr:col>
      <xdr:colOff>104775</xdr:colOff>
      <xdr:row>97</xdr:row>
      <xdr:rowOff>0</xdr:rowOff>
    </xdr:to>
    <xdr:cxnSp macro="">
      <xdr:nvCxnSpPr>
        <xdr:cNvPr id="2" name="直線矢印コネクタ 1">
          <a:extLst>
            <a:ext uri="{FF2B5EF4-FFF2-40B4-BE49-F238E27FC236}">
              <a16:creationId xmlns:a16="http://schemas.microsoft.com/office/drawing/2014/main" id="{D92FB7BD-97DD-4EEC-B24A-A43B83308CE0}"/>
            </a:ext>
          </a:extLst>
        </xdr:cNvPr>
        <xdr:cNvCxnSpPr/>
      </xdr:nvCxnSpPr>
      <xdr:spPr>
        <a:xfrm>
          <a:off x="4953000" y="19407188"/>
          <a:ext cx="3069431"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103</xdr:row>
      <xdr:rowOff>0</xdr:rowOff>
    </xdr:from>
    <xdr:to>
      <xdr:col>28</xdr:col>
      <xdr:colOff>9525</xdr:colOff>
      <xdr:row>103</xdr:row>
      <xdr:rowOff>0</xdr:rowOff>
    </xdr:to>
    <xdr:cxnSp macro="">
      <xdr:nvCxnSpPr>
        <xdr:cNvPr id="9" name="直線矢印コネクタ 8">
          <a:extLst>
            <a:ext uri="{FF2B5EF4-FFF2-40B4-BE49-F238E27FC236}">
              <a16:creationId xmlns:a16="http://schemas.microsoft.com/office/drawing/2014/main" id="{F85CEE07-FE02-496D-9CCF-CF0241343D17}"/>
            </a:ext>
          </a:extLst>
        </xdr:cNvPr>
        <xdr:cNvCxnSpPr/>
      </xdr:nvCxnSpPr>
      <xdr:spPr>
        <a:xfrm>
          <a:off x="2295525" y="19440525"/>
          <a:ext cx="311467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39</xdr:row>
      <xdr:rowOff>0</xdr:rowOff>
    </xdr:from>
    <xdr:to>
      <xdr:col>27</xdr:col>
      <xdr:colOff>85725</xdr:colOff>
      <xdr:row>39</xdr:row>
      <xdr:rowOff>0</xdr:rowOff>
    </xdr:to>
    <xdr:cxnSp macro="">
      <xdr:nvCxnSpPr>
        <xdr:cNvPr id="25" name="直線矢印コネクタ 24">
          <a:extLst>
            <a:ext uri="{FF2B5EF4-FFF2-40B4-BE49-F238E27FC236}">
              <a16:creationId xmlns:a16="http://schemas.microsoft.com/office/drawing/2014/main" id="{25AF6774-1682-4B7A-8CEC-F584C025CBCF}"/>
            </a:ext>
          </a:extLst>
        </xdr:cNvPr>
        <xdr:cNvCxnSpPr/>
      </xdr:nvCxnSpPr>
      <xdr:spPr>
        <a:xfrm>
          <a:off x="2295525" y="5772150"/>
          <a:ext cx="303847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89</xdr:col>
      <xdr:colOff>0</xdr:colOff>
      <xdr:row>343</xdr:row>
      <xdr:rowOff>0</xdr:rowOff>
    </xdr:from>
    <xdr:to>
      <xdr:col>99</xdr:col>
      <xdr:colOff>47625</xdr:colOff>
      <xdr:row>343</xdr:row>
      <xdr:rowOff>0</xdr:rowOff>
    </xdr:to>
    <xdr:cxnSp macro="">
      <xdr:nvCxnSpPr>
        <xdr:cNvPr id="160" name="直線矢印コネクタ 159">
          <a:extLst>
            <a:ext uri="{FF2B5EF4-FFF2-40B4-BE49-F238E27FC236}">
              <a16:creationId xmlns:a16="http://schemas.microsoft.com/office/drawing/2014/main" id="{9067B11F-746A-4EE2-BA7A-1AC9911EBC4B}"/>
            </a:ext>
          </a:extLst>
        </xdr:cNvPr>
        <xdr:cNvCxnSpPr/>
      </xdr:nvCxnSpPr>
      <xdr:spPr>
        <a:xfrm>
          <a:off x="15354300" y="70751700"/>
          <a:ext cx="16478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89</xdr:col>
      <xdr:colOff>0</xdr:colOff>
      <xdr:row>407</xdr:row>
      <xdr:rowOff>0</xdr:rowOff>
    </xdr:from>
    <xdr:to>
      <xdr:col>98</xdr:col>
      <xdr:colOff>0</xdr:colOff>
      <xdr:row>407</xdr:row>
      <xdr:rowOff>0</xdr:rowOff>
    </xdr:to>
    <xdr:cxnSp macro="">
      <xdr:nvCxnSpPr>
        <xdr:cNvPr id="4" name="直線矢印コネクタ 3">
          <a:extLst>
            <a:ext uri="{FF2B5EF4-FFF2-40B4-BE49-F238E27FC236}">
              <a16:creationId xmlns:a16="http://schemas.microsoft.com/office/drawing/2014/main" id="{2E01120B-6623-4155-A890-173D0FE8D83E}"/>
            </a:ext>
          </a:extLst>
        </xdr:cNvPr>
        <xdr:cNvCxnSpPr/>
      </xdr:nvCxnSpPr>
      <xdr:spPr>
        <a:xfrm>
          <a:off x="15354300" y="84420075"/>
          <a:ext cx="14478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9525</xdr:colOff>
      <xdr:row>197</xdr:row>
      <xdr:rowOff>0</xdr:rowOff>
    </xdr:from>
    <xdr:to>
      <xdr:col>76</xdr:col>
      <xdr:colOff>123825</xdr:colOff>
      <xdr:row>197</xdr:row>
      <xdr:rowOff>0</xdr:rowOff>
    </xdr:to>
    <xdr:cxnSp macro="">
      <xdr:nvCxnSpPr>
        <xdr:cNvPr id="6" name="直線矢印コネクタ 5">
          <a:extLst>
            <a:ext uri="{FF2B5EF4-FFF2-40B4-BE49-F238E27FC236}">
              <a16:creationId xmlns:a16="http://schemas.microsoft.com/office/drawing/2014/main" id="{C55D5AA4-B27B-4CE7-927F-6EC25F8C544A}"/>
            </a:ext>
          </a:extLst>
        </xdr:cNvPr>
        <xdr:cNvCxnSpPr/>
      </xdr:nvCxnSpPr>
      <xdr:spPr>
        <a:xfrm>
          <a:off x="10236994" y="40778906"/>
          <a:ext cx="3186112"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9525</xdr:colOff>
      <xdr:row>167</xdr:row>
      <xdr:rowOff>0</xdr:rowOff>
    </xdr:from>
    <xdr:to>
      <xdr:col>28</xdr:col>
      <xdr:colOff>142875</xdr:colOff>
      <xdr:row>167</xdr:row>
      <xdr:rowOff>0</xdr:rowOff>
    </xdr:to>
    <xdr:cxnSp macro="">
      <xdr:nvCxnSpPr>
        <xdr:cNvPr id="10" name="直線矢印コネクタ 9">
          <a:extLst>
            <a:ext uri="{FF2B5EF4-FFF2-40B4-BE49-F238E27FC236}">
              <a16:creationId xmlns:a16="http://schemas.microsoft.com/office/drawing/2014/main" id="{BE7B01A5-47B4-431B-A5E2-F6C566CC0473}"/>
            </a:ext>
          </a:extLst>
        </xdr:cNvPr>
        <xdr:cNvCxnSpPr/>
      </xdr:nvCxnSpPr>
      <xdr:spPr>
        <a:xfrm>
          <a:off x="3600450" y="33127950"/>
          <a:ext cx="19145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0</xdr:colOff>
      <xdr:row>319</xdr:row>
      <xdr:rowOff>0</xdr:rowOff>
    </xdr:from>
    <xdr:to>
      <xdr:col>59</xdr:col>
      <xdr:colOff>0</xdr:colOff>
      <xdr:row>319</xdr:row>
      <xdr:rowOff>0</xdr:rowOff>
    </xdr:to>
    <xdr:cxnSp macro="">
      <xdr:nvCxnSpPr>
        <xdr:cNvPr id="19" name="直線矢印コネクタ 18">
          <a:extLst>
            <a:ext uri="{FF2B5EF4-FFF2-40B4-BE49-F238E27FC236}">
              <a16:creationId xmlns:a16="http://schemas.microsoft.com/office/drawing/2014/main" id="{62744D9F-7DB3-4476-B762-E66E5BC33568}"/>
            </a:ext>
          </a:extLst>
        </xdr:cNvPr>
        <xdr:cNvCxnSpPr/>
      </xdr:nvCxnSpPr>
      <xdr:spPr>
        <a:xfrm>
          <a:off x="6248400" y="46796325"/>
          <a:ext cx="41910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285</xdr:row>
      <xdr:rowOff>0</xdr:rowOff>
    </xdr:from>
    <xdr:to>
      <xdr:col>52</xdr:col>
      <xdr:colOff>123825</xdr:colOff>
      <xdr:row>285</xdr:row>
      <xdr:rowOff>0</xdr:rowOff>
    </xdr:to>
    <xdr:cxnSp macro="">
      <xdr:nvCxnSpPr>
        <xdr:cNvPr id="11" name="直線矢印コネクタ 10">
          <a:extLst>
            <a:ext uri="{FF2B5EF4-FFF2-40B4-BE49-F238E27FC236}">
              <a16:creationId xmlns:a16="http://schemas.microsoft.com/office/drawing/2014/main" id="{191C457E-DF8A-47AE-8A12-5D308057CA80}"/>
            </a:ext>
          </a:extLst>
        </xdr:cNvPr>
        <xdr:cNvCxnSpPr/>
      </xdr:nvCxnSpPr>
      <xdr:spPr>
        <a:xfrm>
          <a:off x="7543800" y="55683150"/>
          <a:ext cx="18764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173</xdr:row>
      <xdr:rowOff>0</xdr:rowOff>
    </xdr:from>
    <xdr:to>
      <xdr:col>52</xdr:col>
      <xdr:colOff>123825</xdr:colOff>
      <xdr:row>173</xdr:row>
      <xdr:rowOff>0</xdr:rowOff>
    </xdr:to>
    <xdr:cxnSp macro="">
      <xdr:nvCxnSpPr>
        <xdr:cNvPr id="17" name="直線矢印コネクタ 16">
          <a:extLst>
            <a:ext uri="{FF2B5EF4-FFF2-40B4-BE49-F238E27FC236}">
              <a16:creationId xmlns:a16="http://schemas.microsoft.com/office/drawing/2014/main" id="{A9FAB403-2F0C-4CC0-8EAF-3CF58F4A4E7A}"/>
            </a:ext>
          </a:extLst>
        </xdr:cNvPr>
        <xdr:cNvCxnSpPr/>
      </xdr:nvCxnSpPr>
      <xdr:spPr>
        <a:xfrm>
          <a:off x="7543800" y="37014150"/>
          <a:ext cx="18764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173</xdr:row>
      <xdr:rowOff>0</xdr:rowOff>
    </xdr:from>
    <xdr:to>
      <xdr:col>28</xdr:col>
      <xdr:colOff>9525</xdr:colOff>
      <xdr:row>173</xdr:row>
      <xdr:rowOff>0</xdr:rowOff>
    </xdr:to>
    <xdr:cxnSp macro="">
      <xdr:nvCxnSpPr>
        <xdr:cNvPr id="23" name="直線矢印コネクタ 22">
          <a:extLst>
            <a:ext uri="{FF2B5EF4-FFF2-40B4-BE49-F238E27FC236}">
              <a16:creationId xmlns:a16="http://schemas.microsoft.com/office/drawing/2014/main" id="{C939E6D9-6BD2-4F61-BA80-BF3B2E7A514B}"/>
            </a:ext>
          </a:extLst>
        </xdr:cNvPr>
        <xdr:cNvCxnSpPr/>
      </xdr:nvCxnSpPr>
      <xdr:spPr>
        <a:xfrm>
          <a:off x="2295525" y="19440525"/>
          <a:ext cx="311467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179</xdr:row>
      <xdr:rowOff>0</xdr:rowOff>
    </xdr:from>
    <xdr:to>
      <xdr:col>28</xdr:col>
      <xdr:colOff>9525</xdr:colOff>
      <xdr:row>179</xdr:row>
      <xdr:rowOff>0</xdr:rowOff>
    </xdr:to>
    <xdr:cxnSp macro="">
      <xdr:nvCxnSpPr>
        <xdr:cNvPr id="27" name="直線矢印コネクタ 26">
          <a:extLst>
            <a:ext uri="{FF2B5EF4-FFF2-40B4-BE49-F238E27FC236}">
              <a16:creationId xmlns:a16="http://schemas.microsoft.com/office/drawing/2014/main" id="{FE8286AA-7E71-4576-A810-594479B122CA}"/>
            </a:ext>
          </a:extLst>
        </xdr:cNvPr>
        <xdr:cNvCxnSpPr/>
      </xdr:nvCxnSpPr>
      <xdr:spPr>
        <a:xfrm>
          <a:off x="2295525" y="19440525"/>
          <a:ext cx="311467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237</xdr:row>
      <xdr:rowOff>0</xdr:rowOff>
    </xdr:from>
    <xdr:to>
      <xdr:col>28</xdr:col>
      <xdr:colOff>9525</xdr:colOff>
      <xdr:row>237</xdr:row>
      <xdr:rowOff>0</xdr:rowOff>
    </xdr:to>
    <xdr:cxnSp macro="">
      <xdr:nvCxnSpPr>
        <xdr:cNvPr id="36" name="直線矢印コネクタ 35">
          <a:extLst>
            <a:ext uri="{FF2B5EF4-FFF2-40B4-BE49-F238E27FC236}">
              <a16:creationId xmlns:a16="http://schemas.microsoft.com/office/drawing/2014/main" id="{4E84C4C9-2F05-4473-84DB-61F2E3722DC1}"/>
            </a:ext>
          </a:extLst>
        </xdr:cNvPr>
        <xdr:cNvCxnSpPr/>
      </xdr:nvCxnSpPr>
      <xdr:spPr>
        <a:xfrm>
          <a:off x="2295525" y="19440525"/>
          <a:ext cx="311467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331</xdr:row>
      <xdr:rowOff>0</xdr:rowOff>
    </xdr:from>
    <xdr:to>
      <xdr:col>28</xdr:col>
      <xdr:colOff>9525</xdr:colOff>
      <xdr:row>331</xdr:row>
      <xdr:rowOff>0</xdr:rowOff>
    </xdr:to>
    <xdr:cxnSp macro="">
      <xdr:nvCxnSpPr>
        <xdr:cNvPr id="37" name="直線矢印コネクタ 36">
          <a:extLst>
            <a:ext uri="{FF2B5EF4-FFF2-40B4-BE49-F238E27FC236}">
              <a16:creationId xmlns:a16="http://schemas.microsoft.com/office/drawing/2014/main" id="{1C49CA5C-D440-445A-BADE-20068C6D009C}"/>
            </a:ext>
          </a:extLst>
        </xdr:cNvPr>
        <xdr:cNvCxnSpPr/>
      </xdr:nvCxnSpPr>
      <xdr:spPr>
        <a:xfrm>
          <a:off x="2295525" y="19440525"/>
          <a:ext cx="311467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301</xdr:row>
      <xdr:rowOff>0</xdr:rowOff>
    </xdr:from>
    <xdr:to>
      <xdr:col>84</xdr:col>
      <xdr:colOff>123825</xdr:colOff>
      <xdr:row>301</xdr:row>
      <xdr:rowOff>0</xdr:rowOff>
    </xdr:to>
    <xdr:cxnSp macro="">
      <xdr:nvCxnSpPr>
        <xdr:cNvPr id="16" name="直線矢印コネクタ 15">
          <a:extLst>
            <a:ext uri="{FF2B5EF4-FFF2-40B4-BE49-F238E27FC236}">
              <a16:creationId xmlns:a16="http://schemas.microsoft.com/office/drawing/2014/main" id="{4B65FADF-4D09-4C0E-B487-78BE2B86DB50}"/>
            </a:ext>
          </a:extLst>
        </xdr:cNvPr>
        <xdr:cNvCxnSpPr/>
      </xdr:nvCxnSpPr>
      <xdr:spPr>
        <a:xfrm>
          <a:off x="2295525" y="61750575"/>
          <a:ext cx="123444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88</xdr:col>
      <xdr:colOff>142875</xdr:colOff>
      <xdr:row>97</xdr:row>
      <xdr:rowOff>0</xdr:rowOff>
    </xdr:from>
    <xdr:to>
      <xdr:col>98</xdr:col>
      <xdr:colOff>107156</xdr:colOff>
      <xdr:row>97</xdr:row>
      <xdr:rowOff>0</xdr:rowOff>
    </xdr:to>
    <xdr:cxnSp macro="">
      <xdr:nvCxnSpPr>
        <xdr:cNvPr id="41" name="直線矢印コネクタ 40">
          <a:extLst>
            <a:ext uri="{FF2B5EF4-FFF2-40B4-BE49-F238E27FC236}">
              <a16:creationId xmlns:a16="http://schemas.microsoft.com/office/drawing/2014/main" id="{95B9725A-006B-4AAD-982B-1DD22654CF26}"/>
            </a:ext>
          </a:extLst>
        </xdr:cNvPr>
        <xdr:cNvCxnSpPr/>
      </xdr:nvCxnSpPr>
      <xdr:spPr>
        <a:xfrm>
          <a:off x="15344775" y="15582900"/>
          <a:ext cx="1564481"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9525</xdr:colOff>
      <xdr:row>185</xdr:row>
      <xdr:rowOff>0</xdr:rowOff>
    </xdr:from>
    <xdr:to>
      <xdr:col>52</xdr:col>
      <xdr:colOff>123825</xdr:colOff>
      <xdr:row>185</xdr:row>
      <xdr:rowOff>0</xdr:rowOff>
    </xdr:to>
    <xdr:cxnSp macro="">
      <xdr:nvCxnSpPr>
        <xdr:cNvPr id="22" name="直線矢印コネクタ 21">
          <a:extLst>
            <a:ext uri="{FF2B5EF4-FFF2-40B4-BE49-F238E27FC236}">
              <a16:creationId xmlns:a16="http://schemas.microsoft.com/office/drawing/2014/main" id="{7F073530-7B59-4C49-97B5-C52EF8F85D7A}"/>
            </a:ext>
          </a:extLst>
        </xdr:cNvPr>
        <xdr:cNvCxnSpPr/>
      </xdr:nvCxnSpPr>
      <xdr:spPr>
        <a:xfrm>
          <a:off x="6286500" y="27174825"/>
          <a:ext cx="31623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9525</xdr:colOff>
      <xdr:row>21</xdr:row>
      <xdr:rowOff>0</xdr:rowOff>
    </xdr:from>
    <xdr:to>
      <xdr:col>52</xdr:col>
      <xdr:colOff>123825</xdr:colOff>
      <xdr:row>21</xdr:row>
      <xdr:rowOff>0</xdr:rowOff>
    </xdr:to>
    <xdr:cxnSp macro="">
      <xdr:nvCxnSpPr>
        <xdr:cNvPr id="28" name="直線矢印コネクタ 27">
          <a:extLst>
            <a:ext uri="{FF2B5EF4-FFF2-40B4-BE49-F238E27FC236}">
              <a16:creationId xmlns:a16="http://schemas.microsoft.com/office/drawing/2014/main" id="{CD0AF2F5-0FF9-4923-914A-1482FB007F8A}"/>
            </a:ext>
          </a:extLst>
        </xdr:cNvPr>
        <xdr:cNvCxnSpPr/>
      </xdr:nvCxnSpPr>
      <xdr:spPr>
        <a:xfrm>
          <a:off x="6286500" y="20726400"/>
          <a:ext cx="31623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9525</xdr:colOff>
      <xdr:row>85</xdr:row>
      <xdr:rowOff>0</xdr:rowOff>
    </xdr:from>
    <xdr:to>
      <xdr:col>60</xdr:col>
      <xdr:colOff>133350</xdr:colOff>
      <xdr:row>85</xdr:row>
      <xdr:rowOff>0</xdr:rowOff>
    </xdr:to>
    <xdr:cxnSp macro="">
      <xdr:nvCxnSpPr>
        <xdr:cNvPr id="38" name="直線矢印コネクタ 37">
          <a:extLst>
            <a:ext uri="{FF2B5EF4-FFF2-40B4-BE49-F238E27FC236}">
              <a16:creationId xmlns:a16="http://schemas.microsoft.com/office/drawing/2014/main" id="{0945E873-56D7-48D0-809F-A50FB48675AE}"/>
            </a:ext>
          </a:extLst>
        </xdr:cNvPr>
        <xdr:cNvCxnSpPr/>
      </xdr:nvCxnSpPr>
      <xdr:spPr>
        <a:xfrm>
          <a:off x="7581900" y="15582900"/>
          <a:ext cx="31718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389</xdr:row>
      <xdr:rowOff>0</xdr:rowOff>
    </xdr:from>
    <xdr:to>
      <xdr:col>19</xdr:col>
      <xdr:colOff>104775</xdr:colOff>
      <xdr:row>389</xdr:row>
      <xdr:rowOff>0</xdr:rowOff>
    </xdr:to>
    <xdr:cxnSp macro="">
      <xdr:nvCxnSpPr>
        <xdr:cNvPr id="26" name="直線矢印コネクタ 25">
          <a:extLst>
            <a:ext uri="{FF2B5EF4-FFF2-40B4-BE49-F238E27FC236}">
              <a16:creationId xmlns:a16="http://schemas.microsoft.com/office/drawing/2014/main" id="{B82987BD-60FF-4671-8847-1D354FD911EC}"/>
            </a:ext>
          </a:extLst>
        </xdr:cNvPr>
        <xdr:cNvCxnSpPr/>
      </xdr:nvCxnSpPr>
      <xdr:spPr>
        <a:xfrm>
          <a:off x="2295525" y="80562450"/>
          <a:ext cx="17335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9525</xdr:colOff>
      <xdr:row>395</xdr:row>
      <xdr:rowOff>0</xdr:rowOff>
    </xdr:from>
    <xdr:to>
      <xdr:col>60</xdr:col>
      <xdr:colOff>123825</xdr:colOff>
      <xdr:row>395</xdr:row>
      <xdr:rowOff>0</xdr:rowOff>
    </xdr:to>
    <xdr:cxnSp macro="">
      <xdr:nvCxnSpPr>
        <xdr:cNvPr id="39" name="直線矢印コネクタ 38">
          <a:extLst>
            <a:ext uri="{FF2B5EF4-FFF2-40B4-BE49-F238E27FC236}">
              <a16:creationId xmlns:a16="http://schemas.microsoft.com/office/drawing/2014/main" id="{E8DE599E-5FB8-4F39-9DD3-3FF85C8412B5}"/>
            </a:ext>
          </a:extLst>
        </xdr:cNvPr>
        <xdr:cNvCxnSpPr/>
      </xdr:nvCxnSpPr>
      <xdr:spPr>
        <a:xfrm>
          <a:off x="10172700" y="83134200"/>
          <a:ext cx="31432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28575</xdr:colOff>
      <xdr:row>167</xdr:row>
      <xdr:rowOff>0</xdr:rowOff>
    </xdr:from>
    <xdr:to>
      <xdr:col>97</xdr:col>
      <xdr:colOff>95250</xdr:colOff>
      <xdr:row>167</xdr:row>
      <xdr:rowOff>0</xdr:rowOff>
    </xdr:to>
    <xdr:cxnSp macro="">
      <xdr:nvCxnSpPr>
        <xdr:cNvPr id="49" name="直線矢印コネクタ 48">
          <a:extLst>
            <a:ext uri="{FF2B5EF4-FFF2-40B4-BE49-F238E27FC236}">
              <a16:creationId xmlns:a16="http://schemas.microsoft.com/office/drawing/2014/main" id="{27899FD6-D371-4151-A9BD-8EDEF6F9FF87}"/>
            </a:ext>
          </a:extLst>
        </xdr:cNvPr>
        <xdr:cNvCxnSpPr/>
      </xdr:nvCxnSpPr>
      <xdr:spPr>
        <a:xfrm>
          <a:off x="14087475" y="16868775"/>
          <a:ext cx="265747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89</xdr:col>
      <xdr:colOff>9525</xdr:colOff>
      <xdr:row>325</xdr:row>
      <xdr:rowOff>0</xdr:rowOff>
    </xdr:from>
    <xdr:to>
      <xdr:col>99</xdr:col>
      <xdr:colOff>11907</xdr:colOff>
      <xdr:row>325</xdr:row>
      <xdr:rowOff>0</xdr:rowOff>
    </xdr:to>
    <xdr:cxnSp macro="">
      <xdr:nvCxnSpPr>
        <xdr:cNvPr id="50" name="直線矢印コネクタ 49">
          <a:extLst>
            <a:ext uri="{FF2B5EF4-FFF2-40B4-BE49-F238E27FC236}">
              <a16:creationId xmlns:a16="http://schemas.microsoft.com/office/drawing/2014/main" id="{863152EB-9758-45E8-9B39-CE1DFBF36ABB}"/>
            </a:ext>
          </a:extLst>
        </xdr:cNvPr>
        <xdr:cNvCxnSpPr/>
      </xdr:nvCxnSpPr>
      <xdr:spPr>
        <a:xfrm>
          <a:off x="15363825" y="66894075"/>
          <a:ext cx="1602582"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9525</xdr:colOff>
      <xdr:row>21</xdr:row>
      <xdr:rowOff>0</xdr:rowOff>
    </xdr:from>
    <xdr:to>
      <xdr:col>28</xdr:col>
      <xdr:colOff>142875</xdr:colOff>
      <xdr:row>21</xdr:row>
      <xdr:rowOff>0</xdr:rowOff>
    </xdr:to>
    <xdr:cxnSp macro="">
      <xdr:nvCxnSpPr>
        <xdr:cNvPr id="45" name="直線矢印コネクタ 44">
          <a:extLst>
            <a:ext uri="{FF2B5EF4-FFF2-40B4-BE49-F238E27FC236}">
              <a16:creationId xmlns:a16="http://schemas.microsoft.com/office/drawing/2014/main" id="{4A319C38-9DA2-43E7-BB9E-95EB87625284}"/>
            </a:ext>
          </a:extLst>
        </xdr:cNvPr>
        <xdr:cNvCxnSpPr/>
      </xdr:nvCxnSpPr>
      <xdr:spPr>
        <a:xfrm>
          <a:off x="3629025" y="33127950"/>
          <a:ext cx="19145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9525</xdr:colOff>
      <xdr:row>243</xdr:row>
      <xdr:rowOff>0</xdr:rowOff>
    </xdr:from>
    <xdr:to>
      <xdr:col>76</xdr:col>
      <xdr:colOff>123825</xdr:colOff>
      <xdr:row>243</xdr:row>
      <xdr:rowOff>0</xdr:rowOff>
    </xdr:to>
    <xdr:cxnSp macro="">
      <xdr:nvCxnSpPr>
        <xdr:cNvPr id="78" name="直線矢印コネクタ 77">
          <a:extLst>
            <a:ext uri="{FF2B5EF4-FFF2-40B4-BE49-F238E27FC236}">
              <a16:creationId xmlns:a16="http://schemas.microsoft.com/office/drawing/2014/main" id="{66EB8511-217F-4E3A-A26B-37E67039D23C}"/>
            </a:ext>
          </a:extLst>
        </xdr:cNvPr>
        <xdr:cNvCxnSpPr/>
      </xdr:nvCxnSpPr>
      <xdr:spPr>
        <a:xfrm>
          <a:off x="10172700" y="39557325"/>
          <a:ext cx="31432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89</xdr:col>
      <xdr:colOff>9525</xdr:colOff>
      <xdr:row>445</xdr:row>
      <xdr:rowOff>0</xdr:rowOff>
    </xdr:from>
    <xdr:to>
      <xdr:col>96</xdr:col>
      <xdr:colOff>28575</xdr:colOff>
      <xdr:row>445</xdr:row>
      <xdr:rowOff>0</xdr:rowOff>
    </xdr:to>
    <xdr:cxnSp macro="">
      <xdr:nvCxnSpPr>
        <xdr:cNvPr id="46" name="直線矢印コネクタ 45">
          <a:extLst>
            <a:ext uri="{FF2B5EF4-FFF2-40B4-BE49-F238E27FC236}">
              <a16:creationId xmlns:a16="http://schemas.microsoft.com/office/drawing/2014/main" id="{079609EB-EC30-4050-9F1D-D6E23D039D41}"/>
            </a:ext>
          </a:extLst>
        </xdr:cNvPr>
        <xdr:cNvCxnSpPr/>
      </xdr:nvCxnSpPr>
      <xdr:spPr>
        <a:xfrm>
          <a:off x="15363825" y="92640150"/>
          <a:ext cx="11620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89</xdr:col>
      <xdr:colOff>0</xdr:colOff>
      <xdr:row>337</xdr:row>
      <xdr:rowOff>0</xdr:rowOff>
    </xdr:from>
    <xdr:to>
      <xdr:col>99</xdr:col>
      <xdr:colOff>11907</xdr:colOff>
      <xdr:row>337</xdr:row>
      <xdr:rowOff>0</xdr:rowOff>
    </xdr:to>
    <xdr:cxnSp macro="">
      <xdr:nvCxnSpPr>
        <xdr:cNvPr id="65" name="直線矢印コネクタ 64">
          <a:extLst>
            <a:ext uri="{FF2B5EF4-FFF2-40B4-BE49-F238E27FC236}">
              <a16:creationId xmlns:a16="http://schemas.microsoft.com/office/drawing/2014/main" id="{1E3AF354-3386-461F-8D30-D71C343C668E}"/>
            </a:ext>
          </a:extLst>
        </xdr:cNvPr>
        <xdr:cNvCxnSpPr/>
      </xdr:nvCxnSpPr>
      <xdr:spPr>
        <a:xfrm>
          <a:off x="15354300" y="69465825"/>
          <a:ext cx="1612107"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9525</xdr:colOff>
      <xdr:row>51</xdr:row>
      <xdr:rowOff>0</xdr:rowOff>
    </xdr:from>
    <xdr:to>
      <xdr:col>76</xdr:col>
      <xdr:colOff>123825</xdr:colOff>
      <xdr:row>51</xdr:row>
      <xdr:rowOff>0</xdr:rowOff>
    </xdr:to>
    <xdr:cxnSp macro="">
      <xdr:nvCxnSpPr>
        <xdr:cNvPr id="93" name="直線矢印コネクタ 92">
          <a:extLst>
            <a:ext uri="{FF2B5EF4-FFF2-40B4-BE49-F238E27FC236}">
              <a16:creationId xmlns:a16="http://schemas.microsoft.com/office/drawing/2014/main" id="{109CF78E-FF3C-654B-9449-6746B7EFD364}"/>
            </a:ext>
          </a:extLst>
        </xdr:cNvPr>
        <xdr:cNvCxnSpPr/>
      </xdr:nvCxnSpPr>
      <xdr:spPr>
        <a:xfrm>
          <a:off x="10250805" y="39237920"/>
          <a:ext cx="314198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88</xdr:col>
      <xdr:colOff>142875</xdr:colOff>
      <xdr:row>191</xdr:row>
      <xdr:rowOff>0</xdr:rowOff>
    </xdr:from>
    <xdr:to>
      <xdr:col>98</xdr:col>
      <xdr:colOff>107156</xdr:colOff>
      <xdr:row>191</xdr:row>
      <xdr:rowOff>0</xdr:rowOff>
    </xdr:to>
    <xdr:cxnSp macro="">
      <xdr:nvCxnSpPr>
        <xdr:cNvPr id="48" name="直線矢印コネクタ 47">
          <a:extLst>
            <a:ext uri="{FF2B5EF4-FFF2-40B4-BE49-F238E27FC236}">
              <a16:creationId xmlns:a16="http://schemas.microsoft.com/office/drawing/2014/main" id="{AAAAF6B6-29DA-4A88-9AF1-83CED24F84A4}"/>
            </a:ext>
          </a:extLst>
        </xdr:cNvPr>
        <xdr:cNvCxnSpPr/>
      </xdr:nvCxnSpPr>
      <xdr:spPr>
        <a:xfrm>
          <a:off x="15344775" y="23298150"/>
          <a:ext cx="1564481"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89</xdr:col>
      <xdr:colOff>0</xdr:colOff>
      <xdr:row>279</xdr:row>
      <xdr:rowOff>0</xdr:rowOff>
    </xdr:from>
    <xdr:to>
      <xdr:col>99</xdr:col>
      <xdr:colOff>11907</xdr:colOff>
      <xdr:row>279</xdr:row>
      <xdr:rowOff>0</xdr:rowOff>
    </xdr:to>
    <xdr:cxnSp macro="">
      <xdr:nvCxnSpPr>
        <xdr:cNvPr id="66" name="直線矢印コネクタ 65">
          <a:extLst>
            <a:ext uri="{FF2B5EF4-FFF2-40B4-BE49-F238E27FC236}">
              <a16:creationId xmlns:a16="http://schemas.microsoft.com/office/drawing/2014/main" id="{7F598946-D208-4330-B666-B8AF2395E4C3}"/>
            </a:ext>
          </a:extLst>
        </xdr:cNvPr>
        <xdr:cNvCxnSpPr/>
      </xdr:nvCxnSpPr>
      <xdr:spPr>
        <a:xfrm>
          <a:off x="15354300" y="69465825"/>
          <a:ext cx="1612107"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89</xdr:col>
      <xdr:colOff>0</xdr:colOff>
      <xdr:row>249</xdr:row>
      <xdr:rowOff>0</xdr:rowOff>
    </xdr:from>
    <xdr:to>
      <xdr:col>99</xdr:col>
      <xdr:colOff>11907</xdr:colOff>
      <xdr:row>249</xdr:row>
      <xdr:rowOff>0</xdr:rowOff>
    </xdr:to>
    <xdr:cxnSp macro="">
      <xdr:nvCxnSpPr>
        <xdr:cNvPr id="68" name="直線矢印コネクタ 67">
          <a:extLst>
            <a:ext uri="{FF2B5EF4-FFF2-40B4-BE49-F238E27FC236}">
              <a16:creationId xmlns:a16="http://schemas.microsoft.com/office/drawing/2014/main" id="{FB3DC393-3845-426D-8405-142F4455E91B}"/>
            </a:ext>
          </a:extLst>
        </xdr:cNvPr>
        <xdr:cNvCxnSpPr/>
      </xdr:nvCxnSpPr>
      <xdr:spPr>
        <a:xfrm>
          <a:off x="15354300" y="57083325"/>
          <a:ext cx="1612107"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89</xdr:col>
      <xdr:colOff>0</xdr:colOff>
      <xdr:row>237</xdr:row>
      <xdr:rowOff>0</xdr:rowOff>
    </xdr:from>
    <xdr:to>
      <xdr:col>99</xdr:col>
      <xdr:colOff>11907</xdr:colOff>
      <xdr:row>237</xdr:row>
      <xdr:rowOff>0</xdr:rowOff>
    </xdr:to>
    <xdr:cxnSp macro="">
      <xdr:nvCxnSpPr>
        <xdr:cNvPr id="69" name="直線矢印コネクタ 68">
          <a:extLst>
            <a:ext uri="{FF2B5EF4-FFF2-40B4-BE49-F238E27FC236}">
              <a16:creationId xmlns:a16="http://schemas.microsoft.com/office/drawing/2014/main" id="{C3D8E7A6-A7E8-462C-9F01-4211F1326FC1}"/>
            </a:ext>
          </a:extLst>
        </xdr:cNvPr>
        <xdr:cNvCxnSpPr/>
      </xdr:nvCxnSpPr>
      <xdr:spPr>
        <a:xfrm>
          <a:off x="15354300" y="57083325"/>
          <a:ext cx="1612107"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89</xdr:col>
      <xdr:colOff>0</xdr:colOff>
      <xdr:row>185</xdr:row>
      <xdr:rowOff>0</xdr:rowOff>
    </xdr:from>
    <xdr:to>
      <xdr:col>99</xdr:col>
      <xdr:colOff>11907</xdr:colOff>
      <xdr:row>185</xdr:row>
      <xdr:rowOff>0</xdr:rowOff>
    </xdr:to>
    <xdr:cxnSp macro="">
      <xdr:nvCxnSpPr>
        <xdr:cNvPr id="71" name="直線矢印コネクタ 70">
          <a:extLst>
            <a:ext uri="{FF2B5EF4-FFF2-40B4-BE49-F238E27FC236}">
              <a16:creationId xmlns:a16="http://schemas.microsoft.com/office/drawing/2014/main" id="{794C01CB-5B77-40D5-B94F-932543D72FF4}"/>
            </a:ext>
          </a:extLst>
        </xdr:cNvPr>
        <xdr:cNvCxnSpPr/>
      </xdr:nvCxnSpPr>
      <xdr:spPr>
        <a:xfrm>
          <a:off x="15354300" y="57083325"/>
          <a:ext cx="1612107"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89</xdr:col>
      <xdr:colOff>0</xdr:colOff>
      <xdr:row>179</xdr:row>
      <xdr:rowOff>0</xdr:rowOff>
    </xdr:from>
    <xdr:to>
      <xdr:col>99</xdr:col>
      <xdr:colOff>11907</xdr:colOff>
      <xdr:row>179</xdr:row>
      <xdr:rowOff>0</xdr:rowOff>
    </xdr:to>
    <xdr:cxnSp macro="">
      <xdr:nvCxnSpPr>
        <xdr:cNvPr id="72" name="直線矢印コネクタ 71">
          <a:extLst>
            <a:ext uri="{FF2B5EF4-FFF2-40B4-BE49-F238E27FC236}">
              <a16:creationId xmlns:a16="http://schemas.microsoft.com/office/drawing/2014/main" id="{7D7C25D8-4003-412B-BA22-88ED28170A39}"/>
            </a:ext>
          </a:extLst>
        </xdr:cNvPr>
        <xdr:cNvCxnSpPr/>
      </xdr:nvCxnSpPr>
      <xdr:spPr>
        <a:xfrm>
          <a:off x="15354300" y="57083325"/>
          <a:ext cx="1612107"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89</xdr:col>
      <xdr:colOff>0</xdr:colOff>
      <xdr:row>139</xdr:row>
      <xdr:rowOff>0</xdr:rowOff>
    </xdr:from>
    <xdr:to>
      <xdr:col>99</xdr:col>
      <xdr:colOff>11907</xdr:colOff>
      <xdr:row>139</xdr:row>
      <xdr:rowOff>0</xdr:rowOff>
    </xdr:to>
    <xdr:cxnSp macro="">
      <xdr:nvCxnSpPr>
        <xdr:cNvPr id="74" name="直線矢印コネクタ 73">
          <a:extLst>
            <a:ext uri="{FF2B5EF4-FFF2-40B4-BE49-F238E27FC236}">
              <a16:creationId xmlns:a16="http://schemas.microsoft.com/office/drawing/2014/main" id="{95B418F1-C2C5-4186-9514-7390222E57E4}"/>
            </a:ext>
          </a:extLst>
        </xdr:cNvPr>
        <xdr:cNvCxnSpPr/>
      </xdr:nvCxnSpPr>
      <xdr:spPr>
        <a:xfrm>
          <a:off x="15354300" y="57083325"/>
          <a:ext cx="1612107"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89</xdr:col>
      <xdr:colOff>0</xdr:colOff>
      <xdr:row>109</xdr:row>
      <xdr:rowOff>0</xdr:rowOff>
    </xdr:from>
    <xdr:to>
      <xdr:col>99</xdr:col>
      <xdr:colOff>11907</xdr:colOff>
      <xdr:row>109</xdr:row>
      <xdr:rowOff>0</xdr:rowOff>
    </xdr:to>
    <xdr:cxnSp macro="">
      <xdr:nvCxnSpPr>
        <xdr:cNvPr id="75" name="直線矢印コネクタ 74">
          <a:extLst>
            <a:ext uri="{FF2B5EF4-FFF2-40B4-BE49-F238E27FC236}">
              <a16:creationId xmlns:a16="http://schemas.microsoft.com/office/drawing/2014/main" id="{8006039B-9C5C-499F-9FB3-18A600D853C7}"/>
            </a:ext>
          </a:extLst>
        </xdr:cNvPr>
        <xdr:cNvCxnSpPr/>
      </xdr:nvCxnSpPr>
      <xdr:spPr>
        <a:xfrm>
          <a:off x="15354300" y="57083325"/>
          <a:ext cx="1612107"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89</xdr:col>
      <xdr:colOff>0</xdr:colOff>
      <xdr:row>197</xdr:row>
      <xdr:rowOff>0</xdr:rowOff>
    </xdr:from>
    <xdr:to>
      <xdr:col>99</xdr:col>
      <xdr:colOff>11907</xdr:colOff>
      <xdr:row>197</xdr:row>
      <xdr:rowOff>0</xdr:rowOff>
    </xdr:to>
    <xdr:cxnSp macro="">
      <xdr:nvCxnSpPr>
        <xdr:cNvPr id="79" name="直線矢印コネクタ 78">
          <a:extLst>
            <a:ext uri="{FF2B5EF4-FFF2-40B4-BE49-F238E27FC236}">
              <a16:creationId xmlns:a16="http://schemas.microsoft.com/office/drawing/2014/main" id="{DA782A73-6F00-487D-A93F-3AFE3B61A75D}"/>
            </a:ext>
          </a:extLst>
        </xdr:cNvPr>
        <xdr:cNvCxnSpPr/>
      </xdr:nvCxnSpPr>
      <xdr:spPr>
        <a:xfrm>
          <a:off x="15354300" y="36985575"/>
          <a:ext cx="1612107"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9525</xdr:colOff>
      <xdr:row>243</xdr:row>
      <xdr:rowOff>0</xdr:rowOff>
    </xdr:from>
    <xdr:to>
      <xdr:col>35</xdr:col>
      <xdr:colOff>9525</xdr:colOff>
      <xdr:row>243</xdr:row>
      <xdr:rowOff>0</xdr:rowOff>
    </xdr:to>
    <xdr:cxnSp macro="">
      <xdr:nvCxnSpPr>
        <xdr:cNvPr id="13" name="直線矢印コネクタ 12">
          <a:extLst>
            <a:ext uri="{FF2B5EF4-FFF2-40B4-BE49-F238E27FC236}">
              <a16:creationId xmlns:a16="http://schemas.microsoft.com/office/drawing/2014/main" id="{7678F087-603F-42D9-A390-323789EAD7AC}"/>
            </a:ext>
          </a:extLst>
        </xdr:cNvPr>
        <xdr:cNvCxnSpPr/>
      </xdr:nvCxnSpPr>
      <xdr:spPr>
        <a:xfrm>
          <a:off x="2157942" y="39528750"/>
          <a:ext cx="40481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9525</xdr:colOff>
      <xdr:row>273</xdr:row>
      <xdr:rowOff>0</xdr:rowOff>
    </xdr:from>
    <xdr:to>
      <xdr:col>83</xdr:col>
      <xdr:colOff>28575</xdr:colOff>
      <xdr:row>273</xdr:row>
      <xdr:rowOff>0</xdr:rowOff>
    </xdr:to>
    <xdr:cxnSp macro="">
      <xdr:nvCxnSpPr>
        <xdr:cNvPr id="77" name="直線矢印コネクタ 76">
          <a:extLst>
            <a:ext uri="{FF2B5EF4-FFF2-40B4-BE49-F238E27FC236}">
              <a16:creationId xmlns:a16="http://schemas.microsoft.com/office/drawing/2014/main" id="{CC45F82F-B7CE-4BD9-8AEE-DE01BE7BCD82}"/>
            </a:ext>
          </a:extLst>
        </xdr:cNvPr>
        <xdr:cNvCxnSpPr/>
      </xdr:nvCxnSpPr>
      <xdr:spPr>
        <a:xfrm>
          <a:off x="9571567" y="51900667"/>
          <a:ext cx="395605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89</xdr:col>
      <xdr:colOff>0</xdr:colOff>
      <xdr:row>273</xdr:row>
      <xdr:rowOff>0</xdr:rowOff>
    </xdr:from>
    <xdr:to>
      <xdr:col>98</xdr:col>
      <xdr:colOff>133350</xdr:colOff>
      <xdr:row>273</xdr:row>
      <xdr:rowOff>0</xdr:rowOff>
    </xdr:to>
    <xdr:cxnSp macro="">
      <xdr:nvCxnSpPr>
        <xdr:cNvPr id="80" name="直線矢印コネクタ 79">
          <a:extLst>
            <a:ext uri="{FF2B5EF4-FFF2-40B4-BE49-F238E27FC236}">
              <a16:creationId xmlns:a16="http://schemas.microsoft.com/office/drawing/2014/main" id="{6DACE097-2EB6-47B4-BC3C-6741FE88B386}"/>
            </a:ext>
          </a:extLst>
        </xdr:cNvPr>
        <xdr:cNvCxnSpPr/>
      </xdr:nvCxnSpPr>
      <xdr:spPr>
        <a:xfrm>
          <a:off x="14430376" y="51900667"/>
          <a:ext cx="1493307"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255</xdr:row>
      <xdr:rowOff>0</xdr:rowOff>
    </xdr:from>
    <xdr:to>
      <xdr:col>52</xdr:col>
      <xdr:colOff>123825</xdr:colOff>
      <xdr:row>255</xdr:row>
      <xdr:rowOff>0</xdr:rowOff>
    </xdr:to>
    <xdr:cxnSp macro="">
      <xdr:nvCxnSpPr>
        <xdr:cNvPr id="83" name="直線矢印コネクタ 82">
          <a:extLst>
            <a:ext uri="{FF2B5EF4-FFF2-40B4-BE49-F238E27FC236}">
              <a16:creationId xmlns:a16="http://schemas.microsoft.com/office/drawing/2014/main" id="{98573591-19DD-418A-B89C-862F83D38ECA}"/>
            </a:ext>
          </a:extLst>
        </xdr:cNvPr>
        <xdr:cNvCxnSpPr/>
      </xdr:nvCxnSpPr>
      <xdr:spPr>
        <a:xfrm>
          <a:off x="7127876" y="55758292"/>
          <a:ext cx="1769532"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115</xdr:row>
      <xdr:rowOff>0</xdr:rowOff>
    </xdr:from>
    <xdr:to>
      <xdr:col>52</xdr:col>
      <xdr:colOff>142875</xdr:colOff>
      <xdr:row>115</xdr:row>
      <xdr:rowOff>0</xdr:rowOff>
    </xdr:to>
    <xdr:cxnSp macro="">
      <xdr:nvCxnSpPr>
        <xdr:cNvPr id="8" name="直線矢印コネクタ 7">
          <a:extLst>
            <a:ext uri="{FF2B5EF4-FFF2-40B4-BE49-F238E27FC236}">
              <a16:creationId xmlns:a16="http://schemas.microsoft.com/office/drawing/2014/main" id="{8F678CDB-2A24-480A-A380-C82962AD914C}"/>
            </a:ext>
          </a:extLst>
        </xdr:cNvPr>
        <xdr:cNvCxnSpPr/>
      </xdr:nvCxnSpPr>
      <xdr:spPr>
        <a:xfrm>
          <a:off x="7581900" y="24584025"/>
          <a:ext cx="189547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279</xdr:row>
      <xdr:rowOff>0</xdr:rowOff>
    </xdr:from>
    <xdr:to>
      <xdr:col>52</xdr:col>
      <xdr:colOff>123825</xdr:colOff>
      <xdr:row>279</xdr:row>
      <xdr:rowOff>0</xdr:rowOff>
    </xdr:to>
    <xdr:cxnSp macro="">
      <xdr:nvCxnSpPr>
        <xdr:cNvPr id="18" name="直線矢印コネクタ 17">
          <a:extLst>
            <a:ext uri="{FF2B5EF4-FFF2-40B4-BE49-F238E27FC236}">
              <a16:creationId xmlns:a16="http://schemas.microsoft.com/office/drawing/2014/main" id="{C84D28CB-CD20-41C8-8BA8-BD2EF0ACC6F8}"/>
            </a:ext>
          </a:extLst>
        </xdr:cNvPr>
        <xdr:cNvCxnSpPr/>
      </xdr:nvCxnSpPr>
      <xdr:spPr>
        <a:xfrm>
          <a:off x="7562850" y="54511575"/>
          <a:ext cx="18764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9525</xdr:colOff>
      <xdr:row>145</xdr:row>
      <xdr:rowOff>0</xdr:rowOff>
    </xdr:from>
    <xdr:to>
      <xdr:col>59</xdr:col>
      <xdr:colOff>0</xdr:colOff>
      <xdr:row>145</xdr:row>
      <xdr:rowOff>0</xdr:rowOff>
    </xdr:to>
    <xdr:cxnSp macro="">
      <xdr:nvCxnSpPr>
        <xdr:cNvPr id="3" name="直線矢印コネクタ 2">
          <a:extLst>
            <a:ext uri="{FF2B5EF4-FFF2-40B4-BE49-F238E27FC236}">
              <a16:creationId xmlns:a16="http://schemas.microsoft.com/office/drawing/2014/main" id="{E31084E7-3701-44AF-B9CF-815C890BF01F}"/>
            </a:ext>
          </a:extLst>
        </xdr:cNvPr>
        <xdr:cNvCxnSpPr/>
      </xdr:nvCxnSpPr>
      <xdr:spPr>
        <a:xfrm>
          <a:off x="4920192" y="33729083"/>
          <a:ext cx="5398558"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0</xdr:colOff>
      <xdr:row>151</xdr:row>
      <xdr:rowOff>0</xdr:rowOff>
    </xdr:from>
    <xdr:to>
      <xdr:col>60</xdr:col>
      <xdr:colOff>114300</xdr:colOff>
      <xdr:row>151</xdr:row>
      <xdr:rowOff>0</xdr:rowOff>
    </xdr:to>
    <xdr:cxnSp macro="">
      <xdr:nvCxnSpPr>
        <xdr:cNvPr id="12" name="直線矢印コネクタ 11">
          <a:extLst>
            <a:ext uri="{FF2B5EF4-FFF2-40B4-BE49-F238E27FC236}">
              <a16:creationId xmlns:a16="http://schemas.microsoft.com/office/drawing/2014/main" id="{B5ED4295-E363-4D78-B66F-EBF873BE2188}"/>
            </a:ext>
          </a:extLst>
        </xdr:cNvPr>
        <xdr:cNvCxnSpPr/>
      </xdr:nvCxnSpPr>
      <xdr:spPr>
        <a:xfrm>
          <a:off x="6212417" y="35030833"/>
          <a:ext cx="43688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0</xdr:colOff>
      <xdr:row>151</xdr:row>
      <xdr:rowOff>0</xdr:rowOff>
    </xdr:from>
    <xdr:to>
      <xdr:col>60</xdr:col>
      <xdr:colOff>114300</xdr:colOff>
      <xdr:row>151</xdr:row>
      <xdr:rowOff>0</xdr:rowOff>
    </xdr:to>
    <xdr:cxnSp macro="">
      <xdr:nvCxnSpPr>
        <xdr:cNvPr id="20" name="直線矢印コネクタ 19">
          <a:extLst>
            <a:ext uri="{FF2B5EF4-FFF2-40B4-BE49-F238E27FC236}">
              <a16:creationId xmlns:a16="http://schemas.microsoft.com/office/drawing/2014/main" id="{B82AB6A4-9896-4A79-B91C-96F4A2251852}"/>
            </a:ext>
          </a:extLst>
        </xdr:cNvPr>
        <xdr:cNvCxnSpPr/>
      </xdr:nvCxnSpPr>
      <xdr:spPr>
        <a:xfrm>
          <a:off x="6212417" y="35030833"/>
          <a:ext cx="43688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145</xdr:row>
      <xdr:rowOff>0</xdr:rowOff>
    </xdr:from>
    <xdr:to>
      <xdr:col>97</xdr:col>
      <xdr:colOff>119062</xdr:colOff>
      <xdr:row>145</xdr:row>
      <xdr:rowOff>0</xdr:rowOff>
    </xdr:to>
    <xdr:cxnSp macro="">
      <xdr:nvCxnSpPr>
        <xdr:cNvPr id="44" name="直線矢印コネクタ 43">
          <a:extLst>
            <a:ext uri="{FF2B5EF4-FFF2-40B4-BE49-F238E27FC236}">
              <a16:creationId xmlns:a16="http://schemas.microsoft.com/office/drawing/2014/main" id="{4C341B82-065B-4D50-9648-AF5F25F0E5A2}"/>
            </a:ext>
          </a:extLst>
        </xdr:cNvPr>
        <xdr:cNvCxnSpPr/>
      </xdr:nvCxnSpPr>
      <xdr:spPr>
        <a:xfrm>
          <a:off x="13832417" y="33729083"/>
          <a:ext cx="2659062"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0</xdr:colOff>
      <xdr:row>151</xdr:row>
      <xdr:rowOff>0</xdr:rowOff>
    </xdr:from>
    <xdr:to>
      <xdr:col>60</xdr:col>
      <xdr:colOff>114300</xdr:colOff>
      <xdr:row>151</xdr:row>
      <xdr:rowOff>0</xdr:rowOff>
    </xdr:to>
    <xdr:cxnSp macro="">
      <xdr:nvCxnSpPr>
        <xdr:cNvPr id="51" name="直線矢印コネクタ 50">
          <a:extLst>
            <a:ext uri="{FF2B5EF4-FFF2-40B4-BE49-F238E27FC236}">
              <a16:creationId xmlns:a16="http://schemas.microsoft.com/office/drawing/2014/main" id="{C079C5C5-1DA4-4C17-BDD1-07E4D21A0654}"/>
            </a:ext>
          </a:extLst>
        </xdr:cNvPr>
        <xdr:cNvCxnSpPr/>
      </xdr:nvCxnSpPr>
      <xdr:spPr>
        <a:xfrm>
          <a:off x="6212417" y="35030833"/>
          <a:ext cx="436880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0</xdr:colOff>
      <xdr:row>209</xdr:row>
      <xdr:rowOff>0</xdr:rowOff>
    </xdr:from>
    <xdr:to>
      <xdr:col>43</xdr:col>
      <xdr:colOff>104775</xdr:colOff>
      <xdr:row>209</xdr:row>
      <xdr:rowOff>0</xdr:rowOff>
    </xdr:to>
    <xdr:cxnSp macro="">
      <xdr:nvCxnSpPr>
        <xdr:cNvPr id="52" name="直線矢印コネクタ 51">
          <a:extLst>
            <a:ext uri="{FF2B5EF4-FFF2-40B4-BE49-F238E27FC236}">
              <a16:creationId xmlns:a16="http://schemas.microsoft.com/office/drawing/2014/main" id="{830B119A-02DF-4E7C-A83F-7DC2667AA305}"/>
            </a:ext>
          </a:extLst>
        </xdr:cNvPr>
        <xdr:cNvCxnSpPr/>
      </xdr:nvCxnSpPr>
      <xdr:spPr>
        <a:xfrm>
          <a:off x="4910667" y="48979667"/>
          <a:ext cx="2972858"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0</xdr:colOff>
      <xdr:row>221</xdr:row>
      <xdr:rowOff>0</xdr:rowOff>
    </xdr:from>
    <xdr:to>
      <xdr:col>59</xdr:col>
      <xdr:colOff>0</xdr:colOff>
      <xdr:row>221</xdr:row>
      <xdr:rowOff>0</xdr:rowOff>
    </xdr:to>
    <xdr:cxnSp macro="">
      <xdr:nvCxnSpPr>
        <xdr:cNvPr id="53" name="直線矢印コネクタ 52">
          <a:extLst>
            <a:ext uri="{FF2B5EF4-FFF2-40B4-BE49-F238E27FC236}">
              <a16:creationId xmlns:a16="http://schemas.microsoft.com/office/drawing/2014/main" id="{9DF20BBB-1B79-4083-8D16-31C498B01052}"/>
            </a:ext>
          </a:extLst>
        </xdr:cNvPr>
        <xdr:cNvCxnSpPr/>
      </xdr:nvCxnSpPr>
      <xdr:spPr>
        <a:xfrm>
          <a:off x="6212417" y="51583167"/>
          <a:ext cx="4106333"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81</xdr:col>
      <xdr:colOff>0</xdr:colOff>
      <xdr:row>221</xdr:row>
      <xdr:rowOff>0</xdr:rowOff>
    </xdr:from>
    <xdr:to>
      <xdr:col>98</xdr:col>
      <xdr:colOff>107156</xdr:colOff>
      <xdr:row>221</xdr:row>
      <xdr:rowOff>0</xdr:rowOff>
    </xdr:to>
    <xdr:cxnSp macro="">
      <xdr:nvCxnSpPr>
        <xdr:cNvPr id="54" name="直線矢印コネクタ 53">
          <a:extLst>
            <a:ext uri="{FF2B5EF4-FFF2-40B4-BE49-F238E27FC236}">
              <a16:creationId xmlns:a16="http://schemas.microsoft.com/office/drawing/2014/main" id="{8BAA9816-1A58-4463-B8B0-7FA0D9784143}"/>
            </a:ext>
          </a:extLst>
        </xdr:cNvPr>
        <xdr:cNvCxnSpPr/>
      </xdr:nvCxnSpPr>
      <xdr:spPr>
        <a:xfrm>
          <a:off x="13832417" y="51583167"/>
          <a:ext cx="2795322"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215</xdr:row>
      <xdr:rowOff>0</xdr:rowOff>
    </xdr:from>
    <xdr:to>
      <xdr:col>52</xdr:col>
      <xdr:colOff>123825</xdr:colOff>
      <xdr:row>215</xdr:row>
      <xdr:rowOff>0</xdr:rowOff>
    </xdr:to>
    <xdr:cxnSp macro="">
      <xdr:nvCxnSpPr>
        <xdr:cNvPr id="55" name="直線矢印コネクタ 54">
          <a:extLst>
            <a:ext uri="{FF2B5EF4-FFF2-40B4-BE49-F238E27FC236}">
              <a16:creationId xmlns:a16="http://schemas.microsoft.com/office/drawing/2014/main" id="{0DA83E52-EAEC-4159-9485-D98387F33878}"/>
            </a:ext>
          </a:extLst>
        </xdr:cNvPr>
        <xdr:cNvCxnSpPr/>
      </xdr:nvCxnSpPr>
      <xdr:spPr>
        <a:xfrm>
          <a:off x="7482417" y="50281417"/>
          <a:ext cx="183832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73</xdr:col>
      <xdr:colOff>0</xdr:colOff>
      <xdr:row>215</xdr:row>
      <xdr:rowOff>0</xdr:rowOff>
    </xdr:from>
    <xdr:to>
      <xdr:col>84</xdr:col>
      <xdr:colOff>123825</xdr:colOff>
      <xdr:row>215</xdr:row>
      <xdr:rowOff>0</xdr:rowOff>
    </xdr:to>
    <xdr:cxnSp macro="">
      <xdr:nvCxnSpPr>
        <xdr:cNvPr id="57" name="直線矢印コネクタ 56">
          <a:extLst>
            <a:ext uri="{FF2B5EF4-FFF2-40B4-BE49-F238E27FC236}">
              <a16:creationId xmlns:a16="http://schemas.microsoft.com/office/drawing/2014/main" id="{D6CFE7F8-AF60-40C8-9E77-886023A50E76}"/>
            </a:ext>
          </a:extLst>
        </xdr:cNvPr>
        <xdr:cNvCxnSpPr/>
      </xdr:nvCxnSpPr>
      <xdr:spPr>
        <a:xfrm>
          <a:off x="12530667" y="50281417"/>
          <a:ext cx="1870075"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89</xdr:col>
      <xdr:colOff>0</xdr:colOff>
      <xdr:row>209</xdr:row>
      <xdr:rowOff>0</xdr:rowOff>
    </xdr:from>
    <xdr:to>
      <xdr:col>99</xdr:col>
      <xdr:colOff>11907</xdr:colOff>
      <xdr:row>209</xdr:row>
      <xdr:rowOff>0</xdr:rowOff>
    </xdr:to>
    <xdr:cxnSp macro="">
      <xdr:nvCxnSpPr>
        <xdr:cNvPr id="58" name="直線矢印コネクタ 57">
          <a:extLst>
            <a:ext uri="{FF2B5EF4-FFF2-40B4-BE49-F238E27FC236}">
              <a16:creationId xmlns:a16="http://schemas.microsoft.com/office/drawing/2014/main" id="{731DBB52-818C-4FB2-BE03-6F3BD2B8C9FA}"/>
            </a:ext>
          </a:extLst>
        </xdr:cNvPr>
        <xdr:cNvCxnSpPr/>
      </xdr:nvCxnSpPr>
      <xdr:spPr>
        <a:xfrm>
          <a:off x="15102417" y="48979667"/>
          <a:ext cx="1578240" cy="0"/>
        </a:xfrm>
        <a:prstGeom prst="straightConnector1">
          <a:avLst/>
        </a:prstGeom>
        <a:ln w="3175">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13</xdr:row>
      <xdr:rowOff>0</xdr:rowOff>
    </xdr:from>
    <xdr:to>
      <xdr:col>36</xdr:col>
      <xdr:colOff>0</xdr:colOff>
      <xdr:row>13</xdr:row>
      <xdr:rowOff>0</xdr:rowOff>
    </xdr:to>
    <xdr:cxnSp macro="">
      <xdr:nvCxnSpPr>
        <xdr:cNvPr id="13" name="直線コネクタ 12">
          <a:extLst>
            <a:ext uri="{FF2B5EF4-FFF2-40B4-BE49-F238E27FC236}">
              <a16:creationId xmlns:a16="http://schemas.microsoft.com/office/drawing/2014/main" id="{00000000-0008-0000-0300-00000D000000}"/>
            </a:ext>
          </a:extLst>
        </xdr:cNvPr>
        <xdr:cNvCxnSpPr/>
      </xdr:nvCxnSpPr>
      <xdr:spPr>
        <a:xfrm>
          <a:off x="200025" y="2276475"/>
          <a:ext cx="24526875" cy="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0</xdr:colOff>
      <xdr:row>117</xdr:row>
      <xdr:rowOff>0</xdr:rowOff>
    </xdr:from>
    <xdr:to>
      <xdr:col>35</xdr:col>
      <xdr:colOff>731520</xdr:colOff>
      <xdr:row>117</xdr:row>
      <xdr:rowOff>3810</xdr:rowOff>
    </xdr:to>
    <xdr:cxnSp macro="">
      <xdr:nvCxnSpPr>
        <xdr:cNvPr id="67" name="直線コネクタ 66">
          <a:extLst>
            <a:ext uri="{FF2B5EF4-FFF2-40B4-BE49-F238E27FC236}">
              <a16:creationId xmlns:a16="http://schemas.microsoft.com/office/drawing/2014/main" id="{00000000-0008-0000-0300-000043000000}"/>
            </a:ext>
          </a:extLst>
        </xdr:cNvPr>
        <xdr:cNvCxnSpPr/>
      </xdr:nvCxnSpPr>
      <xdr:spPr>
        <a:xfrm>
          <a:off x="200025" y="18488025"/>
          <a:ext cx="24524970" cy="3810"/>
        </a:xfrm>
        <a:prstGeom prst="line">
          <a:avLst/>
        </a:prstGeom>
        <a:ln w="25400"/>
      </xdr:spPr>
      <xdr:style>
        <a:lnRef idx="3">
          <a:schemeClr val="dk1"/>
        </a:lnRef>
        <a:fillRef idx="0">
          <a:schemeClr val="dk1"/>
        </a:fillRef>
        <a:effectRef idx="2">
          <a:schemeClr val="dk1"/>
        </a:effectRef>
        <a:fontRef idx="minor">
          <a:schemeClr val="tx1"/>
        </a:fontRef>
      </xdr:style>
    </xdr:cxnSp>
    <xdr:clientData/>
  </xdr:twoCellAnchor>
  <xdr:twoCellAnchor editAs="absolute">
    <xdr:from>
      <xdr:col>1</xdr:col>
      <xdr:colOff>12370</xdr:colOff>
      <xdr:row>227</xdr:row>
      <xdr:rowOff>5424</xdr:rowOff>
    </xdr:from>
    <xdr:to>
      <xdr:col>36</xdr:col>
      <xdr:colOff>19697</xdr:colOff>
      <xdr:row>227</xdr:row>
      <xdr:rowOff>5424</xdr:rowOff>
    </xdr:to>
    <xdr:cxnSp macro="">
      <xdr:nvCxnSpPr>
        <xdr:cNvPr id="68" name="直線コネクタ 67">
          <a:extLst>
            <a:ext uri="{FF2B5EF4-FFF2-40B4-BE49-F238E27FC236}">
              <a16:creationId xmlns:a16="http://schemas.microsoft.com/office/drawing/2014/main" id="{00000000-0008-0000-0300-000044000000}"/>
            </a:ext>
          </a:extLst>
        </xdr:cNvPr>
        <xdr:cNvCxnSpPr/>
      </xdr:nvCxnSpPr>
      <xdr:spPr>
        <a:xfrm>
          <a:off x="12370" y="33825359"/>
          <a:ext cx="24413593" cy="0"/>
        </a:xfrm>
        <a:prstGeom prst="line">
          <a:avLst/>
        </a:prstGeom>
        <a:ln w="38100"/>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0</xdr:colOff>
      <xdr:row>1</xdr:row>
      <xdr:rowOff>0</xdr:rowOff>
    </xdr:from>
    <xdr:to>
      <xdr:col>36</xdr:col>
      <xdr:colOff>24433</xdr:colOff>
      <xdr:row>1</xdr:row>
      <xdr:rowOff>0</xdr:rowOff>
    </xdr:to>
    <xdr:cxnSp macro="">
      <xdr:nvCxnSpPr>
        <xdr:cNvPr id="71" name="直線コネクタ 70">
          <a:extLst>
            <a:ext uri="{FF2B5EF4-FFF2-40B4-BE49-F238E27FC236}">
              <a16:creationId xmlns:a16="http://schemas.microsoft.com/office/drawing/2014/main" id="{00000000-0008-0000-0300-000047000000}"/>
            </a:ext>
          </a:extLst>
        </xdr:cNvPr>
        <xdr:cNvCxnSpPr/>
      </xdr:nvCxnSpPr>
      <xdr:spPr>
        <a:xfrm>
          <a:off x="0" y="0"/>
          <a:ext cx="24363609" cy="0"/>
        </a:xfrm>
        <a:prstGeom prst="line">
          <a:avLst/>
        </a:prstGeom>
        <a:ln w="28575"/>
      </xdr:spPr>
      <xdr:style>
        <a:lnRef idx="3">
          <a:schemeClr val="dk1"/>
        </a:lnRef>
        <a:fillRef idx="0">
          <a:schemeClr val="dk1"/>
        </a:fillRef>
        <a:effectRef idx="2">
          <a:schemeClr val="dk1"/>
        </a:effectRef>
        <a:fontRef idx="minor">
          <a:schemeClr val="tx1"/>
        </a:fontRef>
      </xdr:style>
    </xdr:cxnSp>
    <xdr:clientData/>
  </xdr:twoCellAnchor>
  <xdr:twoCellAnchor editAs="absolute">
    <xdr:from>
      <xdr:col>1</xdr:col>
      <xdr:colOff>0</xdr:colOff>
      <xdr:row>23</xdr:row>
      <xdr:rowOff>0</xdr:rowOff>
    </xdr:from>
    <xdr:to>
      <xdr:col>36</xdr:col>
      <xdr:colOff>0</xdr:colOff>
      <xdr:row>23</xdr:row>
      <xdr:rowOff>0</xdr:rowOff>
    </xdr:to>
    <xdr:cxnSp macro="">
      <xdr:nvCxnSpPr>
        <xdr:cNvPr id="73" name="直線コネクタ 72">
          <a:extLst>
            <a:ext uri="{FF2B5EF4-FFF2-40B4-BE49-F238E27FC236}">
              <a16:creationId xmlns:a16="http://schemas.microsoft.com/office/drawing/2014/main" id="{00000000-0008-0000-0300-000049000000}"/>
            </a:ext>
          </a:extLst>
        </xdr:cNvPr>
        <xdr:cNvCxnSpPr/>
      </xdr:nvCxnSpPr>
      <xdr:spPr>
        <a:xfrm>
          <a:off x="0" y="3720353"/>
          <a:ext cx="24339176" cy="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0</xdr:colOff>
      <xdr:row>33</xdr:row>
      <xdr:rowOff>0</xdr:rowOff>
    </xdr:from>
    <xdr:to>
      <xdr:col>36</xdr:col>
      <xdr:colOff>0</xdr:colOff>
      <xdr:row>33</xdr:row>
      <xdr:rowOff>0</xdr:rowOff>
    </xdr:to>
    <xdr:cxnSp macro="">
      <xdr:nvCxnSpPr>
        <xdr:cNvPr id="74" name="直線コネクタ 73">
          <a:extLst>
            <a:ext uri="{FF2B5EF4-FFF2-40B4-BE49-F238E27FC236}">
              <a16:creationId xmlns:a16="http://schemas.microsoft.com/office/drawing/2014/main" id="{00000000-0008-0000-0300-00004A000000}"/>
            </a:ext>
          </a:extLst>
        </xdr:cNvPr>
        <xdr:cNvCxnSpPr/>
      </xdr:nvCxnSpPr>
      <xdr:spPr>
        <a:xfrm>
          <a:off x="200025" y="5324475"/>
          <a:ext cx="24526875" cy="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0</xdr:colOff>
      <xdr:row>43</xdr:row>
      <xdr:rowOff>1465</xdr:rowOff>
    </xdr:from>
    <xdr:to>
      <xdr:col>36</xdr:col>
      <xdr:colOff>0</xdr:colOff>
      <xdr:row>43</xdr:row>
      <xdr:rowOff>1465</xdr:rowOff>
    </xdr:to>
    <xdr:cxnSp macro="">
      <xdr:nvCxnSpPr>
        <xdr:cNvPr id="75" name="直線コネクタ 74">
          <a:extLst>
            <a:ext uri="{FF2B5EF4-FFF2-40B4-BE49-F238E27FC236}">
              <a16:creationId xmlns:a16="http://schemas.microsoft.com/office/drawing/2014/main" id="{00000000-0008-0000-0300-00004B000000}"/>
            </a:ext>
          </a:extLst>
        </xdr:cNvPr>
        <xdr:cNvCxnSpPr/>
      </xdr:nvCxnSpPr>
      <xdr:spPr>
        <a:xfrm>
          <a:off x="200025" y="6849940"/>
          <a:ext cx="24526875" cy="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0</xdr:colOff>
      <xdr:row>53</xdr:row>
      <xdr:rowOff>0</xdr:rowOff>
    </xdr:from>
    <xdr:to>
      <xdr:col>36</xdr:col>
      <xdr:colOff>0</xdr:colOff>
      <xdr:row>53</xdr:row>
      <xdr:rowOff>0</xdr:rowOff>
    </xdr:to>
    <xdr:cxnSp macro="">
      <xdr:nvCxnSpPr>
        <xdr:cNvPr id="76" name="直線コネクタ 75">
          <a:extLst>
            <a:ext uri="{FF2B5EF4-FFF2-40B4-BE49-F238E27FC236}">
              <a16:creationId xmlns:a16="http://schemas.microsoft.com/office/drawing/2014/main" id="{00000000-0008-0000-0300-00004C000000}"/>
            </a:ext>
          </a:extLst>
        </xdr:cNvPr>
        <xdr:cNvCxnSpPr/>
      </xdr:nvCxnSpPr>
      <xdr:spPr>
        <a:xfrm>
          <a:off x="0" y="8426824"/>
          <a:ext cx="24339176" cy="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0</xdr:colOff>
      <xdr:row>63</xdr:row>
      <xdr:rowOff>0</xdr:rowOff>
    </xdr:from>
    <xdr:to>
      <xdr:col>36</xdr:col>
      <xdr:colOff>0</xdr:colOff>
      <xdr:row>63</xdr:row>
      <xdr:rowOff>0</xdr:rowOff>
    </xdr:to>
    <xdr:cxnSp macro="">
      <xdr:nvCxnSpPr>
        <xdr:cNvPr id="77" name="直線コネクタ 76">
          <a:extLst>
            <a:ext uri="{FF2B5EF4-FFF2-40B4-BE49-F238E27FC236}">
              <a16:creationId xmlns:a16="http://schemas.microsoft.com/office/drawing/2014/main" id="{00000000-0008-0000-0300-00004D000000}"/>
            </a:ext>
          </a:extLst>
        </xdr:cNvPr>
        <xdr:cNvCxnSpPr/>
      </xdr:nvCxnSpPr>
      <xdr:spPr>
        <a:xfrm>
          <a:off x="0" y="9995647"/>
          <a:ext cx="24339176" cy="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0</xdr:colOff>
      <xdr:row>73</xdr:row>
      <xdr:rowOff>0</xdr:rowOff>
    </xdr:from>
    <xdr:to>
      <xdr:col>36</xdr:col>
      <xdr:colOff>0</xdr:colOff>
      <xdr:row>73</xdr:row>
      <xdr:rowOff>0</xdr:rowOff>
    </xdr:to>
    <xdr:cxnSp macro="">
      <xdr:nvCxnSpPr>
        <xdr:cNvPr id="78" name="直線コネクタ 77">
          <a:extLst>
            <a:ext uri="{FF2B5EF4-FFF2-40B4-BE49-F238E27FC236}">
              <a16:creationId xmlns:a16="http://schemas.microsoft.com/office/drawing/2014/main" id="{00000000-0008-0000-0300-00004E000000}"/>
            </a:ext>
          </a:extLst>
        </xdr:cNvPr>
        <xdr:cNvCxnSpPr/>
      </xdr:nvCxnSpPr>
      <xdr:spPr>
        <a:xfrm>
          <a:off x="200025" y="11420475"/>
          <a:ext cx="24526875" cy="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0</xdr:colOff>
      <xdr:row>83</xdr:row>
      <xdr:rowOff>0</xdr:rowOff>
    </xdr:from>
    <xdr:to>
      <xdr:col>36</xdr:col>
      <xdr:colOff>0</xdr:colOff>
      <xdr:row>83</xdr:row>
      <xdr:rowOff>0</xdr:rowOff>
    </xdr:to>
    <xdr:cxnSp macro="">
      <xdr:nvCxnSpPr>
        <xdr:cNvPr id="79" name="直線コネクタ 78">
          <a:extLst>
            <a:ext uri="{FF2B5EF4-FFF2-40B4-BE49-F238E27FC236}">
              <a16:creationId xmlns:a16="http://schemas.microsoft.com/office/drawing/2014/main" id="{00000000-0008-0000-0300-00004F000000}"/>
            </a:ext>
          </a:extLst>
        </xdr:cNvPr>
        <xdr:cNvCxnSpPr/>
      </xdr:nvCxnSpPr>
      <xdr:spPr>
        <a:xfrm>
          <a:off x="0" y="13133294"/>
          <a:ext cx="24339176" cy="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0</xdr:colOff>
      <xdr:row>93</xdr:row>
      <xdr:rowOff>0</xdr:rowOff>
    </xdr:from>
    <xdr:to>
      <xdr:col>36</xdr:col>
      <xdr:colOff>0</xdr:colOff>
      <xdr:row>93</xdr:row>
      <xdr:rowOff>0</xdr:rowOff>
    </xdr:to>
    <xdr:cxnSp macro="">
      <xdr:nvCxnSpPr>
        <xdr:cNvPr id="80" name="直線コネクタ 79">
          <a:extLst>
            <a:ext uri="{FF2B5EF4-FFF2-40B4-BE49-F238E27FC236}">
              <a16:creationId xmlns:a16="http://schemas.microsoft.com/office/drawing/2014/main" id="{00000000-0008-0000-0300-000050000000}"/>
            </a:ext>
          </a:extLst>
        </xdr:cNvPr>
        <xdr:cNvCxnSpPr/>
      </xdr:nvCxnSpPr>
      <xdr:spPr>
        <a:xfrm>
          <a:off x="0" y="14702118"/>
          <a:ext cx="24339176" cy="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0</xdr:colOff>
      <xdr:row>103</xdr:row>
      <xdr:rowOff>0</xdr:rowOff>
    </xdr:from>
    <xdr:to>
      <xdr:col>36</xdr:col>
      <xdr:colOff>0</xdr:colOff>
      <xdr:row>103</xdr:row>
      <xdr:rowOff>0</xdr:rowOff>
    </xdr:to>
    <xdr:cxnSp macro="">
      <xdr:nvCxnSpPr>
        <xdr:cNvPr id="81" name="直線コネクタ 80">
          <a:extLst>
            <a:ext uri="{FF2B5EF4-FFF2-40B4-BE49-F238E27FC236}">
              <a16:creationId xmlns:a16="http://schemas.microsoft.com/office/drawing/2014/main" id="{00000000-0008-0000-0300-000051000000}"/>
            </a:ext>
          </a:extLst>
        </xdr:cNvPr>
        <xdr:cNvCxnSpPr/>
      </xdr:nvCxnSpPr>
      <xdr:spPr>
        <a:xfrm>
          <a:off x="0" y="16270941"/>
          <a:ext cx="24339176" cy="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0</xdr:colOff>
      <xdr:row>127</xdr:row>
      <xdr:rowOff>0</xdr:rowOff>
    </xdr:from>
    <xdr:to>
      <xdr:col>36</xdr:col>
      <xdr:colOff>0</xdr:colOff>
      <xdr:row>127</xdr:row>
      <xdr:rowOff>0</xdr:rowOff>
    </xdr:to>
    <xdr:cxnSp macro="">
      <xdr:nvCxnSpPr>
        <xdr:cNvPr id="82" name="直線コネクタ 81">
          <a:extLst>
            <a:ext uri="{FF2B5EF4-FFF2-40B4-BE49-F238E27FC236}">
              <a16:creationId xmlns:a16="http://schemas.microsoft.com/office/drawing/2014/main" id="{00000000-0008-0000-0300-000052000000}"/>
            </a:ext>
          </a:extLst>
        </xdr:cNvPr>
        <xdr:cNvCxnSpPr/>
      </xdr:nvCxnSpPr>
      <xdr:spPr>
        <a:xfrm>
          <a:off x="0" y="20002500"/>
          <a:ext cx="24339176" cy="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0</xdr:colOff>
      <xdr:row>137</xdr:row>
      <xdr:rowOff>0</xdr:rowOff>
    </xdr:from>
    <xdr:to>
      <xdr:col>36</xdr:col>
      <xdr:colOff>0</xdr:colOff>
      <xdr:row>137</xdr:row>
      <xdr:rowOff>0</xdr:rowOff>
    </xdr:to>
    <xdr:cxnSp macro="">
      <xdr:nvCxnSpPr>
        <xdr:cNvPr id="83" name="直線コネクタ 82">
          <a:extLst>
            <a:ext uri="{FF2B5EF4-FFF2-40B4-BE49-F238E27FC236}">
              <a16:creationId xmlns:a16="http://schemas.microsoft.com/office/drawing/2014/main" id="{00000000-0008-0000-0300-000053000000}"/>
            </a:ext>
          </a:extLst>
        </xdr:cNvPr>
        <xdr:cNvCxnSpPr/>
      </xdr:nvCxnSpPr>
      <xdr:spPr>
        <a:xfrm>
          <a:off x="0" y="21571324"/>
          <a:ext cx="24339176" cy="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0</xdr:colOff>
      <xdr:row>147</xdr:row>
      <xdr:rowOff>0</xdr:rowOff>
    </xdr:from>
    <xdr:to>
      <xdr:col>36</xdr:col>
      <xdr:colOff>0</xdr:colOff>
      <xdr:row>147</xdr:row>
      <xdr:rowOff>0</xdr:rowOff>
    </xdr:to>
    <xdr:cxnSp macro="">
      <xdr:nvCxnSpPr>
        <xdr:cNvPr id="84" name="直線コネクタ 83">
          <a:extLst>
            <a:ext uri="{FF2B5EF4-FFF2-40B4-BE49-F238E27FC236}">
              <a16:creationId xmlns:a16="http://schemas.microsoft.com/office/drawing/2014/main" id="{00000000-0008-0000-0300-000054000000}"/>
            </a:ext>
          </a:extLst>
        </xdr:cNvPr>
        <xdr:cNvCxnSpPr/>
      </xdr:nvCxnSpPr>
      <xdr:spPr>
        <a:xfrm>
          <a:off x="0" y="23140147"/>
          <a:ext cx="24339176" cy="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0</xdr:colOff>
      <xdr:row>157</xdr:row>
      <xdr:rowOff>0</xdr:rowOff>
    </xdr:from>
    <xdr:to>
      <xdr:col>36</xdr:col>
      <xdr:colOff>0</xdr:colOff>
      <xdr:row>157</xdr:row>
      <xdr:rowOff>0</xdr:rowOff>
    </xdr:to>
    <xdr:cxnSp macro="">
      <xdr:nvCxnSpPr>
        <xdr:cNvPr id="85" name="直線コネクタ 84">
          <a:extLst>
            <a:ext uri="{FF2B5EF4-FFF2-40B4-BE49-F238E27FC236}">
              <a16:creationId xmlns:a16="http://schemas.microsoft.com/office/drawing/2014/main" id="{00000000-0008-0000-0300-000055000000}"/>
            </a:ext>
          </a:extLst>
        </xdr:cNvPr>
        <xdr:cNvCxnSpPr/>
      </xdr:nvCxnSpPr>
      <xdr:spPr>
        <a:xfrm>
          <a:off x="0" y="24708971"/>
          <a:ext cx="24339176" cy="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0</xdr:colOff>
      <xdr:row>167</xdr:row>
      <xdr:rowOff>1465</xdr:rowOff>
    </xdr:from>
    <xdr:to>
      <xdr:col>36</xdr:col>
      <xdr:colOff>0</xdr:colOff>
      <xdr:row>167</xdr:row>
      <xdr:rowOff>1465</xdr:rowOff>
    </xdr:to>
    <xdr:cxnSp macro="">
      <xdr:nvCxnSpPr>
        <xdr:cNvPr id="86" name="直線コネクタ 85">
          <a:extLst>
            <a:ext uri="{FF2B5EF4-FFF2-40B4-BE49-F238E27FC236}">
              <a16:creationId xmlns:a16="http://schemas.microsoft.com/office/drawing/2014/main" id="{00000000-0008-0000-0300-000056000000}"/>
            </a:ext>
          </a:extLst>
        </xdr:cNvPr>
        <xdr:cNvCxnSpPr/>
      </xdr:nvCxnSpPr>
      <xdr:spPr>
        <a:xfrm>
          <a:off x="0" y="26277794"/>
          <a:ext cx="24339176" cy="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0</xdr:colOff>
      <xdr:row>177</xdr:row>
      <xdr:rowOff>0</xdr:rowOff>
    </xdr:from>
    <xdr:to>
      <xdr:col>36</xdr:col>
      <xdr:colOff>0</xdr:colOff>
      <xdr:row>177</xdr:row>
      <xdr:rowOff>0</xdr:rowOff>
    </xdr:to>
    <xdr:cxnSp macro="">
      <xdr:nvCxnSpPr>
        <xdr:cNvPr id="87" name="直線コネクタ 86">
          <a:extLst>
            <a:ext uri="{FF2B5EF4-FFF2-40B4-BE49-F238E27FC236}">
              <a16:creationId xmlns:a16="http://schemas.microsoft.com/office/drawing/2014/main" id="{00000000-0008-0000-0300-000057000000}"/>
            </a:ext>
          </a:extLst>
        </xdr:cNvPr>
        <xdr:cNvCxnSpPr/>
      </xdr:nvCxnSpPr>
      <xdr:spPr>
        <a:xfrm>
          <a:off x="0" y="27846618"/>
          <a:ext cx="24339176" cy="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0</xdr:colOff>
      <xdr:row>187</xdr:row>
      <xdr:rowOff>0</xdr:rowOff>
    </xdr:from>
    <xdr:to>
      <xdr:col>36</xdr:col>
      <xdr:colOff>0</xdr:colOff>
      <xdr:row>187</xdr:row>
      <xdr:rowOff>0</xdr:rowOff>
    </xdr:to>
    <xdr:cxnSp macro="">
      <xdr:nvCxnSpPr>
        <xdr:cNvPr id="88" name="直線コネクタ 87">
          <a:extLst>
            <a:ext uri="{FF2B5EF4-FFF2-40B4-BE49-F238E27FC236}">
              <a16:creationId xmlns:a16="http://schemas.microsoft.com/office/drawing/2014/main" id="{00000000-0008-0000-0300-000058000000}"/>
            </a:ext>
          </a:extLst>
        </xdr:cNvPr>
        <xdr:cNvCxnSpPr/>
      </xdr:nvCxnSpPr>
      <xdr:spPr>
        <a:xfrm>
          <a:off x="0" y="29415441"/>
          <a:ext cx="24339176" cy="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0</xdr:colOff>
      <xdr:row>197</xdr:row>
      <xdr:rowOff>0</xdr:rowOff>
    </xdr:from>
    <xdr:to>
      <xdr:col>36</xdr:col>
      <xdr:colOff>0</xdr:colOff>
      <xdr:row>197</xdr:row>
      <xdr:rowOff>0</xdr:rowOff>
    </xdr:to>
    <xdr:cxnSp macro="">
      <xdr:nvCxnSpPr>
        <xdr:cNvPr id="89" name="直線コネクタ 88">
          <a:extLst>
            <a:ext uri="{FF2B5EF4-FFF2-40B4-BE49-F238E27FC236}">
              <a16:creationId xmlns:a16="http://schemas.microsoft.com/office/drawing/2014/main" id="{00000000-0008-0000-0300-000059000000}"/>
            </a:ext>
          </a:extLst>
        </xdr:cNvPr>
        <xdr:cNvCxnSpPr/>
      </xdr:nvCxnSpPr>
      <xdr:spPr>
        <a:xfrm>
          <a:off x="0" y="30984265"/>
          <a:ext cx="24339176" cy="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0</xdr:colOff>
      <xdr:row>207</xdr:row>
      <xdr:rowOff>0</xdr:rowOff>
    </xdr:from>
    <xdr:to>
      <xdr:col>36</xdr:col>
      <xdr:colOff>0</xdr:colOff>
      <xdr:row>207</xdr:row>
      <xdr:rowOff>0</xdr:rowOff>
    </xdr:to>
    <xdr:cxnSp macro="">
      <xdr:nvCxnSpPr>
        <xdr:cNvPr id="90" name="直線コネクタ 89">
          <a:extLst>
            <a:ext uri="{FF2B5EF4-FFF2-40B4-BE49-F238E27FC236}">
              <a16:creationId xmlns:a16="http://schemas.microsoft.com/office/drawing/2014/main" id="{00000000-0008-0000-0300-00005A000000}"/>
            </a:ext>
          </a:extLst>
        </xdr:cNvPr>
        <xdr:cNvCxnSpPr/>
      </xdr:nvCxnSpPr>
      <xdr:spPr>
        <a:xfrm>
          <a:off x="0" y="32553088"/>
          <a:ext cx="24339176" cy="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0</xdr:colOff>
      <xdr:row>217</xdr:row>
      <xdr:rowOff>0</xdr:rowOff>
    </xdr:from>
    <xdr:to>
      <xdr:col>36</xdr:col>
      <xdr:colOff>0</xdr:colOff>
      <xdr:row>217</xdr:row>
      <xdr:rowOff>0</xdr:rowOff>
    </xdr:to>
    <xdr:cxnSp macro="">
      <xdr:nvCxnSpPr>
        <xdr:cNvPr id="91" name="直線コネクタ 90">
          <a:extLst>
            <a:ext uri="{FF2B5EF4-FFF2-40B4-BE49-F238E27FC236}">
              <a16:creationId xmlns:a16="http://schemas.microsoft.com/office/drawing/2014/main" id="{00000000-0008-0000-0300-00005B000000}"/>
            </a:ext>
          </a:extLst>
        </xdr:cNvPr>
        <xdr:cNvCxnSpPr/>
      </xdr:nvCxnSpPr>
      <xdr:spPr>
        <a:xfrm>
          <a:off x="0" y="34121912"/>
          <a:ext cx="24339176" cy="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0</xdr:colOff>
      <xdr:row>3</xdr:row>
      <xdr:rowOff>3661</xdr:rowOff>
    </xdr:from>
    <xdr:to>
      <xdr:col>35</xdr:col>
      <xdr:colOff>731520</xdr:colOff>
      <xdr:row>3</xdr:row>
      <xdr:rowOff>3661</xdr:rowOff>
    </xdr:to>
    <xdr:cxnSp macro="">
      <xdr:nvCxnSpPr>
        <xdr:cNvPr id="96" name="直線コネクタ 95">
          <a:extLst>
            <a:ext uri="{FF2B5EF4-FFF2-40B4-BE49-F238E27FC236}">
              <a16:creationId xmlns:a16="http://schemas.microsoft.com/office/drawing/2014/main" id="{00000000-0008-0000-0300-000060000000}"/>
            </a:ext>
          </a:extLst>
        </xdr:cNvPr>
        <xdr:cNvCxnSpPr/>
      </xdr:nvCxnSpPr>
      <xdr:spPr>
        <a:xfrm flipV="1">
          <a:off x="200025" y="756136"/>
          <a:ext cx="24524970" cy="0"/>
        </a:xfrm>
        <a:prstGeom prst="line">
          <a:avLst/>
        </a:prstGeom>
        <a:ln w="38100" cmpd="sng">
          <a:solidFill>
            <a:schemeClr val="tx1"/>
          </a:solidFill>
        </a:ln>
      </xdr:spPr>
      <xdr:style>
        <a:lnRef idx="3">
          <a:schemeClr val="dk1"/>
        </a:lnRef>
        <a:fillRef idx="0">
          <a:schemeClr val="dk1"/>
        </a:fillRef>
        <a:effectRef idx="2">
          <a:schemeClr val="dk1"/>
        </a:effectRef>
        <a:fontRef idx="minor">
          <a:schemeClr val="tx1"/>
        </a:fontRef>
      </xdr:style>
    </xdr:cxnSp>
    <xdr:clientData/>
  </xdr:twoCellAnchor>
  <xdr:twoCellAnchor editAs="absolute">
    <xdr:from>
      <xdr:col>0</xdr:col>
      <xdr:colOff>190500</xdr:colOff>
      <xdr:row>114</xdr:row>
      <xdr:rowOff>177139</xdr:rowOff>
    </xdr:from>
    <xdr:to>
      <xdr:col>35</xdr:col>
      <xdr:colOff>725583</xdr:colOff>
      <xdr:row>114</xdr:row>
      <xdr:rowOff>180949</xdr:rowOff>
    </xdr:to>
    <xdr:cxnSp macro="">
      <xdr:nvCxnSpPr>
        <xdr:cNvPr id="100" name="直線コネクタ 99">
          <a:extLst>
            <a:ext uri="{FF2B5EF4-FFF2-40B4-BE49-F238E27FC236}">
              <a16:creationId xmlns:a16="http://schemas.microsoft.com/office/drawing/2014/main" id="{00000000-0008-0000-0300-000064000000}"/>
            </a:ext>
          </a:extLst>
        </xdr:cNvPr>
        <xdr:cNvCxnSpPr/>
      </xdr:nvCxnSpPr>
      <xdr:spPr>
        <a:xfrm>
          <a:off x="190500" y="17884114"/>
          <a:ext cx="24528558" cy="3810"/>
        </a:xfrm>
        <a:prstGeom prst="line">
          <a:avLst/>
        </a:prstGeom>
        <a:ln w="25400"/>
      </xdr:spPr>
      <xdr:style>
        <a:lnRef idx="3">
          <a:schemeClr val="dk1"/>
        </a:lnRef>
        <a:fillRef idx="0">
          <a:schemeClr val="dk1"/>
        </a:fillRef>
        <a:effectRef idx="2">
          <a:schemeClr val="dk1"/>
        </a:effectRef>
        <a:fontRef idx="minor">
          <a:schemeClr val="tx1"/>
        </a:fontRef>
      </xdr:style>
    </xdr:cxnSp>
    <xdr:clientData/>
  </xdr:twoCellAnchor>
  <xdr:twoCellAnchor editAs="absolute">
    <xdr:from>
      <xdr:col>5</xdr:col>
      <xdr:colOff>0</xdr:colOff>
      <xdr:row>115</xdr:row>
      <xdr:rowOff>24741</xdr:rowOff>
    </xdr:from>
    <xdr:to>
      <xdr:col>5</xdr:col>
      <xdr:colOff>0</xdr:colOff>
      <xdr:row>227</xdr:row>
      <xdr:rowOff>4403</xdr:rowOff>
    </xdr:to>
    <xdr:cxnSp macro="">
      <xdr:nvCxnSpPr>
        <xdr:cNvPr id="35" name="直線コネクタ 34">
          <a:extLst>
            <a:ext uri="{FF2B5EF4-FFF2-40B4-BE49-F238E27FC236}">
              <a16:creationId xmlns:a16="http://schemas.microsoft.com/office/drawing/2014/main" id="{00000000-0008-0000-0300-000023000000}"/>
            </a:ext>
          </a:extLst>
        </xdr:cNvPr>
        <xdr:cNvCxnSpPr/>
      </xdr:nvCxnSpPr>
      <xdr:spPr>
        <a:xfrm>
          <a:off x="1966851" y="17478994"/>
          <a:ext cx="0" cy="16902000"/>
        </a:xfrm>
        <a:prstGeom prst="line">
          <a:avLst/>
        </a:prstGeom>
        <a:ln w="38100"/>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1</xdr:col>
      <xdr:colOff>12370</xdr:colOff>
      <xdr:row>1</xdr:row>
      <xdr:rowOff>0</xdr:rowOff>
    </xdr:from>
    <xdr:to>
      <xdr:col>36</xdr:col>
      <xdr:colOff>14053</xdr:colOff>
      <xdr:row>1</xdr:row>
      <xdr:rowOff>0</xdr:rowOff>
    </xdr:to>
    <xdr:cxnSp macro="">
      <xdr:nvCxnSpPr>
        <xdr:cNvPr id="37" name="直線コネクタ 36">
          <a:extLst>
            <a:ext uri="{FF2B5EF4-FFF2-40B4-BE49-F238E27FC236}">
              <a16:creationId xmlns:a16="http://schemas.microsoft.com/office/drawing/2014/main" id="{00000000-0008-0000-0300-000025000000}"/>
            </a:ext>
          </a:extLst>
        </xdr:cNvPr>
        <xdr:cNvCxnSpPr/>
      </xdr:nvCxnSpPr>
      <xdr:spPr>
        <a:xfrm flipV="1">
          <a:off x="210292" y="185552"/>
          <a:ext cx="24407949" cy="0"/>
        </a:xfrm>
        <a:prstGeom prst="line">
          <a:avLst/>
        </a:prstGeom>
        <a:ln w="34925" cmpd="sng">
          <a:solidFill>
            <a:schemeClr val="tx1"/>
          </a:solidFill>
        </a:ln>
        <a:effectLst/>
      </xdr:spPr>
      <xdr:style>
        <a:lnRef idx="3">
          <a:schemeClr val="dk1"/>
        </a:lnRef>
        <a:fillRef idx="0">
          <a:schemeClr val="dk1"/>
        </a:fillRef>
        <a:effectRef idx="2">
          <a:schemeClr val="dk1"/>
        </a:effectRef>
        <a:fontRef idx="minor">
          <a:schemeClr val="tx1"/>
        </a:fontRef>
      </xdr:style>
    </xdr:cxnSp>
    <xdr:clientData/>
  </xdr:twoCellAnchor>
  <xdr:twoCellAnchor editAs="absolute">
    <xdr:from>
      <xdr:col>0</xdr:col>
      <xdr:colOff>185552</xdr:colOff>
      <xdr:row>112</xdr:row>
      <xdr:rowOff>136069</xdr:rowOff>
    </xdr:from>
    <xdr:to>
      <xdr:col>35</xdr:col>
      <xdr:colOff>719150</xdr:colOff>
      <xdr:row>112</xdr:row>
      <xdr:rowOff>139879</xdr:rowOff>
    </xdr:to>
    <xdr:cxnSp macro="">
      <xdr:nvCxnSpPr>
        <xdr:cNvPr id="39" name="直線コネクタ 38">
          <a:extLst>
            <a:ext uri="{FF2B5EF4-FFF2-40B4-BE49-F238E27FC236}">
              <a16:creationId xmlns:a16="http://schemas.microsoft.com/office/drawing/2014/main" id="{00000000-0008-0000-0300-000027000000}"/>
            </a:ext>
          </a:extLst>
        </xdr:cNvPr>
        <xdr:cNvCxnSpPr/>
      </xdr:nvCxnSpPr>
      <xdr:spPr>
        <a:xfrm>
          <a:off x="185552" y="17070777"/>
          <a:ext cx="24407949" cy="3810"/>
        </a:xfrm>
        <a:prstGeom prst="line">
          <a:avLst/>
        </a:prstGeom>
        <a:ln w="25400"/>
      </xdr:spPr>
      <xdr:style>
        <a:lnRef idx="3">
          <a:schemeClr val="dk1"/>
        </a:lnRef>
        <a:fillRef idx="0">
          <a:schemeClr val="dk1"/>
        </a:fillRef>
        <a:effectRef idx="2">
          <a:schemeClr val="dk1"/>
        </a:effectRef>
        <a:fontRef idx="minor">
          <a:schemeClr val="tx1"/>
        </a:fontRef>
      </xdr:style>
    </xdr:cxnSp>
    <xdr:clientData/>
  </xdr:twoCellAnchor>
  <xdr:twoCellAnchor editAs="absolute">
    <xdr:from>
      <xdr:col>1</xdr:col>
      <xdr:colOff>0</xdr:colOff>
      <xdr:row>1</xdr:row>
      <xdr:rowOff>0</xdr:rowOff>
    </xdr:from>
    <xdr:to>
      <xdr:col>1</xdr:col>
      <xdr:colOff>0</xdr:colOff>
      <xdr:row>112</xdr:row>
      <xdr:rowOff>148085</xdr:rowOff>
    </xdr:to>
    <xdr:cxnSp macro="">
      <xdr:nvCxnSpPr>
        <xdr:cNvPr id="40" name="直線コネクタ 39">
          <a:extLst>
            <a:ext uri="{FF2B5EF4-FFF2-40B4-BE49-F238E27FC236}">
              <a16:creationId xmlns:a16="http://schemas.microsoft.com/office/drawing/2014/main" id="{00000000-0008-0000-0300-000028000000}"/>
            </a:ext>
          </a:extLst>
        </xdr:cNvPr>
        <xdr:cNvCxnSpPr/>
      </xdr:nvCxnSpPr>
      <xdr:spPr>
        <a:xfrm>
          <a:off x="197922" y="185552"/>
          <a:ext cx="0" cy="16897241"/>
        </a:xfrm>
        <a:prstGeom prst="line">
          <a:avLst/>
        </a:prstGeom>
        <a:ln w="38100"/>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1</xdr:col>
      <xdr:colOff>0</xdr:colOff>
      <xdr:row>115</xdr:row>
      <xdr:rowOff>0</xdr:rowOff>
    </xdr:from>
    <xdr:to>
      <xdr:col>1</xdr:col>
      <xdr:colOff>0</xdr:colOff>
      <xdr:row>226</xdr:row>
      <xdr:rowOff>123345</xdr:rowOff>
    </xdr:to>
    <xdr:cxnSp macro="">
      <xdr:nvCxnSpPr>
        <xdr:cNvPr id="41" name="直線コネクタ 40">
          <a:extLst>
            <a:ext uri="{FF2B5EF4-FFF2-40B4-BE49-F238E27FC236}">
              <a16:creationId xmlns:a16="http://schemas.microsoft.com/office/drawing/2014/main" id="{00000000-0008-0000-0300-000029000000}"/>
            </a:ext>
          </a:extLst>
        </xdr:cNvPr>
        <xdr:cNvCxnSpPr/>
      </xdr:nvCxnSpPr>
      <xdr:spPr>
        <a:xfrm>
          <a:off x="197922" y="17454253"/>
          <a:ext cx="0" cy="16897241"/>
        </a:xfrm>
        <a:prstGeom prst="line">
          <a:avLst/>
        </a:prstGeom>
        <a:ln w="38100"/>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36</xdr:col>
      <xdr:colOff>0</xdr:colOff>
      <xdr:row>115</xdr:row>
      <xdr:rowOff>0</xdr:rowOff>
    </xdr:from>
    <xdr:to>
      <xdr:col>36</xdr:col>
      <xdr:colOff>0</xdr:colOff>
      <xdr:row>226</xdr:row>
      <xdr:rowOff>123345</xdr:rowOff>
    </xdr:to>
    <xdr:cxnSp macro="">
      <xdr:nvCxnSpPr>
        <xdr:cNvPr id="42" name="直線コネクタ 41">
          <a:extLst>
            <a:ext uri="{FF2B5EF4-FFF2-40B4-BE49-F238E27FC236}">
              <a16:creationId xmlns:a16="http://schemas.microsoft.com/office/drawing/2014/main" id="{00000000-0008-0000-0300-00002A000000}"/>
            </a:ext>
          </a:extLst>
        </xdr:cNvPr>
        <xdr:cNvCxnSpPr/>
      </xdr:nvCxnSpPr>
      <xdr:spPr>
        <a:xfrm>
          <a:off x="24604188" y="17454253"/>
          <a:ext cx="0" cy="16897241"/>
        </a:xfrm>
        <a:prstGeom prst="line">
          <a:avLst/>
        </a:prstGeom>
        <a:ln w="38100"/>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36</xdr:col>
      <xdr:colOff>0</xdr:colOff>
      <xdr:row>1</xdr:row>
      <xdr:rowOff>0</xdr:rowOff>
    </xdr:from>
    <xdr:to>
      <xdr:col>36</xdr:col>
      <xdr:colOff>0</xdr:colOff>
      <xdr:row>112</xdr:row>
      <xdr:rowOff>148085</xdr:rowOff>
    </xdr:to>
    <xdr:cxnSp macro="">
      <xdr:nvCxnSpPr>
        <xdr:cNvPr id="43" name="直線コネクタ 42">
          <a:extLst>
            <a:ext uri="{FF2B5EF4-FFF2-40B4-BE49-F238E27FC236}">
              <a16:creationId xmlns:a16="http://schemas.microsoft.com/office/drawing/2014/main" id="{00000000-0008-0000-0300-00002B000000}"/>
            </a:ext>
          </a:extLst>
        </xdr:cNvPr>
        <xdr:cNvCxnSpPr/>
      </xdr:nvCxnSpPr>
      <xdr:spPr>
        <a:xfrm>
          <a:off x="24604188" y="185552"/>
          <a:ext cx="0" cy="16897241"/>
        </a:xfrm>
        <a:prstGeom prst="line">
          <a:avLst/>
        </a:prstGeom>
        <a:ln w="38100"/>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15</xdr:col>
      <xdr:colOff>0</xdr:colOff>
      <xdr:row>1</xdr:row>
      <xdr:rowOff>0</xdr:rowOff>
    </xdr:from>
    <xdr:to>
      <xdr:col>15</xdr:col>
      <xdr:colOff>0</xdr:colOff>
      <xdr:row>113</xdr:row>
      <xdr:rowOff>4403</xdr:rowOff>
    </xdr:to>
    <xdr:cxnSp macro="">
      <xdr:nvCxnSpPr>
        <xdr:cNvPr id="44" name="直線コネクタ 43">
          <a:extLst>
            <a:ext uri="{FF2B5EF4-FFF2-40B4-BE49-F238E27FC236}">
              <a16:creationId xmlns:a16="http://schemas.microsoft.com/office/drawing/2014/main" id="{00000000-0008-0000-0300-00002C000000}"/>
            </a:ext>
          </a:extLst>
        </xdr:cNvPr>
        <xdr:cNvCxnSpPr/>
      </xdr:nvCxnSpPr>
      <xdr:spPr>
        <a:xfrm>
          <a:off x="9265227" y="185552"/>
          <a:ext cx="0" cy="1690200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20</xdr:col>
      <xdr:colOff>0</xdr:colOff>
      <xdr:row>1</xdr:row>
      <xdr:rowOff>0</xdr:rowOff>
    </xdr:from>
    <xdr:to>
      <xdr:col>20</xdr:col>
      <xdr:colOff>0</xdr:colOff>
      <xdr:row>113</xdr:row>
      <xdr:rowOff>4403</xdr:rowOff>
    </xdr:to>
    <xdr:cxnSp macro="">
      <xdr:nvCxnSpPr>
        <xdr:cNvPr id="49" name="直線コネクタ 48">
          <a:extLst>
            <a:ext uri="{FF2B5EF4-FFF2-40B4-BE49-F238E27FC236}">
              <a16:creationId xmlns:a16="http://schemas.microsoft.com/office/drawing/2014/main" id="{00000000-0008-0000-0300-000031000000}"/>
            </a:ext>
          </a:extLst>
        </xdr:cNvPr>
        <xdr:cNvCxnSpPr/>
      </xdr:nvCxnSpPr>
      <xdr:spPr>
        <a:xfrm>
          <a:off x="12914416" y="185552"/>
          <a:ext cx="0" cy="1690200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25</xdr:col>
      <xdr:colOff>0</xdr:colOff>
      <xdr:row>1</xdr:row>
      <xdr:rowOff>0</xdr:rowOff>
    </xdr:from>
    <xdr:to>
      <xdr:col>25</xdr:col>
      <xdr:colOff>0</xdr:colOff>
      <xdr:row>113</xdr:row>
      <xdr:rowOff>4403</xdr:rowOff>
    </xdr:to>
    <xdr:cxnSp macro="">
      <xdr:nvCxnSpPr>
        <xdr:cNvPr id="50" name="直線コネクタ 49">
          <a:extLst>
            <a:ext uri="{FF2B5EF4-FFF2-40B4-BE49-F238E27FC236}">
              <a16:creationId xmlns:a16="http://schemas.microsoft.com/office/drawing/2014/main" id="{00000000-0008-0000-0300-000032000000}"/>
            </a:ext>
          </a:extLst>
        </xdr:cNvPr>
        <xdr:cNvCxnSpPr/>
      </xdr:nvCxnSpPr>
      <xdr:spPr>
        <a:xfrm>
          <a:off x="16563604" y="185552"/>
          <a:ext cx="0" cy="1690200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29</xdr:col>
      <xdr:colOff>0</xdr:colOff>
      <xdr:row>1</xdr:row>
      <xdr:rowOff>0</xdr:rowOff>
    </xdr:from>
    <xdr:to>
      <xdr:col>29</xdr:col>
      <xdr:colOff>0</xdr:colOff>
      <xdr:row>113</xdr:row>
      <xdr:rowOff>4403</xdr:rowOff>
    </xdr:to>
    <xdr:cxnSp macro="">
      <xdr:nvCxnSpPr>
        <xdr:cNvPr id="51" name="直線コネクタ 50">
          <a:extLst>
            <a:ext uri="{FF2B5EF4-FFF2-40B4-BE49-F238E27FC236}">
              <a16:creationId xmlns:a16="http://schemas.microsoft.com/office/drawing/2014/main" id="{00000000-0008-0000-0300-000033000000}"/>
            </a:ext>
          </a:extLst>
        </xdr:cNvPr>
        <xdr:cNvCxnSpPr/>
      </xdr:nvCxnSpPr>
      <xdr:spPr>
        <a:xfrm>
          <a:off x="19482955" y="185552"/>
          <a:ext cx="0" cy="1690200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35</xdr:col>
      <xdr:colOff>0</xdr:colOff>
      <xdr:row>1</xdr:row>
      <xdr:rowOff>0</xdr:rowOff>
    </xdr:from>
    <xdr:to>
      <xdr:col>35</xdr:col>
      <xdr:colOff>0</xdr:colOff>
      <xdr:row>113</xdr:row>
      <xdr:rowOff>4403</xdr:rowOff>
    </xdr:to>
    <xdr:cxnSp macro="">
      <xdr:nvCxnSpPr>
        <xdr:cNvPr id="52" name="直線コネクタ 51">
          <a:extLst>
            <a:ext uri="{FF2B5EF4-FFF2-40B4-BE49-F238E27FC236}">
              <a16:creationId xmlns:a16="http://schemas.microsoft.com/office/drawing/2014/main" id="{00000000-0008-0000-0300-000034000000}"/>
            </a:ext>
          </a:extLst>
        </xdr:cNvPr>
        <xdr:cNvCxnSpPr/>
      </xdr:nvCxnSpPr>
      <xdr:spPr>
        <a:xfrm>
          <a:off x="23874351" y="185552"/>
          <a:ext cx="0" cy="1690200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35</xdr:col>
      <xdr:colOff>0</xdr:colOff>
      <xdr:row>115</xdr:row>
      <xdr:rowOff>0</xdr:rowOff>
    </xdr:from>
    <xdr:to>
      <xdr:col>35</xdr:col>
      <xdr:colOff>0</xdr:colOff>
      <xdr:row>226</xdr:row>
      <xdr:rowOff>128104</xdr:rowOff>
    </xdr:to>
    <xdr:cxnSp macro="">
      <xdr:nvCxnSpPr>
        <xdr:cNvPr id="53" name="直線コネクタ 52">
          <a:extLst>
            <a:ext uri="{FF2B5EF4-FFF2-40B4-BE49-F238E27FC236}">
              <a16:creationId xmlns:a16="http://schemas.microsoft.com/office/drawing/2014/main" id="{00000000-0008-0000-0300-000035000000}"/>
            </a:ext>
          </a:extLst>
        </xdr:cNvPr>
        <xdr:cNvCxnSpPr/>
      </xdr:nvCxnSpPr>
      <xdr:spPr>
        <a:xfrm>
          <a:off x="23874351" y="17454253"/>
          <a:ext cx="0" cy="1690200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29</xdr:col>
      <xdr:colOff>9525</xdr:colOff>
      <xdr:row>114</xdr:row>
      <xdr:rowOff>152400</xdr:rowOff>
    </xdr:from>
    <xdr:to>
      <xdr:col>29</xdr:col>
      <xdr:colOff>9525</xdr:colOff>
      <xdr:row>226</xdr:row>
      <xdr:rowOff>90004</xdr:rowOff>
    </xdr:to>
    <xdr:cxnSp macro="">
      <xdr:nvCxnSpPr>
        <xdr:cNvPr id="54" name="直線コネクタ 53">
          <a:extLst>
            <a:ext uri="{FF2B5EF4-FFF2-40B4-BE49-F238E27FC236}">
              <a16:creationId xmlns:a16="http://schemas.microsoft.com/office/drawing/2014/main" id="{00000000-0008-0000-0300-000036000000}"/>
            </a:ext>
          </a:extLst>
        </xdr:cNvPr>
        <xdr:cNvCxnSpPr/>
      </xdr:nvCxnSpPr>
      <xdr:spPr>
        <a:xfrm>
          <a:off x="19592925" y="17859375"/>
          <a:ext cx="0" cy="17330254"/>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25</xdr:col>
      <xdr:colOff>0</xdr:colOff>
      <xdr:row>115</xdr:row>
      <xdr:rowOff>0</xdr:rowOff>
    </xdr:from>
    <xdr:to>
      <xdr:col>25</xdr:col>
      <xdr:colOff>0</xdr:colOff>
      <xdr:row>226</xdr:row>
      <xdr:rowOff>128104</xdr:rowOff>
    </xdr:to>
    <xdr:cxnSp macro="">
      <xdr:nvCxnSpPr>
        <xdr:cNvPr id="55" name="直線コネクタ 54">
          <a:extLst>
            <a:ext uri="{FF2B5EF4-FFF2-40B4-BE49-F238E27FC236}">
              <a16:creationId xmlns:a16="http://schemas.microsoft.com/office/drawing/2014/main" id="{00000000-0008-0000-0300-000037000000}"/>
            </a:ext>
          </a:extLst>
        </xdr:cNvPr>
        <xdr:cNvCxnSpPr/>
      </xdr:nvCxnSpPr>
      <xdr:spPr>
        <a:xfrm>
          <a:off x="16563604" y="17454253"/>
          <a:ext cx="0" cy="1690200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20</xdr:col>
      <xdr:colOff>0</xdr:colOff>
      <xdr:row>115</xdr:row>
      <xdr:rowOff>0</xdr:rowOff>
    </xdr:from>
    <xdr:to>
      <xdr:col>20</xdr:col>
      <xdr:colOff>0</xdr:colOff>
      <xdr:row>226</xdr:row>
      <xdr:rowOff>128104</xdr:rowOff>
    </xdr:to>
    <xdr:cxnSp macro="">
      <xdr:nvCxnSpPr>
        <xdr:cNvPr id="56" name="直線コネクタ 55">
          <a:extLst>
            <a:ext uri="{FF2B5EF4-FFF2-40B4-BE49-F238E27FC236}">
              <a16:creationId xmlns:a16="http://schemas.microsoft.com/office/drawing/2014/main" id="{00000000-0008-0000-0300-000038000000}"/>
            </a:ext>
          </a:extLst>
        </xdr:cNvPr>
        <xdr:cNvCxnSpPr/>
      </xdr:nvCxnSpPr>
      <xdr:spPr>
        <a:xfrm>
          <a:off x="12914416" y="17454253"/>
          <a:ext cx="0" cy="1690200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15</xdr:col>
      <xdr:colOff>0</xdr:colOff>
      <xdr:row>115</xdr:row>
      <xdr:rowOff>0</xdr:rowOff>
    </xdr:from>
    <xdr:to>
      <xdr:col>15</xdr:col>
      <xdr:colOff>0</xdr:colOff>
      <xdr:row>226</xdr:row>
      <xdr:rowOff>128104</xdr:rowOff>
    </xdr:to>
    <xdr:cxnSp macro="">
      <xdr:nvCxnSpPr>
        <xdr:cNvPr id="57" name="直線コネクタ 56">
          <a:extLst>
            <a:ext uri="{FF2B5EF4-FFF2-40B4-BE49-F238E27FC236}">
              <a16:creationId xmlns:a16="http://schemas.microsoft.com/office/drawing/2014/main" id="{00000000-0008-0000-0300-000039000000}"/>
            </a:ext>
          </a:extLst>
        </xdr:cNvPr>
        <xdr:cNvCxnSpPr/>
      </xdr:nvCxnSpPr>
      <xdr:spPr>
        <a:xfrm>
          <a:off x="9265227" y="17454253"/>
          <a:ext cx="0" cy="1690200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5</xdr:col>
      <xdr:colOff>0</xdr:colOff>
      <xdr:row>1</xdr:row>
      <xdr:rowOff>0</xdr:rowOff>
    </xdr:from>
    <xdr:to>
      <xdr:col>5</xdr:col>
      <xdr:colOff>0</xdr:colOff>
      <xdr:row>113</xdr:row>
      <xdr:rowOff>4403</xdr:rowOff>
    </xdr:to>
    <xdr:cxnSp macro="">
      <xdr:nvCxnSpPr>
        <xdr:cNvPr id="59" name="直線コネクタ 58">
          <a:extLst>
            <a:ext uri="{FF2B5EF4-FFF2-40B4-BE49-F238E27FC236}">
              <a16:creationId xmlns:a16="http://schemas.microsoft.com/office/drawing/2014/main" id="{00000000-0008-0000-0300-00003B000000}"/>
            </a:ext>
          </a:extLst>
        </xdr:cNvPr>
        <xdr:cNvCxnSpPr/>
      </xdr:nvCxnSpPr>
      <xdr:spPr>
        <a:xfrm>
          <a:off x="1966851" y="185552"/>
          <a:ext cx="0" cy="16902000"/>
        </a:xfrm>
        <a:prstGeom prst="line">
          <a:avLst/>
        </a:prstGeom>
        <a:ln w="38100"/>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10</xdr:col>
      <xdr:colOff>0</xdr:colOff>
      <xdr:row>1</xdr:row>
      <xdr:rowOff>0</xdr:rowOff>
    </xdr:from>
    <xdr:to>
      <xdr:col>10</xdr:col>
      <xdr:colOff>0</xdr:colOff>
      <xdr:row>113</xdr:row>
      <xdr:rowOff>4403</xdr:rowOff>
    </xdr:to>
    <xdr:cxnSp macro="">
      <xdr:nvCxnSpPr>
        <xdr:cNvPr id="60" name="直線コネクタ 59">
          <a:extLst>
            <a:ext uri="{FF2B5EF4-FFF2-40B4-BE49-F238E27FC236}">
              <a16:creationId xmlns:a16="http://schemas.microsoft.com/office/drawing/2014/main" id="{00000000-0008-0000-0300-00003C000000}"/>
            </a:ext>
          </a:extLst>
        </xdr:cNvPr>
        <xdr:cNvCxnSpPr/>
      </xdr:nvCxnSpPr>
      <xdr:spPr>
        <a:xfrm>
          <a:off x="5616039" y="185552"/>
          <a:ext cx="0" cy="1690200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10</xdr:col>
      <xdr:colOff>0</xdr:colOff>
      <xdr:row>115</xdr:row>
      <xdr:rowOff>0</xdr:rowOff>
    </xdr:from>
    <xdr:to>
      <xdr:col>10</xdr:col>
      <xdr:colOff>0</xdr:colOff>
      <xdr:row>226</xdr:row>
      <xdr:rowOff>128104</xdr:rowOff>
    </xdr:to>
    <xdr:cxnSp macro="">
      <xdr:nvCxnSpPr>
        <xdr:cNvPr id="61" name="直線コネクタ 60">
          <a:extLst>
            <a:ext uri="{FF2B5EF4-FFF2-40B4-BE49-F238E27FC236}">
              <a16:creationId xmlns:a16="http://schemas.microsoft.com/office/drawing/2014/main" id="{00000000-0008-0000-0300-00003D000000}"/>
            </a:ext>
          </a:extLst>
        </xdr:cNvPr>
        <xdr:cNvCxnSpPr/>
      </xdr:nvCxnSpPr>
      <xdr:spPr>
        <a:xfrm>
          <a:off x="5616039" y="17454253"/>
          <a:ext cx="0" cy="16902000"/>
        </a:xfrm>
        <a:prstGeom prst="line">
          <a:avLst/>
        </a:prstGeom>
        <a:ln w="19050">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ln w="38100"/>
      </a:spPr>
      <a:bodyPr/>
      <a:lstStyle/>
      <a:style>
        <a:lnRef idx="1">
          <a:schemeClr val="dk1"/>
        </a:lnRef>
        <a:fillRef idx="0">
          <a:schemeClr val="dk1"/>
        </a:fillRef>
        <a:effectRef idx="0">
          <a:schemeClr val="dk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482"/>
  <sheetViews>
    <sheetView tabSelected="1" view="pageBreakPreview" zoomScaleNormal="100" zoomScaleSheetLayoutView="100" workbookViewId="0">
      <pane xSplit="5" ySplit="19" topLeftCell="F381" activePane="bottomRight" state="frozen"/>
      <selection pane="topRight" activeCell="F1" sqref="F1"/>
      <selection pane="bottomLeft" activeCell="A7" sqref="A7"/>
      <selection pane="bottomRight" activeCell="BB419" sqref="BB419:BE419"/>
    </sheetView>
  </sheetViews>
  <sheetFormatPr defaultColWidth="8.86328125" defaultRowHeight="12.75" outlineLevelRow="1"/>
  <cols>
    <col min="1" max="1" width="8.59765625" customWidth="1"/>
    <col min="2" max="5" width="3.1328125" customWidth="1"/>
    <col min="6" max="6" width="3" customWidth="1"/>
    <col min="7" max="13" width="2" customWidth="1"/>
    <col min="14" max="14" width="3" customWidth="1"/>
    <col min="15" max="21" width="2" customWidth="1"/>
    <col min="22" max="22" width="3" customWidth="1"/>
    <col min="23" max="25" width="2.1328125" customWidth="1"/>
    <col min="26" max="29" width="2" customWidth="1"/>
    <col min="30" max="30" width="3" customWidth="1"/>
    <col min="31" max="33" width="2.1328125" customWidth="1"/>
    <col min="34" max="35" width="2" customWidth="1"/>
    <col min="36" max="37" width="2.1328125" customWidth="1"/>
    <col min="38" max="38" width="3" customWidth="1"/>
    <col min="39" max="45" width="2" customWidth="1"/>
    <col min="46" max="46" width="3" customWidth="1"/>
    <col min="47" max="53" width="2" customWidth="1"/>
    <col min="54" max="54" width="3" customWidth="1"/>
    <col min="55" max="56" width="2.1328125" customWidth="1"/>
    <col min="57" max="61" width="2" customWidth="1"/>
    <col min="62" max="62" width="3" customWidth="1"/>
    <col min="63" max="65" width="2.1328125" customWidth="1"/>
    <col min="66" max="69" width="2" customWidth="1"/>
    <col min="70" max="70" width="3" customWidth="1"/>
    <col min="71" max="73" width="2.1328125" customWidth="1"/>
    <col min="74" max="77" width="2" customWidth="1"/>
    <col min="78" max="78" width="3" customWidth="1"/>
    <col min="79" max="81" width="2.1328125" customWidth="1"/>
    <col min="82" max="85" width="2" customWidth="1"/>
    <col min="86" max="86" width="3" customWidth="1"/>
    <col min="87" max="93" width="2" customWidth="1"/>
    <col min="94" max="97" width="3.1328125" customWidth="1"/>
  </cols>
  <sheetData>
    <row r="1" spans="1:97" ht="27" customHeight="1">
      <c r="B1" s="483">
        <v>46204</v>
      </c>
      <c r="C1" s="484"/>
      <c r="D1" s="484"/>
      <c r="E1" s="484"/>
      <c r="F1" s="485"/>
      <c r="G1" s="485"/>
      <c r="H1" s="485"/>
      <c r="I1" s="485"/>
      <c r="J1" s="485"/>
      <c r="K1" s="485"/>
      <c r="CP1" s="483"/>
      <c r="CQ1" s="484"/>
      <c r="CR1" s="484"/>
      <c r="CS1" s="484"/>
    </row>
    <row r="2" spans="1:97" ht="24.95" hidden="1" customHeight="1" outlineLevel="1" thickBot="1">
      <c r="B2" s="82"/>
      <c r="C2" s="82"/>
      <c r="D2" s="82"/>
      <c r="E2" s="82"/>
      <c r="F2" s="81"/>
      <c r="G2" s="81"/>
      <c r="H2" s="81"/>
      <c r="I2" s="81"/>
      <c r="J2" s="81"/>
      <c r="K2" s="81"/>
      <c r="P2" s="48"/>
      <c r="Q2" s="49"/>
      <c r="CP2" s="82"/>
      <c r="CQ2" s="83"/>
      <c r="CR2" s="83"/>
      <c r="CS2" s="83"/>
    </row>
    <row r="3" spans="1:97" ht="24.95" hidden="1" customHeight="1" outlineLevel="1">
      <c r="A3" s="115" t="s">
        <v>69</v>
      </c>
      <c r="B3" s="528" t="s">
        <v>70</v>
      </c>
      <c r="C3" s="529"/>
      <c r="D3" s="529"/>
      <c r="E3" s="530"/>
      <c r="F3" s="112" t="s">
        <v>85</v>
      </c>
      <c r="G3" s="113"/>
      <c r="H3" s="113"/>
      <c r="I3" s="113"/>
      <c r="J3" s="113"/>
      <c r="K3" s="113"/>
      <c r="L3" s="113"/>
      <c r="M3" s="114"/>
      <c r="N3" s="112"/>
      <c r="O3" s="113"/>
      <c r="P3" s="113"/>
      <c r="Q3" s="113"/>
      <c r="R3" s="113"/>
      <c r="S3" s="113"/>
      <c r="T3" s="113"/>
      <c r="U3" s="114"/>
      <c r="V3" s="88"/>
      <c r="W3" s="89"/>
      <c r="X3" s="89"/>
      <c r="Y3" s="89"/>
      <c r="Z3" s="89"/>
      <c r="AA3" s="89"/>
      <c r="AB3" s="89"/>
      <c r="AC3" s="90"/>
      <c r="AD3" s="486"/>
      <c r="AE3" s="487"/>
      <c r="AF3" s="487"/>
      <c r="AG3" s="487"/>
      <c r="AH3" s="487"/>
      <c r="AI3" s="487"/>
      <c r="AJ3" s="487"/>
      <c r="AK3" s="488"/>
      <c r="AL3" s="486"/>
      <c r="AM3" s="487"/>
      <c r="AN3" s="487"/>
      <c r="AO3" s="487"/>
      <c r="AP3" s="487"/>
      <c r="AQ3" s="487"/>
      <c r="AR3" s="487"/>
      <c r="AS3" s="488"/>
      <c r="AT3" s="486"/>
      <c r="AU3" s="487"/>
      <c r="AV3" s="487"/>
      <c r="AW3" s="487"/>
      <c r="AX3" s="487"/>
      <c r="AY3" s="487"/>
      <c r="AZ3" s="487"/>
      <c r="BA3" s="569"/>
      <c r="BB3" s="112" t="s">
        <v>317</v>
      </c>
      <c r="BC3" s="113"/>
      <c r="BD3" s="113"/>
      <c r="BE3" s="113"/>
      <c r="BF3" s="113"/>
      <c r="BG3" s="113"/>
      <c r="BH3" s="113"/>
      <c r="BI3" s="114"/>
      <c r="BJ3" s="112"/>
      <c r="BK3" s="113"/>
      <c r="BL3" s="113"/>
      <c r="BM3" s="113"/>
      <c r="BN3" s="113"/>
      <c r="BO3" s="113"/>
      <c r="BP3" s="113"/>
      <c r="BQ3" s="113"/>
      <c r="BR3" s="113"/>
      <c r="BS3" s="113"/>
      <c r="BT3" s="113"/>
      <c r="BU3" s="113"/>
      <c r="BV3" s="113"/>
      <c r="BW3" s="113"/>
      <c r="BX3" s="113"/>
      <c r="BY3" s="113"/>
      <c r="BZ3" s="113"/>
      <c r="CA3" s="113"/>
      <c r="CB3" s="113"/>
      <c r="CC3" s="113"/>
      <c r="CD3" s="113"/>
      <c r="CE3" s="113"/>
      <c r="CF3" s="113"/>
      <c r="CG3" s="114"/>
      <c r="CH3" s="486"/>
      <c r="CI3" s="487"/>
      <c r="CJ3" s="487"/>
      <c r="CK3" s="487"/>
      <c r="CL3" s="487"/>
      <c r="CM3" s="487"/>
      <c r="CN3" s="487"/>
      <c r="CO3" s="488"/>
    </row>
    <row r="4" spans="1:97" ht="24.95" hidden="1" customHeight="1" outlineLevel="1">
      <c r="A4" s="527" t="s">
        <v>313</v>
      </c>
      <c r="B4" s="531"/>
      <c r="C4" s="483"/>
      <c r="D4" s="483"/>
      <c r="E4" s="532"/>
      <c r="F4" s="489"/>
      <c r="G4" s="490"/>
      <c r="H4" s="490"/>
      <c r="I4" s="490"/>
      <c r="J4" s="490"/>
      <c r="K4" s="490"/>
      <c r="L4" s="490"/>
      <c r="M4" s="491"/>
      <c r="N4" s="116" t="s">
        <v>191</v>
      </c>
      <c r="O4" s="117"/>
      <c r="P4" s="117"/>
      <c r="Q4" s="117"/>
      <c r="R4" s="117"/>
      <c r="S4" s="117"/>
      <c r="T4" s="117"/>
      <c r="U4" s="117"/>
      <c r="V4" s="117"/>
      <c r="W4" s="117"/>
      <c r="X4" s="117"/>
      <c r="Y4" s="117"/>
      <c r="Z4" s="117"/>
      <c r="AA4" s="117"/>
      <c r="AB4" s="117"/>
      <c r="AC4" s="117"/>
      <c r="AD4" s="117"/>
      <c r="AE4" s="117"/>
      <c r="AF4" s="117"/>
      <c r="AG4" s="117"/>
      <c r="AH4" s="117"/>
      <c r="AI4" s="117"/>
      <c r="AJ4" s="117"/>
      <c r="AK4" s="117"/>
      <c r="AL4" s="117"/>
      <c r="AM4" s="117"/>
      <c r="AN4" s="117"/>
      <c r="AO4" s="117"/>
      <c r="AP4" s="117"/>
      <c r="AQ4" s="117"/>
      <c r="AR4" s="117"/>
      <c r="AS4" s="117"/>
      <c r="AT4" s="117"/>
      <c r="AU4" s="117"/>
      <c r="AV4" s="117"/>
      <c r="AW4" s="117"/>
      <c r="AX4" s="117"/>
      <c r="AY4" s="117"/>
      <c r="AZ4" s="117"/>
      <c r="BA4" s="118" t="s">
        <v>78</v>
      </c>
      <c r="BB4" s="489"/>
      <c r="BC4" s="490"/>
      <c r="BD4" s="490"/>
      <c r="BE4" s="490"/>
      <c r="BF4" s="490"/>
      <c r="BG4" s="490"/>
      <c r="BH4" s="490"/>
      <c r="BI4" s="491"/>
      <c r="BJ4" s="489"/>
      <c r="BK4" s="490"/>
      <c r="BL4" s="490"/>
      <c r="BM4" s="490"/>
      <c r="BN4" s="490"/>
      <c r="BO4" s="490"/>
      <c r="BP4" s="490"/>
      <c r="BQ4" s="491"/>
      <c r="BR4" s="489"/>
      <c r="BS4" s="490"/>
      <c r="BT4" s="490"/>
      <c r="BU4" s="490"/>
      <c r="BV4" s="490"/>
      <c r="BW4" s="490"/>
      <c r="BX4" s="490"/>
      <c r="BY4" s="491"/>
      <c r="BZ4" s="125" t="s">
        <v>468</v>
      </c>
      <c r="CA4" s="151"/>
      <c r="CB4" s="151"/>
      <c r="CC4" s="151"/>
      <c r="CD4" s="151"/>
      <c r="CE4" s="151"/>
      <c r="CF4" s="151"/>
      <c r="CG4" s="151"/>
      <c r="CH4" s="91"/>
      <c r="CI4" s="92"/>
      <c r="CJ4" s="92"/>
      <c r="CK4" s="92"/>
      <c r="CL4" s="92"/>
      <c r="CM4" s="92"/>
      <c r="CN4" s="92"/>
      <c r="CO4" s="93"/>
    </row>
    <row r="5" spans="1:97" ht="24.95" hidden="1" customHeight="1" outlineLevel="1">
      <c r="A5" s="527"/>
      <c r="B5" s="531"/>
      <c r="C5" s="483"/>
      <c r="D5" s="483"/>
      <c r="E5" s="532"/>
      <c r="F5" s="125" t="s">
        <v>533</v>
      </c>
      <c r="G5" s="151"/>
      <c r="H5" s="151"/>
      <c r="I5" s="151"/>
      <c r="J5" s="151"/>
      <c r="K5" s="151"/>
      <c r="L5" s="151"/>
      <c r="M5" s="152"/>
      <c r="N5" s="489"/>
      <c r="O5" s="490"/>
      <c r="P5" s="490"/>
      <c r="Q5" s="490"/>
      <c r="R5" s="490"/>
      <c r="S5" s="490"/>
      <c r="T5" s="490"/>
      <c r="U5" s="491"/>
      <c r="V5" s="116" t="s">
        <v>532</v>
      </c>
      <c r="W5" s="117"/>
      <c r="X5" s="117"/>
      <c r="Y5" s="117"/>
      <c r="Z5" s="117"/>
      <c r="AA5" s="117"/>
      <c r="AB5" s="117"/>
      <c r="AC5" s="117"/>
      <c r="AD5" s="489"/>
      <c r="AE5" s="490"/>
      <c r="AF5" s="490"/>
      <c r="AG5" s="490"/>
      <c r="AH5" s="490"/>
      <c r="AI5" s="490"/>
      <c r="AJ5" s="490"/>
      <c r="AK5" s="491"/>
      <c r="AL5" s="492" t="s">
        <v>326</v>
      </c>
      <c r="AM5" s="493"/>
      <c r="AN5" s="493"/>
      <c r="AO5" s="493"/>
      <c r="AP5" s="493"/>
      <c r="AQ5" s="493"/>
      <c r="AR5" s="493"/>
      <c r="AS5" s="494"/>
      <c r="AT5" s="489"/>
      <c r="AU5" s="490"/>
      <c r="AV5" s="490"/>
      <c r="AW5" s="490"/>
      <c r="AX5" s="490"/>
      <c r="AY5" s="490"/>
      <c r="AZ5" s="490"/>
      <c r="BA5" s="491"/>
      <c r="BB5" s="116" t="s">
        <v>307</v>
      </c>
      <c r="BC5" s="117"/>
      <c r="BD5" s="117"/>
      <c r="BE5" s="117"/>
      <c r="BF5" s="117"/>
      <c r="BG5" s="117"/>
      <c r="BH5" s="117"/>
      <c r="BI5" s="117"/>
      <c r="BJ5" s="116"/>
      <c r="BK5" s="117"/>
      <c r="BL5" s="117"/>
      <c r="BM5" s="117"/>
      <c r="BN5" s="117"/>
      <c r="BO5" s="117"/>
      <c r="BP5" s="117"/>
      <c r="BQ5" s="117"/>
      <c r="BR5" s="117"/>
      <c r="BS5" s="117"/>
      <c r="BT5" s="117"/>
      <c r="BU5" s="117"/>
      <c r="BV5" s="117"/>
      <c r="BW5" s="117"/>
      <c r="BX5" s="117"/>
      <c r="BY5" s="117"/>
      <c r="BZ5" s="117"/>
      <c r="CA5" s="117"/>
      <c r="CB5" s="117"/>
      <c r="CC5" s="117"/>
      <c r="CD5" s="117"/>
      <c r="CE5" s="117"/>
      <c r="CF5" s="117"/>
      <c r="CG5" s="117"/>
      <c r="CH5" s="489"/>
      <c r="CI5" s="490"/>
      <c r="CJ5" s="490"/>
      <c r="CK5" s="490"/>
      <c r="CL5" s="490"/>
      <c r="CM5" s="490"/>
      <c r="CN5" s="490"/>
      <c r="CO5" s="491"/>
    </row>
    <row r="6" spans="1:97" ht="24.95" hidden="1" customHeight="1" outlineLevel="1">
      <c r="A6" s="536" t="s">
        <v>321</v>
      </c>
      <c r="B6" s="531"/>
      <c r="C6" s="483"/>
      <c r="D6" s="483"/>
      <c r="E6" s="532"/>
      <c r="F6" s="489"/>
      <c r="G6" s="490"/>
      <c r="H6" s="490"/>
      <c r="I6" s="490"/>
      <c r="J6" s="490"/>
      <c r="K6" s="490"/>
      <c r="L6" s="490"/>
      <c r="M6" s="491"/>
      <c r="N6" s="489"/>
      <c r="O6" s="490"/>
      <c r="P6" s="490"/>
      <c r="Q6" s="490"/>
      <c r="R6" s="490"/>
      <c r="S6" s="490"/>
      <c r="T6" s="490"/>
      <c r="U6" s="491"/>
      <c r="V6" s="489"/>
      <c r="W6" s="490"/>
      <c r="X6" s="490"/>
      <c r="Y6" s="490"/>
      <c r="Z6" s="490"/>
      <c r="AA6" s="490"/>
      <c r="AB6" s="490"/>
      <c r="AC6" s="491"/>
      <c r="AD6" s="489"/>
      <c r="AE6" s="490"/>
      <c r="AF6" s="490"/>
      <c r="AG6" s="490"/>
      <c r="AH6" s="490"/>
      <c r="AI6" s="490"/>
      <c r="AJ6" s="490"/>
      <c r="AK6" s="491"/>
      <c r="AL6" s="492" t="s">
        <v>477</v>
      </c>
      <c r="AM6" s="493"/>
      <c r="AN6" s="493"/>
      <c r="AO6" s="493"/>
      <c r="AP6" s="493"/>
      <c r="AQ6" s="493"/>
      <c r="AR6" s="493"/>
      <c r="AS6" s="494"/>
      <c r="AT6" s="489"/>
      <c r="AU6" s="490"/>
      <c r="AV6" s="490"/>
      <c r="AW6" s="490"/>
      <c r="AX6" s="490"/>
      <c r="AY6" s="490"/>
      <c r="AZ6" s="490"/>
      <c r="BA6" s="491"/>
      <c r="BB6" s="588" t="s">
        <v>79</v>
      </c>
      <c r="BC6" s="589"/>
      <c r="BD6" s="589"/>
      <c r="BE6" s="589"/>
      <c r="BF6" s="589"/>
      <c r="BG6" s="589"/>
      <c r="BH6" s="589"/>
      <c r="BI6" s="590"/>
      <c r="BJ6" s="489"/>
      <c r="BK6" s="490"/>
      <c r="BL6" s="490"/>
      <c r="BM6" s="490"/>
      <c r="BN6" s="490"/>
      <c r="BO6" s="490"/>
      <c r="BP6" s="490"/>
      <c r="BQ6" s="491"/>
      <c r="BR6" s="489"/>
      <c r="BS6" s="490"/>
      <c r="BT6" s="490"/>
      <c r="BU6" s="490"/>
      <c r="BV6" s="490"/>
      <c r="BW6" s="490"/>
      <c r="BX6" s="490"/>
      <c r="BY6" s="491"/>
      <c r="BZ6" s="597" t="s">
        <v>83</v>
      </c>
      <c r="CA6" s="598"/>
      <c r="CB6" s="598"/>
      <c r="CC6" s="598"/>
      <c r="CD6" s="598"/>
      <c r="CE6" s="598"/>
      <c r="CF6" s="598"/>
      <c r="CG6" s="599"/>
      <c r="CH6" s="489"/>
      <c r="CI6" s="490"/>
      <c r="CJ6" s="490"/>
      <c r="CK6" s="490"/>
      <c r="CL6" s="490"/>
      <c r="CM6" s="490"/>
      <c r="CN6" s="490"/>
      <c r="CO6" s="491"/>
    </row>
    <row r="7" spans="1:97" ht="24.95" hidden="1" customHeight="1" outlineLevel="1">
      <c r="A7" s="537"/>
      <c r="B7" s="531"/>
      <c r="C7" s="483"/>
      <c r="D7" s="483"/>
      <c r="E7" s="532"/>
      <c r="F7" s="489"/>
      <c r="G7" s="490"/>
      <c r="H7" s="490"/>
      <c r="I7" s="490"/>
      <c r="J7" s="490"/>
      <c r="K7" s="490"/>
      <c r="L7" s="490"/>
      <c r="M7" s="491"/>
      <c r="N7" s="489"/>
      <c r="O7" s="490"/>
      <c r="P7" s="490"/>
      <c r="Q7" s="490"/>
      <c r="R7" s="490"/>
      <c r="S7" s="490"/>
      <c r="T7" s="490"/>
      <c r="U7" s="491"/>
      <c r="V7" s="489"/>
      <c r="W7" s="490"/>
      <c r="X7" s="490"/>
      <c r="Y7" s="490"/>
      <c r="Z7" s="490"/>
      <c r="AA7" s="490"/>
      <c r="AB7" s="490"/>
      <c r="AC7" s="491"/>
      <c r="AD7" s="489"/>
      <c r="AE7" s="490"/>
      <c r="AF7" s="490"/>
      <c r="AG7" s="490"/>
      <c r="AH7" s="490"/>
      <c r="AI7" s="490"/>
      <c r="AJ7" s="490"/>
      <c r="AK7" s="491"/>
      <c r="AL7" s="566" t="s">
        <v>430</v>
      </c>
      <c r="AM7" s="567"/>
      <c r="AN7" s="567"/>
      <c r="AO7" s="567"/>
      <c r="AP7" s="567"/>
      <c r="AQ7" s="567"/>
      <c r="AR7" s="567"/>
      <c r="AS7" s="568"/>
      <c r="AT7" s="489"/>
      <c r="AU7" s="490"/>
      <c r="AV7" s="490"/>
      <c r="AW7" s="490"/>
      <c r="AX7" s="490"/>
      <c r="AY7" s="490"/>
      <c r="AZ7" s="490"/>
      <c r="BA7" s="491"/>
      <c r="BB7" s="498" t="s">
        <v>431</v>
      </c>
      <c r="BC7" s="499"/>
      <c r="BD7" s="499"/>
      <c r="BE7" s="499"/>
      <c r="BF7" s="499"/>
      <c r="BG7" s="499"/>
      <c r="BH7" s="499"/>
      <c r="BI7" s="500"/>
      <c r="BJ7" s="489"/>
      <c r="BK7" s="490"/>
      <c r="BL7" s="490"/>
      <c r="BM7" s="490"/>
      <c r="BN7" s="490"/>
      <c r="BO7" s="490"/>
      <c r="BP7" s="490"/>
      <c r="BQ7" s="491"/>
      <c r="BR7" s="489"/>
      <c r="BS7" s="490"/>
      <c r="BT7" s="490"/>
      <c r="BU7" s="490"/>
      <c r="BV7" s="490"/>
      <c r="BW7" s="490"/>
      <c r="BX7" s="490"/>
      <c r="BY7" s="491"/>
      <c r="BZ7" s="489"/>
      <c r="CA7" s="490"/>
      <c r="CB7" s="490"/>
      <c r="CC7" s="490"/>
      <c r="CD7" s="490"/>
      <c r="CE7" s="490"/>
      <c r="CF7" s="490"/>
      <c r="CG7" s="491"/>
      <c r="CH7" s="489"/>
      <c r="CI7" s="490"/>
      <c r="CJ7" s="490"/>
      <c r="CK7" s="490"/>
      <c r="CL7" s="490"/>
      <c r="CM7" s="490"/>
      <c r="CN7" s="490"/>
      <c r="CO7" s="491"/>
    </row>
    <row r="8" spans="1:97" ht="24.95" hidden="1" customHeight="1" outlineLevel="1">
      <c r="A8" s="133" t="s">
        <v>183</v>
      </c>
      <c r="B8" s="531"/>
      <c r="C8" s="483"/>
      <c r="D8" s="483"/>
      <c r="E8" s="532"/>
      <c r="F8" s="489"/>
      <c r="G8" s="490"/>
      <c r="H8" s="490"/>
      <c r="I8" s="490"/>
      <c r="J8" s="490"/>
      <c r="K8" s="490"/>
      <c r="L8" s="490"/>
      <c r="M8" s="491"/>
      <c r="N8" s="489"/>
      <c r="O8" s="490"/>
      <c r="P8" s="490"/>
      <c r="Q8" s="490"/>
      <c r="R8" s="490"/>
      <c r="S8" s="490"/>
      <c r="T8" s="490"/>
      <c r="U8" s="491"/>
      <c r="V8" s="102" t="s">
        <v>81</v>
      </c>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103"/>
      <c r="AU8" s="103"/>
      <c r="AV8" s="103"/>
      <c r="AW8" s="103"/>
      <c r="AX8" s="103"/>
      <c r="AY8" s="103"/>
      <c r="AZ8" s="103"/>
      <c r="BA8" s="203" t="s">
        <v>78</v>
      </c>
      <c r="BB8" s="129" t="s">
        <v>494</v>
      </c>
      <c r="BC8" s="130"/>
      <c r="BD8" s="130"/>
      <c r="BE8" s="130"/>
      <c r="BF8" s="130"/>
      <c r="BG8" s="130"/>
      <c r="BH8" s="130"/>
      <c r="BI8" s="131"/>
      <c r="BJ8" s="489"/>
      <c r="BK8" s="490"/>
      <c r="BL8" s="490"/>
      <c r="BM8" s="490"/>
      <c r="BN8" s="490"/>
      <c r="BO8" s="490"/>
      <c r="BP8" s="490"/>
      <c r="BQ8" s="491"/>
      <c r="BR8" s="489"/>
      <c r="BS8" s="490"/>
      <c r="BT8" s="490"/>
      <c r="BU8" s="490"/>
      <c r="BV8" s="490"/>
      <c r="BW8" s="490"/>
      <c r="BX8" s="490"/>
      <c r="BY8" s="491"/>
      <c r="BZ8" s="489"/>
      <c r="CA8" s="490"/>
      <c r="CB8" s="490"/>
      <c r="CC8" s="490"/>
      <c r="CD8" s="490"/>
      <c r="CE8" s="490"/>
      <c r="CF8" s="490"/>
      <c r="CG8" s="491"/>
      <c r="CH8" s="489"/>
      <c r="CI8" s="490"/>
      <c r="CJ8" s="490"/>
      <c r="CK8" s="490"/>
      <c r="CL8" s="490"/>
      <c r="CM8" s="490"/>
      <c r="CN8" s="490"/>
      <c r="CO8" s="491"/>
    </row>
    <row r="9" spans="1:97" ht="24.95" hidden="1" customHeight="1" outlineLevel="1">
      <c r="A9" s="134" t="s">
        <v>184</v>
      </c>
      <c r="B9" s="531"/>
      <c r="C9" s="483"/>
      <c r="D9" s="483"/>
      <c r="E9" s="532"/>
      <c r="F9" s="489"/>
      <c r="G9" s="490"/>
      <c r="H9" s="490"/>
      <c r="I9" s="490"/>
      <c r="J9" s="490"/>
      <c r="K9" s="490"/>
      <c r="L9" s="490"/>
      <c r="M9" s="491"/>
      <c r="N9" s="489"/>
      <c r="O9" s="490"/>
      <c r="P9" s="490"/>
      <c r="Q9" s="490"/>
      <c r="R9" s="490"/>
      <c r="S9" s="490"/>
      <c r="T9" s="490"/>
      <c r="U9" s="491"/>
      <c r="V9" s="129" t="s">
        <v>179</v>
      </c>
      <c r="W9" s="130"/>
      <c r="X9" s="130"/>
      <c r="Y9" s="130"/>
      <c r="Z9" s="130"/>
      <c r="AA9" s="130"/>
      <c r="AB9" s="130"/>
      <c r="AC9" s="130"/>
      <c r="AD9" s="130"/>
      <c r="AE9" s="130"/>
      <c r="AF9" s="130"/>
      <c r="AG9" s="130"/>
      <c r="AH9" s="130"/>
      <c r="AI9" s="130"/>
      <c r="AJ9" s="130"/>
      <c r="AK9" s="130"/>
      <c r="AL9" s="130"/>
      <c r="AM9" s="130"/>
      <c r="AN9" s="130"/>
      <c r="AO9" s="130"/>
      <c r="AP9" s="130"/>
      <c r="AQ9" s="130"/>
      <c r="AR9" s="130"/>
      <c r="AS9" s="131"/>
      <c r="AT9" s="489"/>
      <c r="AU9" s="490"/>
      <c r="AV9" s="490"/>
      <c r="AW9" s="490"/>
      <c r="AX9" s="490"/>
      <c r="AY9" s="490"/>
      <c r="AZ9" s="490"/>
      <c r="BA9" s="491"/>
      <c r="BB9" s="138" t="s">
        <v>197</v>
      </c>
      <c r="BC9" s="142"/>
      <c r="BD9" s="142"/>
      <c r="BE9" s="142"/>
      <c r="BF9" s="142"/>
      <c r="BG9" s="142"/>
      <c r="BH9" s="142"/>
      <c r="BI9" s="142"/>
      <c r="BJ9" s="142"/>
      <c r="BK9" s="142"/>
      <c r="BL9" s="142"/>
      <c r="BM9" s="142"/>
      <c r="BN9" s="142"/>
      <c r="BO9" s="142"/>
      <c r="BP9" s="142"/>
      <c r="BQ9" s="143"/>
      <c r="BR9" s="91"/>
      <c r="BS9" s="92"/>
      <c r="BT9" s="92"/>
      <c r="BU9" s="92"/>
      <c r="BV9" s="92"/>
      <c r="BW9" s="92"/>
      <c r="BX9" s="92"/>
      <c r="BY9" s="93"/>
      <c r="BZ9" s="591" t="s">
        <v>95</v>
      </c>
      <c r="CA9" s="592"/>
      <c r="CB9" s="592"/>
      <c r="CC9" s="592"/>
      <c r="CD9" s="592"/>
      <c r="CE9" s="592"/>
      <c r="CF9" s="592"/>
      <c r="CG9" s="593"/>
      <c r="CH9" s="489"/>
      <c r="CI9" s="490"/>
      <c r="CJ9" s="490"/>
      <c r="CK9" s="490"/>
      <c r="CL9" s="490"/>
      <c r="CM9" s="490"/>
      <c r="CN9" s="490"/>
      <c r="CO9" s="491"/>
    </row>
    <row r="10" spans="1:97" ht="24.95" hidden="1" customHeight="1" outlineLevel="1">
      <c r="A10" s="97" t="s">
        <v>71</v>
      </c>
      <c r="B10" s="531"/>
      <c r="C10" s="483"/>
      <c r="D10" s="483"/>
      <c r="E10" s="532"/>
      <c r="F10" s="189" t="s">
        <v>448</v>
      </c>
      <c r="G10" s="145"/>
      <c r="H10" s="145"/>
      <c r="I10" s="145"/>
      <c r="J10" s="145"/>
      <c r="K10" s="145"/>
      <c r="L10" s="145"/>
      <c r="M10" s="146"/>
      <c r="N10" s="91"/>
      <c r="O10" s="92"/>
      <c r="P10" s="92"/>
      <c r="Q10" s="92"/>
      <c r="R10" s="92"/>
      <c r="S10" s="92"/>
      <c r="T10" s="92"/>
      <c r="U10" s="93"/>
      <c r="V10" s="178" t="s">
        <v>347</v>
      </c>
      <c r="W10" s="179"/>
      <c r="X10" s="179"/>
      <c r="Y10" s="179"/>
      <c r="Z10" s="179"/>
      <c r="AA10" s="179"/>
      <c r="AB10" s="179"/>
      <c r="AC10" s="179"/>
      <c r="AD10" s="179"/>
      <c r="AE10" s="179"/>
      <c r="AF10" s="179"/>
      <c r="AG10" s="179"/>
      <c r="AH10" s="179"/>
      <c r="AI10" s="179"/>
      <c r="AJ10" s="179"/>
      <c r="AK10" s="180"/>
      <c r="AL10" s="563" t="s">
        <v>531</v>
      </c>
      <c r="AM10" s="564"/>
      <c r="AN10" s="564"/>
      <c r="AO10" s="564"/>
      <c r="AP10" s="564"/>
      <c r="AQ10" s="564"/>
      <c r="AR10" s="564"/>
      <c r="AS10" s="565"/>
      <c r="AT10" s="149" t="s">
        <v>247</v>
      </c>
      <c r="AU10" s="147"/>
      <c r="AV10" s="147"/>
      <c r="AW10" s="147"/>
      <c r="AX10" s="147"/>
      <c r="AY10" s="147"/>
      <c r="AZ10" s="147"/>
      <c r="BA10" s="147"/>
      <c r="BB10" s="147"/>
      <c r="BC10" s="147"/>
      <c r="BD10" s="147"/>
      <c r="BE10" s="147"/>
      <c r="BF10" s="147"/>
      <c r="BG10" s="147"/>
      <c r="BH10" s="147"/>
      <c r="BI10" s="148"/>
      <c r="BJ10" s="540" t="s">
        <v>383</v>
      </c>
      <c r="BK10" s="555"/>
      <c r="BL10" s="555"/>
      <c r="BM10" s="555"/>
      <c r="BN10" s="555"/>
      <c r="BO10" s="555"/>
      <c r="BP10" s="555"/>
      <c r="BQ10" s="556"/>
      <c r="BR10" s="508" t="s">
        <v>607</v>
      </c>
      <c r="BS10" s="499"/>
      <c r="BT10" s="499"/>
      <c r="BU10" s="499"/>
      <c r="BV10" s="499"/>
      <c r="BW10" s="499"/>
      <c r="BX10" s="499"/>
      <c r="BY10" s="500"/>
      <c r="BZ10" s="540" t="s">
        <v>637</v>
      </c>
      <c r="CA10" s="541"/>
      <c r="CB10" s="541"/>
      <c r="CC10" s="541"/>
      <c r="CD10" s="541"/>
      <c r="CE10" s="541"/>
      <c r="CF10" s="541"/>
      <c r="CG10" s="542"/>
      <c r="CH10" s="489"/>
      <c r="CI10" s="490"/>
      <c r="CJ10" s="490"/>
      <c r="CK10" s="490"/>
      <c r="CL10" s="490"/>
      <c r="CM10" s="490"/>
      <c r="CN10" s="490"/>
      <c r="CO10" s="491"/>
    </row>
    <row r="11" spans="1:97" ht="24.95" hidden="1" customHeight="1" outlineLevel="1">
      <c r="A11" s="98" t="s">
        <v>88</v>
      </c>
      <c r="B11" s="531"/>
      <c r="C11" s="483"/>
      <c r="D11" s="483"/>
      <c r="E11" s="532"/>
      <c r="F11" s="489"/>
      <c r="G11" s="490"/>
      <c r="H11" s="490"/>
      <c r="I11" s="490"/>
      <c r="J11" s="490"/>
      <c r="K11" s="490"/>
      <c r="L11" s="490"/>
      <c r="M11" s="491"/>
      <c r="N11" s="570"/>
      <c r="O11" s="571"/>
      <c r="P11" s="571"/>
      <c r="Q11" s="571"/>
      <c r="R11" s="571"/>
      <c r="S11" s="571"/>
      <c r="T11" s="571"/>
      <c r="U11" s="572"/>
      <c r="V11" s="570"/>
      <c r="W11" s="571"/>
      <c r="X11" s="571"/>
      <c r="Y11" s="571"/>
      <c r="Z11" s="571"/>
      <c r="AA11" s="571"/>
      <c r="AB11" s="571"/>
      <c r="AC11" s="572"/>
      <c r="AD11" s="573" t="s">
        <v>238</v>
      </c>
      <c r="AE11" s="574"/>
      <c r="AF11" s="574"/>
      <c r="AG11" s="574"/>
      <c r="AH11" s="574"/>
      <c r="AI11" s="574"/>
      <c r="AJ11" s="574"/>
      <c r="AK11" s="575"/>
      <c r="AL11" s="563" t="s">
        <v>447</v>
      </c>
      <c r="AM11" s="564"/>
      <c r="AN11" s="564"/>
      <c r="AO11" s="564"/>
      <c r="AP11" s="564"/>
      <c r="AQ11" s="564"/>
      <c r="AR11" s="564"/>
      <c r="AS11" s="565"/>
      <c r="AT11" s="149" t="s">
        <v>339</v>
      </c>
      <c r="AU11" s="147"/>
      <c r="AV11" s="147"/>
      <c r="AW11" s="147"/>
      <c r="AX11" s="147"/>
      <c r="AY11" s="147"/>
      <c r="AZ11" s="147"/>
      <c r="BA11" s="147"/>
      <c r="BB11" s="147"/>
      <c r="BC11" s="147"/>
      <c r="BD11" s="147"/>
      <c r="BE11" s="147"/>
      <c r="BF11" s="147"/>
      <c r="BG11" s="147"/>
      <c r="BH11" s="147"/>
      <c r="BI11" s="147"/>
      <c r="BJ11" s="147"/>
      <c r="BK11" s="147"/>
      <c r="BL11" s="147"/>
      <c r="BM11" s="147"/>
      <c r="BN11" s="147"/>
      <c r="BO11" s="147"/>
      <c r="BP11" s="147"/>
      <c r="BQ11" s="148"/>
      <c r="BR11" s="489"/>
      <c r="BS11" s="490"/>
      <c r="BT11" s="490"/>
      <c r="BU11" s="490"/>
      <c r="BV11" s="490"/>
      <c r="BW11" s="490"/>
      <c r="BX11" s="490"/>
      <c r="BY11" s="491"/>
      <c r="BZ11" s="492" t="s">
        <v>452</v>
      </c>
      <c r="CA11" s="493"/>
      <c r="CB11" s="493"/>
      <c r="CC11" s="493"/>
      <c r="CD11" s="493"/>
      <c r="CE11" s="493"/>
      <c r="CF11" s="493"/>
      <c r="CG11" s="494"/>
      <c r="CH11" s="489"/>
      <c r="CI11" s="490"/>
      <c r="CJ11" s="490"/>
      <c r="CK11" s="490"/>
      <c r="CL11" s="490"/>
      <c r="CM11" s="490"/>
      <c r="CN11" s="490"/>
      <c r="CO11" s="491"/>
    </row>
    <row r="12" spans="1:97" ht="24.95" hidden="1" customHeight="1" outlineLevel="1">
      <c r="A12" s="99" t="s">
        <v>90</v>
      </c>
      <c r="B12" s="531"/>
      <c r="C12" s="483"/>
      <c r="D12" s="483"/>
      <c r="E12" s="532"/>
      <c r="F12" s="489"/>
      <c r="G12" s="490"/>
      <c r="H12" s="490"/>
      <c r="I12" s="490"/>
      <c r="J12" s="490"/>
      <c r="K12" s="490"/>
      <c r="L12" s="490"/>
      <c r="M12" s="491"/>
      <c r="N12" s="489"/>
      <c r="O12" s="490"/>
      <c r="P12" s="490"/>
      <c r="Q12" s="490"/>
      <c r="R12" s="490"/>
      <c r="S12" s="490"/>
      <c r="T12" s="490"/>
      <c r="U12" s="491"/>
      <c r="V12" s="489"/>
      <c r="W12" s="490"/>
      <c r="X12" s="490"/>
      <c r="Y12" s="490"/>
      <c r="Z12" s="490"/>
      <c r="AA12" s="490"/>
      <c r="AB12" s="490"/>
      <c r="AC12" s="491"/>
      <c r="AD12" s="168" t="s">
        <v>334</v>
      </c>
      <c r="AE12" s="169"/>
      <c r="AF12" s="169"/>
      <c r="AG12" s="169"/>
      <c r="AH12" s="169"/>
      <c r="AI12" s="169"/>
      <c r="AJ12" s="169"/>
      <c r="AK12" s="169"/>
      <c r="AL12" s="169"/>
      <c r="AM12" s="169"/>
      <c r="AN12" s="169"/>
      <c r="AO12" s="169"/>
      <c r="AP12" s="169"/>
      <c r="AQ12" s="169"/>
      <c r="AR12" s="169"/>
      <c r="AS12" s="169"/>
      <c r="AT12" s="171"/>
      <c r="AU12" s="171"/>
      <c r="AV12" s="171"/>
      <c r="AW12" s="171"/>
      <c r="AX12" s="171"/>
      <c r="AY12" s="171"/>
      <c r="AZ12" s="92"/>
      <c r="BA12" s="92"/>
      <c r="BB12" s="489"/>
      <c r="BC12" s="490"/>
      <c r="BD12" s="490"/>
      <c r="BE12" s="490"/>
      <c r="BF12" s="490"/>
      <c r="BG12" s="490"/>
      <c r="BH12" s="490"/>
      <c r="BI12" s="491"/>
      <c r="BJ12" s="489"/>
      <c r="BK12" s="490"/>
      <c r="BL12" s="490"/>
      <c r="BM12" s="490"/>
      <c r="BN12" s="490"/>
      <c r="BO12" s="490"/>
      <c r="BP12" s="490"/>
      <c r="BQ12" s="491"/>
      <c r="BR12" s="489"/>
      <c r="BS12" s="490"/>
      <c r="BT12" s="490"/>
      <c r="BU12" s="490"/>
      <c r="BV12" s="490"/>
      <c r="BW12" s="490"/>
      <c r="BX12" s="490"/>
      <c r="BY12" s="491"/>
      <c r="BZ12" s="204" t="s">
        <v>542</v>
      </c>
      <c r="CA12" s="162"/>
      <c r="CB12" s="162"/>
      <c r="CC12" s="162"/>
      <c r="CD12" s="162"/>
      <c r="CE12" s="162"/>
      <c r="CF12" s="162"/>
      <c r="CG12" s="163"/>
      <c r="CH12" s="91"/>
      <c r="CI12" s="92"/>
      <c r="CJ12" s="92"/>
      <c r="CK12" s="92"/>
      <c r="CL12" s="92"/>
      <c r="CM12" s="92"/>
      <c r="CN12" s="92"/>
      <c r="CO12" s="93"/>
    </row>
    <row r="13" spans="1:97" ht="24.95" hidden="1" customHeight="1" outlineLevel="1">
      <c r="A13" s="101" t="s">
        <v>91</v>
      </c>
      <c r="B13" s="531"/>
      <c r="C13" s="483"/>
      <c r="D13" s="483"/>
      <c r="E13" s="532"/>
      <c r="F13" s="489"/>
      <c r="G13" s="490"/>
      <c r="H13" s="490"/>
      <c r="I13" s="490"/>
      <c r="J13" s="490"/>
      <c r="K13" s="490"/>
      <c r="L13" s="490"/>
      <c r="M13" s="491"/>
      <c r="N13" s="489"/>
      <c r="O13" s="490"/>
      <c r="P13" s="490"/>
      <c r="Q13" s="490"/>
      <c r="R13" s="490"/>
      <c r="S13" s="490"/>
      <c r="T13" s="490"/>
      <c r="U13" s="491"/>
      <c r="V13" s="508" t="s">
        <v>478</v>
      </c>
      <c r="W13" s="499"/>
      <c r="X13" s="499"/>
      <c r="Y13" s="499"/>
      <c r="Z13" s="499"/>
      <c r="AA13" s="499"/>
      <c r="AB13" s="499"/>
      <c r="AC13" s="500"/>
      <c r="AD13" s="141" t="s">
        <v>636</v>
      </c>
      <c r="AE13" s="130"/>
      <c r="AF13" s="193"/>
      <c r="AG13" s="130"/>
      <c r="AH13" s="130"/>
      <c r="AI13" s="130"/>
      <c r="AJ13" s="130"/>
      <c r="AK13" s="130"/>
      <c r="AL13" s="130"/>
      <c r="AM13" s="130"/>
      <c r="AN13" s="130"/>
      <c r="AO13" s="130"/>
      <c r="AP13" s="130"/>
      <c r="AQ13" s="130"/>
      <c r="AR13" s="130"/>
      <c r="AS13" s="130"/>
      <c r="AT13" s="489"/>
      <c r="AU13" s="490"/>
      <c r="AV13" s="490"/>
      <c r="AW13" s="490"/>
      <c r="AX13" s="490"/>
      <c r="AY13" s="490"/>
      <c r="AZ13" s="490"/>
      <c r="BA13" s="491"/>
      <c r="BB13" s="489"/>
      <c r="BC13" s="490"/>
      <c r="BD13" s="490"/>
      <c r="BE13" s="490"/>
      <c r="BF13" s="490"/>
      <c r="BG13" s="490"/>
      <c r="BH13" s="490"/>
      <c r="BI13" s="491"/>
      <c r="BJ13" s="161" t="s">
        <v>319</v>
      </c>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3"/>
      <c r="CH13" s="489"/>
      <c r="CI13" s="490"/>
      <c r="CJ13" s="490"/>
      <c r="CK13" s="490"/>
      <c r="CL13" s="490"/>
      <c r="CM13" s="490"/>
      <c r="CN13" s="490"/>
      <c r="CO13" s="491"/>
    </row>
    <row r="14" spans="1:97" ht="24.95" hidden="1" customHeight="1" outlineLevel="1" thickBot="1">
      <c r="A14" s="100" t="s">
        <v>92</v>
      </c>
      <c r="B14" s="533"/>
      <c r="C14" s="534"/>
      <c r="D14" s="534"/>
      <c r="E14" s="535"/>
      <c r="F14" s="576" t="s">
        <v>609</v>
      </c>
      <c r="G14" s="577"/>
      <c r="H14" s="577"/>
      <c r="I14" s="577"/>
      <c r="J14" s="577"/>
      <c r="K14" s="577"/>
      <c r="L14" s="577"/>
      <c r="M14" s="578"/>
      <c r="N14" s="509"/>
      <c r="O14" s="510"/>
      <c r="P14" s="510"/>
      <c r="Q14" s="510"/>
      <c r="R14" s="510"/>
      <c r="S14" s="510"/>
      <c r="T14" s="510"/>
      <c r="U14" s="511"/>
      <c r="V14" s="175" t="s">
        <v>374</v>
      </c>
      <c r="W14" s="176"/>
      <c r="X14" s="176"/>
      <c r="Y14" s="176"/>
      <c r="Z14" s="176"/>
      <c r="AA14" s="176"/>
      <c r="AB14" s="176"/>
      <c r="AC14" s="176"/>
      <c r="AD14" s="176"/>
      <c r="AE14" s="176"/>
      <c r="AF14" s="176"/>
      <c r="AG14" s="176"/>
      <c r="AH14" s="176"/>
      <c r="AI14" s="176"/>
      <c r="AJ14" s="176"/>
      <c r="AK14" s="176"/>
      <c r="AL14" s="176"/>
      <c r="AM14" s="176"/>
      <c r="AN14" s="176"/>
      <c r="AO14" s="176"/>
      <c r="AP14" s="176"/>
      <c r="AQ14" s="176"/>
      <c r="AR14" s="176"/>
      <c r="AS14" s="177"/>
      <c r="AT14" s="155" t="s">
        <v>320</v>
      </c>
      <c r="AU14" s="153"/>
      <c r="AV14" s="153"/>
      <c r="AW14" s="153"/>
      <c r="AX14" s="153"/>
      <c r="AY14" s="153"/>
      <c r="AZ14" s="153"/>
      <c r="BA14" s="153"/>
      <c r="BB14" s="153"/>
      <c r="BC14" s="153"/>
      <c r="BD14" s="153"/>
      <c r="BE14" s="153"/>
      <c r="BF14" s="153"/>
      <c r="BG14" s="153"/>
      <c r="BH14" s="153"/>
      <c r="BI14" s="153"/>
      <c r="BJ14" s="153"/>
      <c r="BK14" s="153"/>
      <c r="BL14" s="153"/>
      <c r="BM14" s="153"/>
      <c r="BN14" s="153"/>
      <c r="BO14" s="153"/>
      <c r="BP14" s="153"/>
      <c r="BQ14" s="153"/>
      <c r="BR14" s="153"/>
      <c r="BS14" s="153"/>
      <c r="BT14" s="153"/>
      <c r="BU14" s="153"/>
      <c r="BV14" s="153"/>
      <c r="BW14" s="153"/>
      <c r="BX14" s="153"/>
      <c r="BY14" s="153"/>
      <c r="BZ14" s="153"/>
      <c r="CA14" s="153"/>
      <c r="CB14" s="153"/>
      <c r="CC14" s="153"/>
      <c r="CD14" s="153"/>
      <c r="CE14" s="153"/>
      <c r="CF14" s="153"/>
      <c r="CG14" s="154"/>
      <c r="CH14" s="594"/>
      <c r="CI14" s="595"/>
      <c r="CJ14" s="595"/>
      <c r="CK14" s="595"/>
      <c r="CL14" s="595"/>
      <c r="CM14" s="595"/>
      <c r="CN14" s="595"/>
      <c r="CO14" s="596"/>
    </row>
    <row r="15" spans="1:97" ht="27.75" customHeight="1" collapsed="1" thickBot="1">
      <c r="C15" s="40"/>
      <c r="D15" s="41"/>
      <c r="E15" s="41"/>
      <c r="N15" s="580" t="s">
        <v>35</v>
      </c>
      <c r="O15" s="580"/>
      <c r="P15" s="580"/>
      <c r="Q15" s="580"/>
      <c r="R15" s="580"/>
      <c r="S15" s="580"/>
      <c r="T15" s="580"/>
      <c r="U15" s="580"/>
      <c r="CQ15" s="40"/>
      <c r="CR15" s="41"/>
      <c r="CS15" s="41"/>
    </row>
    <row r="16" spans="1:97" ht="13.5" customHeight="1">
      <c r="B16" s="5"/>
      <c r="C16" s="2"/>
      <c r="D16" s="346" t="s">
        <v>0</v>
      </c>
      <c r="E16" s="347"/>
      <c r="F16" s="27"/>
      <c r="G16" s="28"/>
      <c r="H16" s="255" t="str">
        <f>TEXT($B1,"m月")</f>
        <v>7月</v>
      </c>
      <c r="I16" s="255"/>
      <c r="J16" s="255"/>
      <c r="K16" s="255"/>
      <c r="L16" s="28"/>
      <c r="M16" s="29"/>
      <c r="N16" s="27"/>
      <c r="O16" s="28"/>
      <c r="P16" s="255" t="str">
        <f>TEXT($B1,"m月")</f>
        <v>7月</v>
      </c>
      <c r="Q16" s="255"/>
      <c r="R16" s="255"/>
      <c r="S16" s="255"/>
      <c r="T16" s="28"/>
      <c r="U16" s="29"/>
      <c r="V16" s="27"/>
      <c r="W16" s="28"/>
      <c r="X16" s="255" t="str">
        <f>TEXT($B1,"m月")</f>
        <v>7月</v>
      </c>
      <c r="Y16" s="255"/>
      <c r="Z16" s="255"/>
      <c r="AA16" s="255"/>
      <c r="AB16" s="28"/>
      <c r="AC16" s="29"/>
      <c r="AD16" s="27"/>
      <c r="AE16" s="28"/>
      <c r="AF16" s="255" t="str">
        <f>TEXT($B1,"m月")</f>
        <v>7月</v>
      </c>
      <c r="AG16" s="255"/>
      <c r="AH16" s="255"/>
      <c r="AI16" s="255"/>
      <c r="AJ16" s="28"/>
      <c r="AK16" s="29"/>
      <c r="AL16" s="27"/>
      <c r="AM16" s="28"/>
      <c r="AN16" s="255" t="str">
        <f>TEXT($B1,"m月")</f>
        <v>7月</v>
      </c>
      <c r="AO16" s="255"/>
      <c r="AP16" s="255"/>
      <c r="AQ16" s="255"/>
      <c r="AR16" s="28"/>
      <c r="AS16" s="29"/>
      <c r="AT16" s="27"/>
      <c r="AU16" s="28"/>
      <c r="AV16" s="255" t="str">
        <f>TEXT($B1,"m月")</f>
        <v>7月</v>
      </c>
      <c r="AW16" s="255"/>
      <c r="AX16" s="255"/>
      <c r="AY16" s="255"/>
      <c r="AZ16" s="28"/>
      <c r="BA16" s="29"/>
      <c r="BB16" s="27"/>
      <c r="BC16" s="28"/>
      <c r="BD16" s="255" t="str">
        <f>TEXT($B1,"m月")</f>
        <v>7月</v>
      </c>
      <c r="BE16" s="255"/>
      <c r="BF16" s="255"/>
      <c r="BG16" s="255"/>
      <c r="BH16" s="28"/>
      <c r="BI16" s="29"/>
      <c r="BJ16" s="27"/>
      <c r="BK16" s="28"/>
      <c r="BL16" s="255" t="str">
        <f>TEXT($B1,"m月")</f>
        <v>7月</v>
      </c>
      <c r="BM16" s="255"/>
      <c r="BN16" s="255"/>
      <c r="BO16" s="255"/>
      <c r="BP16" s="28"/>
      <c r="BQ16" s="29"/>
      <c r="BR16" s="27"/>
      <c r="BS16" s="28"/>
      <c r="BT16" s="255" t="str">
        <f>TEXT($B1,"m月")</f>
        <v>7月</v>
      </c>
      <c r="BU16" s="255"/>
      <c r="BV16" s="255"/>
      <c r="BW16" s="255"/>
      <c r="BX16" s="28"/>
      <c r="BY16" s="29"/>
      <c r="BZ16" s="27"/>
      <c r="CA16" s="28"/>
      <c r="CB16" s="255" t="str">
        <f>TEXT($B1,"m月")</f>
        <v>7月</v>
      </c>
      <c r="CC16" s="255"/>
      <c r="CD16" s="255"/>
      <c r="CE16" s="255"/>
      <c r="CF16" s="28"/>
      <c r="CG16" s="29"/>
      <c r="CH16" s="27"/>
      <c r="CI16" s="28"/>
      <c r="CJ16" s="255" t="str">
        <f>TEXT($B1,"m月")</f>
        <v>7月</v>
      </c>
      <c r="CK16" s="255"/>
      <c r="CL16" s="255"/>
      <c r="CM16" s="255"/>
      <c r="CN16" s="28"/>
      <c r="CO16" s="29"/>
      <c r="CP16" s="5"/>
      <c r="CQ16" s="2"/>
      <c r="CR16" s="346" t="s">
        <v>0</v>
      </c>
      <c r="CS16" s="347"/>
    </row>
    <row r="17" spans="2:97" ht="13.5" customHeight="1">
      <c r="B17" s="6"/>
      <c r="C17" s="4"/>
      <c r="D17" s="342"/>
      <c r="E17" s="343"/>
      <c r="F17" s="238">
        <v>1</v>
      </c>
      <c r="G17" s="239"/>
      <c r="H17" s="239"/>
      <c r="I17" s="239"/>
      <c r="J17" s="234" t="str">
        <f>TEXT($B1,"(aaa)")</f>
        <v>(水)</v>
      </c>
      <c r="K17" s="234"/>
      <c r="L17" s="234"/>
      <c r="M17" s="235"/>
      <c r="N17" s="238">
        <v>2</v>
      </c>
      <c r="O17" s="239"/>
      <c r="P17" s="239"/>
      <c r="Q17" s="239"/>
      <c r="R17" s="234" t="str">
        <f>IF($J17="(月)","(火)",IF($J17="(火)","(水)",IF($J17="(水)","(木)",IF($J17="(木)","(金)",IF($J17="(金)","(土)",IF($J17="(土)","(日)",IF($J17="(日)","(月)")))))))</f>
        <v>(木)</v>
      </c>
      <c r="S17" s="234"/>
      <c r="T17" s="234"/>
      <c r="U17" s="235"/>
      <c r="V17" s="238">
        <v>3</v>
      </c>
      <c r="W17" s="239"/>
      <c r="X17" s="239"/>
      <c r="Y17" s="239"/>
      <c r="Z17" s="234" t="str">
        <f>IF($R17="(月)","(火)",IF($R17="(火)","(水)",IF($R17="(水)","(木)",IF($R17="(木)","(金)",IF($R17="(金)","(土)",IF($R17="(土)","(日)",IF($R17="(日)","(月)")))))))</f>
        <v>(金)</v>
      </c>
      <c r="AA17" s="234"/>
      <c r="AB17" s="234"/>
      <c r="AC17" s="235"/>
      <c r="AD17" s="238">
        <v>4</v>
      </c>
      <c r="AE17" s="239"/>
      <c r="AF17" s="239"/>
      <c r="AG17" s="239"/>
      <c r="AH17" s="234" t="str">
        <f>IF($Z17="(月)","(火)",IF($Z17="(火)","(水)",IF($Z17="(水)","(木)",IF($Z17="(木)","(金)",IF($Z17="(金)","(土)",IF($Z17="(土)","(日)",IF($Z17="(日)","(月)")))))))</f>
        <v>(土)</v>
      </c>
      <c r="AI17" s="234"/>
      <c r="AJ17" s="234"/>
      <c r="AK17" s="235"/>
      <c r="AL17" s="238">
        <v>5</v>
      </c>
      <c r="AM17" s="239"/>
      <c r="AN17" s="239"/>
      <c r="AO17" s="239"/>
      <c r="AP17" s="234" t="str">
        <f>IF($AH17="(月)","(火)",IF($AH17="(火)","(水)",IF($AH17="(水)","(木)",IF($AH17="(木)","(金)",IF($AH17="(金)","(土)",IF($AH17="(土)","(日)",IF($AH17="(日)","(月)")))))))</f>
        <v>(日)</v>
      </c>
      <c r="AQ17" s="234"/>
      <c r="AR17" s="234"/>
      <c r="AS17" s="235"/>
      <c r="AT17" s="238">
        <v>6</v>
      </c>
      <c r="AU17" s="239"/>
      <c r="AV17" s="239"/>
      <c r="AW17" s="239"/>
      <c r="AX17" s="234" t="str">
        <f>IF($AP17="(月)","(火)",IF($AP17="(火)","(水)",IF($AP17="(水)","(木)",IF($AP17="(木)","(金)",IF($AP17="(金)","(土)",IF($AP17="(土)","(日)",IF($AP17="(日)","(月)")))))))</f>
        <v>(月)</v>
      </c>
      <c r="AY17" s="234"/>
      <c r="AZ17" s="234"/>
      <c r="BA17" s="235"/>
      <c r="BB17" s="238">
        <v>7</v>
      </c>
      <c r="BC17" s="239"/>
      <c r="BD17" s="239"/>
      <c r="BE17" s="239"/>
      <c r="BF17" s="234" t="str">
        <f>IF($AX17="(月)","(火)",IF($AX17="(火)","(水)",IF($AX17="(水)","(木)",IF($AX17="(木)","(金)",IF($AX17="(金)","(土)",IF($AX17="(土)","(日)",IF($AX17="(日)","(月)")))))))</f>
        <v>(火)</v>
      </c>
      <c r="BG17" s="234"/>
      <c r="BH17" s="234"/>
      <c r="BI17" s="235"/>
      <c r="BJ17" s="238">
        <v>8</v>
      </c>
      <c r="BK17" s="239"/>
      <c r="BL17" s="239"/>
      <c r="BM17" s="239"/>
      <c r="BN17" s="234" t="str">
        <f>IF($BF17="(月)","(火)",IF($BF17="(火)","(水)",IF($BF17="(水)","(木)",IF($BF17="(木)","(金)",IF($BF17="(金)","(土)",IF($BF17="(土)","(日)",IF($BF17="(日)","(月)")))))))</f>
        <v>(水)</v>
      </c>
      <c r="BO17" s="234"/>
      <c r="BP17" s="234"/>
      <c r="BQ17" s="235"/>
      <c r="BR17" s="238">
        <v>9</v>
      </c>
      <c r="BS17" s="239"/>
      <c r="BT17" s="239"/>
      <c r="BU17" s="239"/>
      <c r="BV17" s="234" t="str">
        <f>IF($BN17="(月)","(火)",IF($BN17="(火)","(水)",IF($BN17="(水)","(木)",IF($BN17="(木)","(金)",IF($BN17="(金)","(土)",IF($BN17="(土)","(日)",IF($BN17="(日)","(月)")))))))</f>
        <v>(木)</v>
      </c>
      <c r="BW17" s="234"/>
      <c r="BX17" s="234"/>
      <c r="BY17" s="235"/>
      <c r="BZ17" s="238">
        <v>10</v>
      </c>
      <c r="CA17" s="239"/>
      <c r="CB17" s="239"/>
      <c r="CC17" s="239"/>
      <c r="CD17" s="234" t="str">
        <f>IF($BV17="(月)","(火)",IF($BV17="(火)","(水)",IF($BV17="(水)","(木)",IF($BV17="(木)","(金)",IF($BV17="(金)","(土)",IF($BV17="(土)","(日)",IF($BV17="(日)","(月)")))))))</f>
        <v>(金)</v>
      </c>
      <c r="CE17" s="234"/>
      <c r="CF17" s="234"/>
      <c r="CG17" s="235"/>
      <c r="CH17" s="238"/>
      <c r="CI17" s="239"/>
      <c r="CJ17" s="239"/>
      <c r="CK17" s="239"/>
      <c r="CL17" s="234"/>
      <c r="CM17" s="234"/>
      <c r="CN17" s="234"/>
      <c r="CO17" s="235"/>
      <c r="CP17" s="6"/>
      <c r="CQ17" s="4"/>
      <c r="CR17" s="342"/>
      <c r="CS17" s="343"/>
    </row>
    <row r="18" spans="2:97" ht="13.5" customHeight="1">
      <c r="B18" s="348" t="s">
        <v>2</v>
      </c>
      <c r="C18" s="342"/>
      <c r="D18" s="4"/>
      <c r="E18" s="3"/>
      <c r="F18" s="238"/>
      <c r="G18" s="239"/>
      <c r="H18" s="239"/>
      <c r="I18" s="239"/>
      <c r="J18" s="234"/>
      <c r="K18" s="234"/>
      <c r="L18" s="234"/>
      <c r="M18" s="235"/>
      <c r="N18" s="238"/>
      <c r="O18" s="239"/>
      <c r="P18" s="239"/>
      <c r="Q18" s="239"/>
      <c r="R18" s="234"/>
      <c r="S18" s="234"/>
      <c r="T18" s="234"/>
      <c r="U18" s="235"/>
      <c r="V18" s="238"/>
      <c r="W18" s="239"/>
      <c r="X18" s="239"/>
      <c r="Y18" s="239"/>
      <c r="Z18" s="234"/>
      <c r="AA18" s="234"/>
      <c r="AB18" s="234"/>
      <c r="AC18" s="235"/>
      <c r="AD18" s="238"/>
      <c r="AE18" s="239"/>
      <c r="AF18" s="239"/>
      <c r="AG18" s="239"/>
      <c r="AH18" s="234"/>
      <c r="AI18" s="234"/>
      <c r="AJ18" s="234"/>
      <c r="AK18" s="235"/>
      <c r="AL18" s="238"/>
      <c r="AM18" s="239"/>
      <c r="AN18" s="239"/>
      <c r="AO18" s="239"/>
      <c r="AP18" s="234"/>
      <c r="AQ18" s="234"/>
      <c r="AR18" s="234"/>
      <c r="AS18" s="235"/>
      <c r="AT18" s="238"/>
      <c r="AU18" s="239"/>
      <c r="AV18" s="239"/>
      <c r="AW18" s="239"/>
      <c r="AX18" s="234"/>
      <c r="AY18" s="234"/>
      <c r="AZ18" s="234"/>
      <c r="BA18" s="235"/>
      <c r="BB18" s="238"/>
      <c r="BC18" s="239"/>
      <c r="BD18" s="239"/>
      <c r="BE18" s="239"/>
      <c r="BF18" s="234"/>
      <c r="BG18" s="234"/>
      <c r="BH18" s="234"/>
      <c r="BI18" s="235"/>
      <c r="BJ18" s="238"/>
      <c r="BK18" s="239"/>
      <c r="BL18" s="239"/>
      <c r="BM18" s="239"/>
      <c r="BN18" s="234"/>
      <c r="BO18" s="234"/>
      <c r="BP18" s="234"/>
      <c r="BQ18" s="235"/>
      <c r="BR18" s="238"/>
      <c r="BS18" s="239"/>
      <c r="BT18" s="239"/>
      <c r="BU18" s="239"/>
      <c r="BV18" s="234"/>
      <c r="BW18" s="234"/>
      <c r="BX18" s="234"/>
      <c r="BY18" s="235"/>
      <c r="BZ18" s="238"/>
      <c r="CA18" s="239"/>
      <c r="CB18" s="239"/>
      <c r="CC18" s="239"/>
      <c r="CD18" s="234"/>
      <c r="CE18" s="234"/>
      <c r="CF18" s="234"/>
      <c r="CG18" s="235"/>
      <c r="CH18" s="238"/>
      <c r="CI18" s="239"/>
      <c r="CJ18" s="239"/>
      <c r="CK18" s="239"/>
      <c r="CL18" s="234"/>
      <c r="CM18" s="234"/>
      <c r="CN18" s="234"/>
      <c r="CO18" s="235"/>
      <c r="CP18" s="348" t="s">
        <v>2</v>
      </c>
      <c r="CQ18" s="342"/>
      <c r="CR18" s="4"/>
      <c r="CS18" s="3"/>
    </row>
    <row r="19" spans="2:97" ht="14.25" customHeight="1" thickBot="1">
      <c r="B19" s="348"/>
      <c r="C19" s="342"/>
      <c r="E19" s="7"/>
      <c r="F19" s="240"/>
      <c r="G19" s="241"/>
      <c r="H19" s="241"/>
      <c r="I19" s="241"/>
      <c r="J19" s="236"/>
      <c r="K19" s="236"/>
      <c r="L19" s="236"/>
      <c r="M19" s="237"/>
      <c r="N19" s="240"/>
      <c r="O19" s="241"/>
      <c r="P19" s="241"/>
      <c r="Q19" s="241"/>
      <c r="R19" s="236"/>
      <c r="S19" s="236"/>
      <c r="T19" s="236"/>
      <c r="U19" s="237"/>
      <c r="V19" s="240"/>
      <c r="W19" s="241"/>
      <c r="X19" s="241"/>
      <c r="Y19" s="241"/>
      <c r="Z19" s="236"/>
      <c r="AA19" s="236"/>
      <c r="AB19" s="236"/>
      <c r="AC19" s="237"/>
      <c r="AD19" s="240"/>
      <c r="AE19" s="241"/>
      <c r="AF19" s="241"/>
      <c r="AG19" s="241"/>
      <c r="AH19" s="236"/>
      <c r="AI19" s="236"/>
      <c r="AJ19" s="236"/>
      <c r="AK19" s="237"/>
      <c r="AL19" s="240"/>
      <c r="AM19" s="241"/>
      <c r="AN19" s="241"/>
      <c r="AO19" s="241"/>
      <c r="AP19" s="236"/>
      <c r="AQ19" s="236"/>
      <c r="AR19" s="236"/>
      <c r="AS19" s="237"/>
      <c r="AT19" s="240"/>
      <c r="AU19" s="241"/>
      <c r="AV19" s="241"/>
      <c r="AW19" s="241"/>
      <c r="AX19" s="236"/>
      <c r="AY19" s="236"/>
      <c r="AZ19" s="236"/>
      <c r="BA19" s="237"/>
      <c r="BB19" s="240"/>
      <c r="BC19" s="241"/>
      <c r="BD19" s="241"/>
      <c r="BE19" s="241"/>
      <c r="BF19" s="236"/>
      <c r="BG19" s="236"/>
      <c r="BH19" s="236"/>
      <c r="BI19" s="237"/>
      <c r="BJ19" s="240"/>
      <c r="BK19" s="241"/>
      <c r="BL19" s="241"/>
      <c r="BM19" s="241"/>
      <c r="BN19" s="236"/>
      <c r="BO19" s="236"/>
      <c r="BP19" s="236"/>
      <c r="BQ19" s="237"/>
      <c r="BR19" s="240"/>
      <c r="BS19" s="241"/>
      <c r="BT19" s="241"/>
      <c r="BU19" s="241"/>
      <c r="BV19" s="236"/>
      <c r="BW19" s="236"/>
      <c r="BX19" s="236"/>
      <c r="BY19" s="237"/>
      <c r="BZ19" s="240"/>
      <c r="CA19" s="241"/>
      <c r="CB19" s="241"/>
      <c r="CC19" s="241"/>
      <c r="CD19" s="236"/>
      <c r="CE19" s="236"/>
      <c r="CF19" s="236"/>
      <c r="CG19" s="237"/>
      <c r="CH19" s="240"/>
      <c r="CI19" s="241"/>
      <c r="CJ19" s="241"/>
      <c r="CK19" s="241"/>
      <c r="CL19" s="236"/>
      <c r="CM19" s="236"/>
      <c r="CN19" s="236"/>
      <c r="CO19" s="237"/>
      <c r="CP19" s="348"/>
      <c r="CQ19" s="342"/>
      <c r="CS19" s="7"/>
    </row>
    <row r="20" spans="2:97" ht="15" customHeight="1">
      <c r="B20" s="458" t="s">
        <v>72</v>
      </c>
      <c r="C20" s="459"/>
      <c r="D20" s="459"/>
      <c r="E20" s="460"/>
      <c r="F20" s="251">
        <v>10016264</v>
      </c>
      <c r="G20" s="252"/>
      <c r="H20" s="252"/>
      <c r="I20" s="252"/>
      <c r="J20" s="258"/>
      <c r="K20" s="258"/>
      <c r="L20" s="258"/>
      <c r="M20" s="259"/>
      <c r="N20" s="251">
        <v>10016133</v>
      </c>
      <c r="O20" s="252"/>
      <c r="P20" s="252"/>
      <c r="Q20" s="252"/>
      <c r="R20" s="258"/>
      <c r="S20" s="258"/>
      <c r="T20" s="258"/>
      <c r="U20" s="259"/>
      <c r="V20" s="251">
        <v>10016260</v>
      </c>
      <c r="W20" s="252"/>
      <c r="X20" s="252"/>
      <c r="Y20" s="252"/>
      <c r="Z20" s="258"/>
      <c r="AA20" s="258"/>
      <c r="AB20" s="258"/>
      <c r="AC20" s="259"/>
      <c r="AD20" s="220"/>
      <c r="AE20" s="221"/>
      <c r="AF20" s="221"/>
      <c r="AG20" s="221"/>
      <c r="AH20" s="221"/>
      <c r="AI20" s="221"/>
      <c r="AJ20" s="221"/>
      <c r="AK20" s="222"/>
      <c r="AL20" s="251">
        <v>10016376</v>
      </c>
      <c r="AM20" s="252"/>
      <c r="AN20" s="252"/>
      <c r="AO20" s="252"/>
      <c r="AP20" s="258"/>
      <c r="AQ20" s="258"/>
      <c r="AR20" s="258"/>
      <c r="AS20" s="259"/>
      <c r="AT20" s="251"/>
      <c r="AU20" s="252"/>
      <c r="AV20" s="252"/>
      <c r="AW20" s="252"/>
      <c r="AX20" s="258"/>
      <c r="AY20" s="258"/>
      <c r="AZ20" s="258"/>
      <c r="BA20" s="259"/>
      <c r="BB20" s="251">
        <v>10016260</v>
      </c>
      <c r="BC20" s="252"/>
      <c r="BD20" s="252"/>
      <c r="BE20" s="252"/>
      <c r="BF20" s="258"/>
      <c r="BG20" s="258"/>
      <c r="BH20" s="258"/>
      <c r="BI20" s="259"/>
      <c r="BJ20" s="251"/>
      <c r="BK20" s="252"/>
      <c r="BL20" s="252"/>
      <c r="BM20" s="252"/>
      <c r="BN20" s="258"/>
      <c r="BO20" s="258"/>
      <c r="BP20" s="258"/>
      <c r="BQ20" s="259"/>
      <c r="BR20" s="251"/>
      <c r="BS20" s="258"/>
      <c r="BT20" s="258"/>
      <c r="BU20" s="258"/>
      <c r="BV20" s="258"/>
      <c r="BW20" s="258"/>
      <c r="BX20" s="258"/>
      <c r="BY20" s="259"/>
      <c r="BZ20" s="251"/>
      <c r="CA20" s="258"/>
      <c r="CB20" s="258"/>
      <c r="CC20" s="258"/>
      <c r="CD20" s="258"/>
      <c r="CE20" s="258"/>
      <c r="CF20" s="258"/>
      <c r="CG20" s="259"/>
      <c r="CH20" s="251"/>
      <c r="CI20" s="258"/>
      <c r="CJ20" s="258"/>
      <c r="CK20" s="258"/>
      <c r="CL20" s="258"/>
      <c r="CM20" s="258"/>
      <c r="CN20" s="258"/>
      <c r="CO20" s="259"/>
      <c r="CP20" s="458" t="s">
        <v>72</v>
      </c>
      <c r="CQ20" s="459"/>
      <c r="CR20" s="459"/>
      <c r="CS20" s="460"/>
    </row>
    <row r="21" spans="2:97" ht="15" customHeight="1">
      <c r="B21" s="461"/>
      <c r="C21" s="462"/>
      <c r="D21" s="462"/>
      <c r="E21" s="463"/>
      <c r="F21" s="242" t="s">
        <v>62</v>
      </c>
      <c r="G21" s="243"/>
      <c r="H21" s="243"/>
      <c r="I21" s="243"/>
      <c r="J21" s="217"/>
      <c r="K21" s="245"/>
      <c r="L21" s="217"/>
      <c r="M21" s="216"/>
      <c r="N21" s="242" t="s">
        <v>62</v>
      </c>
      <c r="O21" s="243"/>
      <c r="P21" s="243"/>
      <c r="Q21" s="243"/>
      <c r="R21" s="217"/>
      <c r="S21" s="245"/>
      <c r="T21" s="217"/>
      <c r="U21" s="216"/>
      <c r="V21" s="242" t="s">
        <v>62</v>
      </c>
      <c r="W21" s="243"/>
      <c r="X21" s="243"/>
      <c r="Y21" s="243"/>
      <c r="Z21" s="217"/>
      <c r="AA21" s="245"/>
      <c r="AB21" s="217"/>
      <c r="AC21" s="216"/>
      <c r="AD21" s="223"/>
      <c r="AE21" s="224"/>
      <c r="AF21" s="224"/>
      <c r="AG21" s="224"/>
      <c r="AH21" s="224"/>
      <c r="AI21" s="224"/>
      <c r="AJ21" s="224"/>
      <c r="AK21" s="225"/>
      <c r="AL21" s="274" t="s">
        <v>62</v>
      </c>
      <c r="AM21" s="275"/>
      <c r="AN21" s="275"/>
      <c r="AO21" s="275"/>
      <c r="AP21" s="229"/>
      <c r="AQ21" s="295"/>
      <c r="AR21" s="229"/>
      <c r="AS21" s="244"/>
      <c r="AT21" s="242"/>
      <c r="AU21" s="243"/>
      <c r="AV21" s="243"/>
      <c r="AW21" s="243"/>
      <c r="AX21" s="217"/>
      <c r="AY21" s="245"/>
      <c r="AZ21" s="217"/>
      <c r="BA21" s="216"/>
      <c r="BB21" s="242" t="s">
        <v>62</v>
      </c>
      <c r="BC21" s="243"/>
      <c r="BD21" s="243"/>
      <c r="BE21" s="243"/>
      <c r="BF21" s="217"/>
      <c r="BG21" s="245"/>
      <c r="BH21" s="217"/>
      <c r="BI21" s="216"/>
      <c r="BJ21" s="274"/>
      <c r="BK21" s="275"/>
      <c r="BL21" s="275"/>
      <c r="BM21" s="275"/>
      <c r="BN21" s="229"/>
      <c r="BO21" s="295"/>
      <c r="BP21" s="229"/>
      <c r="BQ21" s="244"/>
      <c r="BR21" s="274"/>
      <c r="BS21" s="275"/>
      <c r="BT21" s="275"/>
      <c r="BU21" s="275"/>
      <c r="BV21" s="229"/>
      <c r="BW21" s="295"/>
      <c r="BX21" s="229"/>
      <c r="BY21" s="244"/>
      <c r="BZ21" s="242"/>
      <c r="CA21" s="243"/>
      <c r="CB21" s="243"/>
      <c r="CC21" s="243"/>
      <c r="CD21" s="217"/>
      <c r="CE21" s="245"/>
      <c r="CF21" s="217"/>
      <c r="CG21" s="216"/>
      <c r="CH21" s="242"/>
      <c r="CI21" s="243"/>
      <c r="CJ21" s="243"/>
      <c r="CK21" s="243"/>
      <c r="CL21" s="217"/>
      <c r="CM21" s="245"/>
      <c r="CN21" s="217"/>
      <c r="CO21" s="216"/>
      <c r="CP21" s="461"/>
      <c r="CQ21" s="462"/>
      <c r="CR21" s="462"/>
      <c r="CS21" s="463"/>
    </row>
    <row r="22" spans="2:97" ht="11.25" customHeight="1">
      <c r="B22" s="461"/>
      <c r="C22" s="462"/>
      <c r="D22" s="462"/>
      <c r="E22" s="463"/>
      <c r="F22" s="264" t="s">
        <v>328</v>
      </c>
      <c r="G22" s="265"/>
      <c r="H22" s="265"/>
      <c r="I22" s="265"/>
      <c r="J22" s="217"/>
      <c r="K22" s="245"/>
      <c r="L22" s="217"/>
      <c r="M22" s="216"/>
      <c r="N22" s="264" t="s">
        <v>100</v>
      </c>
      <c r="O22" s="265"/>
      <c r="P22" s="265"/>
      <c r="Q22" s="265"/>
      <c r="R22" s="217"/>
      <c r="S22" s="245"/>
      <c r="T22" s="217"/>
      <c r="U22" s="216"/>
      <c r="V22" s="264" t="s">
        <v>332</v>
      </c>
      <c r="W22" s="265"/>
      <c r="X22" s="265"/>
      <c r="Y22" s="265"/>
      <c r="Z22" s="217"/>
      <c r="AA22" s="245"/>
      <c r="AB22" s="217"/>
      <c r="AC22" s="216"/>
      <c r="AD22" s="223"/>
      <c r="AE22" s="224"/>
      <c r="AF22" s="224"/>
      <c r="AG22" s="224"/>
      <c r="AH22" s="224"/>
      <c r="AI22" s="224"/>
      <c r="AJ22" s="224"/>
      <c r="AK22" s="225"/>
      <c r="AL22" s="284" t="s">
        <v>683</v>
      </c>
      <c r="AM22" s="285"/>
      <c r="AN22" s="285"/>
      <c r="AO22" s="285"/>
      <c r="AP22" s="229"/>
      <c r="AQ22" s="295"/>
      <c r="AR22" s="229"/>
      <c r="AS22" s="244"/>
      <c r="AT22" s="264" t="s">
        <v>654</v>
      </c>
      <c r="AU22" s="265"/>
      <c r="AV22" s="265"/>
      <c r="AW22" s="265"/>
      <c r="AX22" s="217"/>
      <c r="AY22" s="245"/>
      <c r="AZ22" s="217"/>
      <c r="BA22" s="216"/>
      <c r="BB22" s="264" t="s">
        <v>332</v>
      </c>
      <c r="BC22" s="265"/>
      <c r="BD22" s="265"/>
      <c r="BE22" s="265"/>
      <c r="BF22" s="217"/>
      <c r="BG22" s="245"/>
      <c r="BH22" s="217"/>
      <c r="BI22" s="216"/>
      <c r="BJ22" s="284"/>
      <c r="BK22" s="285"/>
      <c r="BL22" s="285"/>
      <c r="BM22" s="285"/>
      <c r="BN22" s="229"/>
      <c r="BO22" s="295"/>
      <c r="BP22" s="229"/>
      <c r="BQ22" s="244"/>
      <c r="BR22" s="274"/>
      <c r="BS22" s="275"/>
      <c r="BT22" s="275"/>
      <c r="BU22" s="275"/>
      <c r="BV22" s="229"/>
      <c r="BW22" s="295"/>
      <c r="BX22" s="229"/>
      <c r="BY22" s="244"/>
      <c r="BZ22" s="242"/>
      <c r="CA22" s="243"/>
      <c r="CB22" s="243"/>
      <c r="CC22" s="243"/>
      <c r="CD22" s="217"/>
      <c r="CE22" s="245"/>
      <c r="CF22" s="217"/>
      <c r="CG22" s="216"/>
      <c r="CH22" s="242"/>
      <c r="CI22" s="243"/>
      <c r="CJ22" s="243"/>
      <c r="CK22" s="243"/>
      <c r="CL22" s="217"/>
      <c r="CM22" s="245"/>
      <c r="CN22" s="217"/>
      <c r="CO22" s="216"/>
      <c r="CP22" s="461"/>
      <c r="CQ22" s="462"/>
      <c r="CR22" s="462"/>
      <c r="CS22" s="463"/>
    </row>
    <row r="23" spans="2:97" ht="22.5" customHeight="1">
      <c r="B23" s="461"/>
      <c r="C23" s="462"/>
      <c r="D23" s="462"/>
      <c r="E23" s="463"/>
      <c r="F23" s="264"/>
      <c r="G23" s="265"/>
      <c r="H23" s="265"/>
      <c r="I23" s="265"/>
      <c r="J23" s="217"/>
      <c r="K23" s="217" t="s">
        <v>43</v>
      </c>
      <c r="L23" s="217"/>
      <c r="M23" s="216"/>
      <c r="N23" s="264"/>
      <c r="O23" s="265"/>
      <c r="P23" s="265"/>
      <c r="Q23" s="265"/>
      <c r="R23" s="217"/>
      <c r="S23" s="217" t="s">
        <v>40</v>
      </c>
      <c r="T23" s="217"/>
      <c r="U23" s="216"/>
      <c r="V23" s="264"/>
      <c r="W23" s="265"/>
      <c r="X23" s="265"/>
      <c r="Y23" s="265"/>
      <c r="Z23" s="217"/>
      <c r="AA23" s="217" t="s">
        <v>43</v>
      </c>
      <c r="AB23" s="217"/>
      <c r="AC23" s="216"/>
      <c r="AD23" s="223"/>
      <c r="AE23" s="224"/>
      <c r="AF23" s="224"/>
      <c r="AG23" s="224"/>
      <c r="AH23" s="224"/>
      <c r="AI23" s="224"/>
      <c r="AJ23" s="224"/>
      <c r="AK23" s="225"/>
      <c r="AL23" s="284"/>
      <c r="AM23" s="285"/>
      <c r="AN23" s="285"/>
      <c r="AO23" s="285"/>
      <c r="AP23" s="229"/>
      <c r="AQ23" s="579" t="s">
        <v>201</v>
      </c>
      <c r="AR23" s="229" t="s">
        <v>43</v>
      </c>
      <c r="AS23" s="244"/>
      <c r="AT23" s="264"/>
      <c r="AU23" s="265"/>
      <c r="AV23" s="265"/>
      <c r="AW23" s="265"/>
      <c r="AX23" s="217"/>
      <c r="AY23" s="217" t="s">
        <v>68</v>
      </c>
      <c r="AZ23" s="579" t="s">
        <v>201</v>
      </c>
      <c r="BA23" s="216"/>
      <c r="BB23" s="264"/>
      <c r="BC23" s="265"/>
      <c r="BD23" s="265"/>
      <c r="BE23" s="265"/>
      <c r="BF23" s="217" t="s">
        <v>45</v>
      </c>
      <c r="BG23" s="217" t="s">
        <v>44</v>
      </c>
      <c r="BH23" s="217"/>
      <c r="BI23" s="216"/>
      <c r="BJ23" s="284"/>
      <c r="BK23" s="285"/>
      <c r="BL23" s="285"/>
      <c r="BM23" s="285"/>
      <c r="BN23" s="229"/>
      <c r="BO23" s="229" t="s">
        <v>43</v>
      </c>
      <c r="BP23" s="229"/>
      <c r="BQ23" s="244"/>
      <c r="BR23" s="274"/>
      <c r="BS23" s="275"/>
      <c r="BT23" s="275"/>
      <c r="BU23" s="275"/>
      <c r="BV23" s="229"/>
      <c r="BW23" s="229" t="s">
        <v>40</v>
      </c>
      <c r="BX23" s="229"/>
      <c r="BY23" s="244"/>
      <c r="BZ23" s="242"/>
      <c r="CA23" s="243"/>
      <c r="CB23" s="243"/>
      <c r="CC23" s="243"/>
      <c r="CD23" s="217"/>
      <c r="CE23" s="217" t="s">
        <v>40</v>
      </c>
      <c r="CF23" s="217"/>
      <c r="CG23" s="216"/>
      <c r="CH23" s="242"/>
      <c r="CI23" s="243"/>
      <c r="CJ23" s="243"/>
      <c r="CK23" s="243"/>
      <c r="CL23" s="217"/>
      <c r="CM23" s="217"/>
      <c r="CN23" s="217"/>
      <c r="CO23" s="216"/>
      <c r="CP23" s="461"/>
      <c r="CQ23" s="462"/>
      <c r="CR23" s="462"/>
      <c r="CS23" s="463"/>
    </row>
    <row r="24" spans="2:97" ht="18.75" customHeight="1">
      <c r="B24" s="464"/>
      <c r="C24" s="465"/>
      <c r="D24" s="465"/>
      <c r="E24" s="466"/>
      <c r="F24" s="218"/>
      <c r="G24" s="219"/>
      <c r="H24" s="219"/>
      <c r="I24" s="219"/>
      <c r="J24" s="217"/>
      <c r="K24" s="217"/>
      <c r="L24" s="217"/>
      <c r="M24" s="216"/>
      <c r="N24" s="218"/>
      <c r="O24" s="219"/>
      <c r="P24" s="219"/>
      <c r="Q24" s="219"/>
      <c r="R24" s="217"/>
      <c r="S24" s="217"/>
      <c r="T24" s="217"/>
      <c r="U24" s="216"/>
      <c r="V24" s="218"/>
      <c r="W24" s="219"/>
      <c r="X24" s="219"/>
      <c r="Y24" s="219"/>
      <c r="Z24" s="217"/>
      <c r="AA24" s="217"/>
      <c r="AB24" s="217"/>
      <c r="AC24" s="216"/>
      <c r="AD24" s="223"/>
      <c r="AE24" s="224"/>
      <c r="AF24" s="224"/>
      <c r="AG24" s="224"/>
      <c r="AH24" s="224"/>
      <c r="AI24" s="224"/>
      <c r="AJ24" s="224"/>
      <c r="AK24" s="225"/>
      <c r="AL24" s="296"/>
      <c r="AM24" s="297"/>
      <c r="AN24" s="297"/>
      <c r="AO24" s="297"/>
      <c r="AP24" s="229"/>
      <c r="AQ24" s="579"/>
      <c r="AR24" s="229"/>
      <c r="AS24" s="244"/>
      <c r="AT24" s="218"/>
      <c r="AU24" s="219"/>
      <c r="AV24" s="219"/>
      <c r="AW24" s="219"/>
      <c r="AX24" s="217"/>
      <c r="AY24" s="217"/>
      <c r="AZ24" s="579"/>
      <c r="BA24" s="216"/>
      <c r="BB24" s="218"/>
      <c r="BC24" s="219"/>
      <c r="BD24" s="219"/>
      <c r="BE24" s="219"/>
      <c r="BF24" s="217"/>
      <c r="BG24" s="217"/>
      <c r="BH24" s="217"/>
      <c r="BI24" s="216"/>
      <c r="BJ24" s="296"/>
      <c r="BK24" s="297"/>
      <c r="BL24" s="297"/>
      <c r="BM24" s="297"/>
      <c r="BN24" s="229"/>
      <c r="BO24" s="229"/>
      <c r="BP24" s="229"/>
      <c r="BQ24" s="244"/>
      <c r="BR24" s="296"/>
      <c r="BS24" s="297"/>
      <c r="BT24" s="297"/>
      <c r="BU24" s="297"/>
      <c r="BV24" s="229"/>
      <c r="BW24" s="229"/>
      <c r="BX24" s="229"/>
      <c r="BY24" s="244"/>
      <c r="BZ24" s="218"/>
      <c r="CA24" s="219"/>
      <c r="CB24" s="219"/>
      <c r="CC24" s="219"/>
      <c r="CD24" s="217"/>
      <c r="CE24" s="217"/>
      <c r="CF24" s="217"/>
      <c r="CG24" s="216"/>
      <c r="CH24" s="218"/>
      <c r="CI24" s="219"/>
      <c r="CJ24" s="219"/>
      <c r="CK24" s="219"/>
      <c r="CL24" s="217"/>
      <c r="CM24" s="217"/>
      <c r="CN24" s="217"/>
      <c r="CO24" s="216"/>
      <c r="CP24" s="464"/>
      <c r="CQ24" s="465"/>
      <c r="CR24" s="465"/>
      <c r="CS24" s="466"/>
    </row>
    <row r="25" spans="2:97" ht="18.75" customHeight="1" thickBot="1">
      <c r="B25" s="60"/>
      <c r="C25" s="61"/>
      <c r="D25" s="61"/>
      <c r="E25" s="62"/>
      <c r="F25" s="230"/>
      <c r="G25" s="231"/>
      <c r="H25" s="55"/>
      <c r="I25" s="266" t="s">
        <v>453</v>
      </c>
      <c r="J25" s="266"/>
      <c r="K25" s="266"/>
      <c r="L25" s="266"/>
      <c r="M25" s="267"/>
      <c r="N25" s="230"/>
      <c r="O25" s="231"/>
      <c r="P25" s="55"/>
      <c r="Q25" s="266" t="s">
        <v>61</v>
      </c>
      <c r="R25" s="266"/>
      <c r="S25" s="266"/>
      <c r="T25" s="266"/>
      <c r="U25" s="267"/>
      <c r="V25" s="230"/>
      <c r="W25" s="231"/>
      <c r="X25" s="55"/>
      <c r="Y25" s="266" t="s">
        <v>454</v>
      </c>
      <c r="Z25" s="266"/>
      <c r="AA25" s="266"/>
      <c r="AB25" s="266"/>
      <c r="AC25" s="267"/>
      <c r="AD25" s="226"/>
      <c r="AE25" s="227"/>
      <c r="AF25" s="227"/>
      <c r="AG25" s="227"/>
      <c r="AH25" s="227"/>
      <c r="AI25" s="227"/>
      <c r="AJ25" s="227"/>
      <c r="AK25" s="228"/>
      <c r="AL25" s="262"/>
      <c r="AM25" s="263"/>
      <c r="AN25" s="65"/>
      <c r="AO25" s="308" t="s">
        <v>684</v>
      </c>
      <c r="AP25" s="308"/>
      <c r="AQ25" s="308"/>
      <c r="AR25" s="308"/>
      <c r="AS25" s="309"/>
      <c r="AT25" s="230">
        <v>0.3125</v>
      </c>
      <c r="AU25" s="231"/>
      <c r="AV25" s="55" t="s">
        <v>508</v>
      </c>
      <c r="AW25" s="266" t="s">
        <v>256</v>
      </c>
      <c r="AX25" s="266"/>
      <c r="AY25" s="266"/>
      <c r="AZ25" s="266"/>
      <c r="BA25" s="267"/>
      <c r="BB25" s="230"/>
      <c r="BC25" s="231"/>
      <c r="BD25" s="55"/>
      <c r="BE25" s="266" t="s">
        <v>105</v>
      </c>
      <c r="BF25" s="266"/>
      <c r="BG25" s="266"/>
      <c r="BH25" s="266"/>
      <c r="BI25" s="267"/>
      <c r="BJ25" s="262"/>
      <c r="BK25" s="263"/>
      <c r="BL25" s="65"/>
      <c r="BM25" s="308"/>
      <c r="BN25" s="308"/>
      <c r="BO25" s="308"/>
      <c r="BP25" s="308"/>
      <c r="BQ25" s="309"/>
      <c r="BR25" s="230"/>
      <c r="BS25" s="231"/>
      <c r="BT25" s="65"/>
      <c r="BU25" s="310"/>
      <c r="BV25" s="310"/>
      <c r="BW25" s="310"/>
      <c r="BX25" s="310"/>
      <c r="BY25" s="311"/>
      <c r="BZ25" s="230"/>
      <c r="CA25" s="231"/>
      <c r="CB25" s="55"/>
      <c r="CC25" s="246"/>
      <c r="CD25" s="246"/>
      <c r="CE25" s="246"/>
      <c r="CF25" s="246"/>
      <c r="CG25" s="247"/>
      <c r="CH25" s="230"/>
      <c r="CI25" s="231"/>
      <c r="CJ25" s="55"/>
      <c r="CK25" s="246"/>
      <c r="CL25" s="246"/>
      <c r="CM25" s="246"/>
      <c r="CN25" s="246"/>
      <c r="CO25" s="247"/>
      <c r="CP25" s="60"/>
      <c r="CQ25" s="61"/>
      <c r="CR25" s="61"/>
      <c r="CS25" s="62"/>
    </row>
    <row r="26" spans="2:97" ht="15" customHeight="1">
      <c r="B26" s="458" t="s">
        <v>73</v>
      </c>
      <c r="C26" s="459"/>
      <c r="D26" s="459"/>
      <c r="E26" s="460"/>
      <c r="F26" s="251"/>
      <c r="G26" s="258"/>
      <c r="H26" s="258"/>
      <c r="I26" s="258"/>
      <c r="J26" s="258"/>
      <c r="K26" s="258"/>
      <c r="L26" s="258"/>
      <c r="M26" s="259"/>
      <c r="N26" s="251"/>
      <c r="O26" s="258"/>
      <c r="P26" s="258"/>
      <c r="Q26" s="258"/>
      <c r="R26" s="258"/>
      <c r="S26" s="258"/>
      <c r="T26" s="258"/>
      <c r="U26" s="259"/>
      <c r="V26" s="543"/>
      <c r="W26" s="544"/>
      <c r="X26" s="544"/>
      <c r="Y26" s="544"/>
      <c r="Z26" s="544"/>
      <c r="AA26" s="544"/>
      <c r="AB26" s="544"/>
      <c r="AC26" s="545"/>
      <c r="AD26" s="543"/>
      <c r="AE26" s="544"/>
      <c r="AF26" s="544"/>
      <c r="AG26" s="544"/>
      <c r="AH26" s="544"/>
      <c r="AI26" s="544"/>
      <c r="AJ26" s="544"/>
      <c r="AK26" s="545"/>
      <c r="AL26" s="251"/>
      <c r="AM26" s="252"/>
      <c r="AN26" s="252"/>
      <c r="AO26" s="252"/>
      <c r="AP26" s="258"/>
      <c r="AQ26" s="258"/>
      <c r="AR26" s="258"/>
      <c r="AS26" s="259"/>
      <c r="AT26" s="251"/>
      <c r="AU26" s="252"/>
      <c r="AV26" s="252"/>
      <c r="AW26" s="252"/>
      <c r="AX26" s="258"/>
      <c r="AY26" s="258"/>
      <c r="AZ26" s="258"/>
      <c r="BA26" s="259"/>
      <c r="BB26" s="251">
        <v>10016331</v>
      </c>
      <c r="BC26" s="252"/>
      <c r="BD26" s="252"/>
      <c r="BE26" s="252"/>
      <c r="BF26" s="258"/>
      <c r="BG26" s="258"/>
      <c r="BH26" s="258"/>
      <c r="BI26" s="259"/>
      <c r="BJ26" s="251"/>
      <c r="BK26" s="258"/>
      <c r="BL26" s="258"/>
      <c r="BM26" s="258"/>
      <c r="BN26" s="258"/>
      <c r="BO26" s="258"/>
      <c r="BP26" s="258"/>
      <c r="BQ26" s="259"/>
      <c r="BR26" s="251"/>
      <c r="BS26" s="252"/>
      <c r="BT26" s="252"/>
      <c r="BU26" s="252"/>
      <c r="BV26" s="258"/>
      <c r="BW26" s="258"/>
      <c r="BX26" s="258"/>
      <c r="BY26" s="259"/>
      <c r="BZ26" s="251">
        <v>10016280</v>
      </c>
      <c r="CA26" s="252"/>
      <c r="CB26" s="252"/>
      <c r="CC26" s="252"/>
      <c r="CD26" s="258"/>
      <c r="CE26" s="258"/>
      <c r="CF26" s="258"/>
      <c r="CG26" s="259"/>
      <c r="CH26" s="251"/>
      <c r="CI26" s="258"/>
      <c r="CJ26" s="258"/>
      <c r="CK26" s="258"/>
      <c r="CL26" s="258"/>
      <c r="CM26" s="258"/>
      <c r="CN26" s="258"/>
      <c r="CO26" s="259"/>
      <c r="CP26" s="458" t="s">
        <v>73</v>
      </c>
      <c r="CQ26" s="459"/>
      <c r="CR26" s="459"/>
      <c r="CS26" s="460"/>
    </row>
    <row r="27" spans="2:97" ht="15" customHeight="1">
      <c r="B27" s="461"/>
      <c r="C27" s="462"/>
      <c r="D27" s="462"/>
      <c r="E27" s="463"/>
      <c r="F27" s="274"/>
      <c r="G27" s="275"/>
      <c r="H27" s="275"/>
      <c r="I27" s="275"/>
      <c r="J27" s="229"/>
      <c r="K27" s="295"/>
      <c r="L27" s="229"/>
      <c r="M27" s="244"/>
      <c r="N27" s="242"/>
      <c r="O27" s="243"/>
      <c r="P27" s="243"/>
      <c r="Q27" s="243"/>
      <c r="R27" s="217"/>
      <c r="S27" s="245"/>
      <c r="T27" s="217"/>
      <c r="U27" s="216"/>
      <c r="V27" s="546"/>
      <c r="W27" s="547"/>
      <c r="X27" s="547"/>
      <c r="Y27" s="547"/>
      <c r="Z27" s="547"/>
      <c r="AA27" s="547"/>
      <c r="AB27" s="547"/>
      <c r="AC27" s="548"/>
      <c r="AD27" s="546"/>
      <c r="AE27" s="547"/>
      <c r="AF27" s="547"/>
      <c r="AG27" s="547"/>
      <c r="AH27" s="547"/>
      <c r="AI27" s="547"/>
      <c r="AJ27" s="547"/>
      <c r="AK27" s="548"/>
      <c r="AL27" s="242"/>
      <c r="AM27" s="243"/>
      <c r="AN27" s="243"/>
      <c r="AO27" s="243"/>
      <c r="AP27" s="217"/>
      <c r="AQ27" s="245"/>
      <c r="AR27" s="217"/>
      <c r="AS27" s="216"/>
      <c r="AT27" s="274"/>
      <c r="AU27" s="275"/>
      <c r="AV27" s="275"/>
      <c r="AW27" s="275"/>
      <c r="AX27" s="229"/>
      <c r="AY27" s="295"/>
      <c r="AZ27" s="229"/>
      <c r="BA27" s="244"/>
      <c r="BB27" s="242" t="s">
        <v>199</v>
      </c>
      <c r="BC27" s="243"/>
      <c r="BD27" s="243"/>
      <c r="BE27" s="243"/>
      <c r="BF27" s="217"/>
      <c r="BG27" s="217"/>
      <c r="BH27" s="217"/>
      <c r="BI27" s="216"/>
      <c r="BJ27" s="242"/>
      <c r="BK27" s="243"/>
      <c r="BL27" s="243"/>
      <c r="BM27" s="243"/>
      <c r="BN27" s="217"/>
      <c r="BO27" s="245"/>
      <c r="BP27" s="217"/>
      <c r="BQ27" s="216"/>
      <c r="BR27" s="242"/>
      <c r="BS27" s="243"/>
      <c r="BT27" s="243"/>
      <c r="BU27" s="243"/>
      <c r="BV27" s="217"/>
      <c r="BW27" s="245"/>
      <c r="BX27" s="217"/>
      <c r="BY27" s="216"/>
      <c r="BZ27" s="242">
        <v>808</v>
      </c>
      <c r="CA27" s="243"/>
      <c r="CB27" s="243"/>
      <c r="CC27" s="243"/>
      <c r="CD27" s="217"/>
      <c r="CE27" s="217"/>
      <c r="CF27" s="217"/>
      <c r="CG27" s="216"/>
      <c r="CH27" s="274"/>
      <c r="CI27" s="275"/>
      <c r="CJ27" s="275"/>
      <c r="CK27" s="275"/>
      <c r="CL27" s="229"/>
      <c r="CM27" s="295"/>
      <c r="CN27" s="229"/>
      <c r="CO27" s="244"/>
      <c r="CP27" s="461"/>
      <c r="CQ27" s="462"/>
      <c r="CR27" s="462"/>
      <c r="CS27" s="463"/>
    </row>
    <row r="28" spans="2:97" ht="11.25" customHeight="1">
      <c r="B28" s="461"/>
      <c r="C28" s="462"/>
      <c r="D28" s="462"/>
      <c r="E28" s="463"/>
      <c r="F28" s="264" t="s">
        <v>37</v>
      </c>
      <c r="G28" s="265"/>
      <c r="H28" s="265"/>
      <c r="I28" s="265"/>
      <c r="J28" s="229"/>
      <c r="K28" s="295"/>
      <c r="L28" s="229"/>
      <c r="M28" s="244"/>
      <c r="N28" s="264" t="s">
        <v>36</v>
      </c>
      <c r="O28" s="265"/>
      <c r="P28" s="265"/>
      <c r="Q28" s="265"/>
      <c r="R28" s="217"/>
      <c r="S28" s="245"/>
      <c r="T28" s="217"/>
      <c r="U28" s="216"/>
      <c r="V28" s="546"/>
      <c r="W28" s="547"/>
      <c r="X28" s="547"/>
      <c r="Y28" s="547"/>
      <c r="Z28" s="547"/>
      <c r="AA28" s="547"/>
      <c r="AB28" s="547"/>
      <c r="AC28" s="548"/>
      <c r="AD28" s="546"/>
      <c r="AE28" s="547"/>
      <c r="AF28" s="547"/>
      <c r="AG28" s="547"/>
      <c r="AH28" s="547"/>
      <c r="AI28" s="547"/>
      <c r="AJ28" s="547"/>
      <c r="AK28" s="548"/>
      <c r="AL28" s="264" t="s">
        <v>660</v>
      </c>
      <c r="AM28" s="265"/>
      <c r="AN28" s="265"/>
      <c r="AO28" s="265"/>
      <c r="AP28" s="217"/>
      <c r="AQ28" s="245"/>
      <c r="AR28" s="217"/>
      <c r="AS28" s="216"/>
      <c r="AT28" s="264" t="s">
        <v>37</v>
      </c>
      <c r="AU28" s="265"/>
      <c r="AV28" s="265"/>
      <c r="AW28" s="265"/>
      <c r="AX28" s="229"/>
      <c r="AY28" s="295"/>
      <c r="AZ28" s="229"/>
      <c r="BA28" s="244"/>
      <c r="BB28" s="264" t="s">
        <v>200</v>
      </c>
      <c r="BC28" s="265"/>
      <c r="BD28" s="265"/>
      <c r="BE28" s="265"/>
      <c r="BF28" s="217"/>
      <c r="BG28" s="217"/>
      <c r="BH28" s="217"/>
      <c r="BI28" s="216"/>
      <c r="BJ28" s="242"/>
      <c r="BK28" s="243"/>
      <c r="BL28" s="243"/>
      <c r="BM28" s="243"/>
      <c r="BN28" s="217"/>
      <c r="BO28" s="245"/>
      <c r="BP28" s="217"/>
      <c r="BQ28" s="216"/>
      <c r="BR28" s="264" t="s">
        <v>37</v>
      </c>
      <c r="BS28" s="265"/>
      <c r="BT28" s="265"/>
      <c r="BU28" s="265"/>
      <c r="BV28" s="217"/>
      <c r="BW28" s="245"/>
      <c r="BX28" s="217"/>
      <c r="BY28" s="216"/>
      <c r="BZ28" s="256" t="s">
        <v>60</v>
      </c>
      <c r="CA28" s="257"/>
      <c r="CB28" s="257"/>
      <c r="CC28" s="257"/>
      <c r="CD28" s="217"/>
      <c r="CE28" s="217"/>
      <c r="CF28" s="217"/>
      <c r="CG28" s="216"/>
      <c r="CH28" s="274"/>
      <c r="CI28" s="275"/>
      <c r="CJ28" s="275"/>
      <c r="CK28" s="275"/>
      <c r="CL28" s="229"/>
      <c r="CM28" s="295"/>
      <c r="CN28" s="229"/>
      <c r="CO28" s="244"/>
      <c r="CP28" s="461"/>
      <c r="CQ28" s="462"/>
      <c r="CR28" s="462"/>
      <c r="CS28" s="463"/>
    </row>
    <row r="29" spans="2:97" ht="22.5" customHeight="1">
      <c r="B29" s="461"/>
      <c r="C29" s="462"/>
      <c r="D29" s="462"/>
      <c r="E29" s="463"/>
      <c r="F29" s="264"/>
      <c r="G29" s="265"/>
      <c r="H29" s="265"/>
      <c r="I29" s="265"/>
      <c r="J29" s="229"/>
      <c r="K29" s="229"/>
      <c r="L29" s="229"/>
      <c r="M29" s="244"/>
      <c r="N29" s="264"/>
      <c r="O29" s="265"/>
      <c r="P29" s="265"/>
      <c r="Q29" s="265"/>
      <c r="R29" s="217"/>
      <c r="S29" s="217"/>
      <c r="T29" s="217"/>
      <c r="U29" s="216"/>
      <c r="V29" s="546"/>
      <c r="W29" s="547"/>
      <c r="X29" s="547"/>
      <c r="Y29" s="547"/>
      <c r="Z29" s="547"/>
      <c r="AA29" s="547"/>
      <c r="AB29" s="547"/>
      <c r="AC29" s="548"/>
      <c r="AD29" s="546"/>
      <c r="AE29" s="547"/>
      <c r="AF29" s="547"/>
      <c r="AG29" s="547"/>
      <c r="AH29" s="547"/>
      <c r="AI29" s="547"/>
      <c r="AJ29" s="547"/>
      <c r="AK29" s="548"/>
      <c r="AL29" s="264"/>
      <c r="AM29" s="265"/>
      <c r="AN29" s="265"/>
      <c r="AO29" s="265"/>
      <c r="AP29" s="217"/>
      <c r="AQ29" s="217"/>
      <c r="AR29" s="217"/>
      <c r="AS29" s="216"/>
      <c r="AT29" s="264"/>
      <c r="AU29" s="265"/>
      <c r="AV29" s="265"/>
      <c r="AW29" s="265"/>
      <c r="AX29" s="229"/>
      <c r="AY29" s="229"/>
      <c r="AZ29" s="229"/>
      <c r="BA29" s="244"/>
      <c r="BB29" s="264"/>
      <c r="BC29" s="265"/>
      <c r="BD29" s="265"/>
      <c r="BE29" s="265"/>
      <c r="BF29" s="217" t="s">
        <v>45</v>
      </c>
      <c r="BG29" s="217" t="s">
        <v>40</v>
      </c>
      <c r="BH29" s="217"/>
      <c r="BI29" s="216"/>
      <c r="BJ29" s="242"/>
      <c r="BK29" s="243"/>
      <c r="BL29" s="243"/>
      <c r="BM29" s="243"/>
      <c r="BN29" s="217"/>
      <c r="BO29" s="217" t="s">
        <v>40</v>
      </c>
      <c r="BP29" s="217"/>
      <c r="BQ29" s="216"/>
      <c r="BR29" s="264"/>
      <c r="BS29" s="265"/>
      <c r="BT29" s="265"/>
      <c r="BU29" s="265"/>
      <c r="BV29" s="217"/>
      <c r="BW29" s="217" t="s">
        <v>68</v>
      </c>
      <c r="BX29" s="217"/>
      <c r="BY29" s="216"/>
      <c r="BZ29" s="256"/>
      <c r="CA29" s="257"/>
      <c r="CB29" s="257"/>
      <c r="CC29" s="257"/>
      <c r="CD29" s="217" t="s">
        <v>45</v>
      </c>
      <c r="CE29" s="217" t="s">
        <v>44</v>
      </c>
      <c r="CF29" s="217"/>
      <c r="CG29" s="216"/>
      <c r="CH29" s="274"/>
      <c r="CI29" s="275"/>
      <c r="CJ29" s="275"/>
      <c r="CK29" s="275"/>
      <c r="CL29" s="229"/>
      <c r="CM29" s="229"/>
      <c r="CN29" s="229"/>
      <c r="CO29" s="244"/>
      <c r="CP29" s="461"/>
      <c r="CQ29" s="462"/>
      <c r="CR29" s="462"/>
      <c r="CS29" s="463"/>
    </row>
    <row r="30" spans="2:97" ht="18.75" customHeight="1">
      <c r="B30" s="464"/>
      <c r="C30" s="465"/>
      <c r="D30" s="465"/>
      <c r="E30" s="466"/>
      <c r="F30" s="296"/>
      <c r="G30" s="297"/>
      <c r="H30" s="297"/>
      <c r="I30" s="297"/>
      <c r="J30" s="229"/>
      <c r="K30" s="229"/>
      <c r="L30" s="229"/>
      <c r="M30" s="244"/>
      <c r="N30" s="218" t="s">
        <v>59</v>
      </c>
      <c r="O30" s="219"/>
      <c r="P30" s="219"/>
      <c r="Q30" s="219"/>
      <c r="R30" s="217"/>
      <c r="S30" s="217"/>
      <c r="T30" s="217"/>
      <c r="U30" s="216"/>
      <c r="V30" s="546"/>
      <c r="W30" s="547"/>
      <c r="X30" s="547"/>
      <c r="Y30" s="547"/>
      <c r="Z30" s="547"/>
      <c r="AA30" s="547"/>
      <c r="AB30" s="547"/>
      <c r="AC30" s="548"/>
      <c r="AD30" s="546"/>
      <c r="AE30" s="547"/>
      <c r="AF30" s="547"/>
      <c r="AG30" s="547"/>
      <c r="AH30" s="547"/>
      <c r="AI30" s="547"/>
      <c r="AJ30" s="547"/>
      <c r="AK30" s="548"/>
      <c r="AL30" s="218" t="s">
        <v>661</v>
      </c>
      <c r="AM30" s="219"/>
      <c r="AN30" s="219"/>
      <c r="AO30" s="219"/>
      <c r="AP30" s="217"/>
      <c r="AQ30" s="217"/>
      <c r="AR30" s="217"/>
      <c r="AS30" s="216"/>
      <c r="AT30" s="218" t="s">
        <v>398</v>
      </c>
      <c r="AU30" s="219"/>
      <c r="AV30" s="219"/>
      <c r="AW30" s="219"/>
      <c r="AX30" s="229"/>
      <c r="AY30" s="229"/>
      <c r="AZ30" s="229"/>
      <c r="BA30" s="244"/>
      <c r="BB30" s="218"/>
      <c r="BC30" s="219"/>
      <c r="BD30" s="219"/>
      <c r="BE30" s="219"/>
      <c r="BF30" s="217"/>
      <c r="BG30" s="217"/>
      <c r="BH30" s="217"/>
      <c r="BI30" s="216"/>
      <c r="BJ30" s="218"/>
      <c r="BK30" s="219"/>
      <c r="BL30" s="219"/>
      <c r="BM30" s="219"/>
      <c r="BN30" s="217"/>
      <c r="BO30" s="217"/>
      <c r="BP30" s="217"/>
      <c r="BQ30" s="216"/>
      <c r="BR30" s="218"/>
      <c r="BS30" s="219"/>
      <c r="BT30" s="219"/>
      <c r="BU30" s="219"/>
      <c r="BV30" s="217"/>
      <c r="BW30" s="217"/>
      <c r="BX30" s="217"/>
      <c r="BY30" s="216"/>
      <c r="BZ30" s="218" t="s">
        <v>673</v>
      </c>
      <c r="CA30" s="219"/>
      <c r="CB30" s="219"/>
      <c r="CC30" s="219"/>
      <c r="CD30" s="217"/>
      <c r="CE30" s="217"/>
      <c r="CF30" s="217"/>
      <c r="CG30" s="216"/>
      <c r="CH30" s="296"/>
      <c r="CI30" s="297"/>
      <c r="CJ30" s="297"/>
      <c r="CK30" s="297"/>
      <c r="CL30" s="229"/>
      <c r="CM30" s="229"/>
      <c r="CN30" s="229"/>
      <c r="CO30" s="244"/>
      <c r="CP30" s="464"/>
      <c r="CQ30" s="465"/>
      <c r="CR30" s="465"/>
      <c r="CS30" s="466"/>
    </row>
    <row r="31" spans="2:97" ht="18.75" customHeight="1" thickBot="1">
      <c r="B31" s="60"/>
      <c r="C31" s="61"/>
      <c r="D31" s="61"/>
      <c r="E31" s="62"/>
      <c r="F31" s="230"/>
      <c r="G31" s="231"/>
      <c r="H31" s="65"/>
      <c r="I31" s="310"/>
      <c r="J31" s="310"/>
      <c r="K31" s="310"/>
      <c r="L31" s="310"/>
      <c r="M31" s="311"/>
      <c r="N31" s="230"/>
      <c r="O31" s="231"/>
      <c r="P31" s="55"/>
      <c r="Q31" s="246"/>
      <c r="R31" s="246"/>
      <c r="S31" s="246"/>
      <c r="T31" s="246"/>
      <c r="U31" s="247"/>
      <c r="V31" s="549"/>
      <c r="W31" s="550"/>
      <c r="X31" s="550"/>
      <c r="Y31" s="550"/>
      <c r="Z31" s="550"/>
      <c r="AA31" s="550"/>
      <c r="AB31" s="550"/>
      <c r="AC31" s="551"/>
      <c r="AD31" s="549"/>
      <c r="AE31" s="550"/>
      <c r="AF31" s="550"/>
      <c r="AG31" s="550"/>
      <c r="AH31" s="550"/>
      <c r="AI31" s="550"/>
      <c r="AJ31" s="550"/>
      <c r="AK31" s="551"/>
      <c r="AL31" s="262">
        <v>0.79166666666666663</v>
      </c>
      <c r="AM31" s="263"/>
      <c r="AN31" s="55" t="s">
        <v>508</v>
      </c>
      <c r="AO31" s="300" t="s">
        <v>182</v>
      </c>
      <c r="AP31" s="300"/>
      <c r="AQ31" s="300"/>
      <c r="AR31" s="300"/>
      <c r="AS31" s="301"/>
      <c r="AT31" s="230"/>
      <c r="AU31" s="231"/>
      <c r="AV31" s="65"/>
      <c r="AW31" s="300"/>
      <c r="AX31" s="300"/>
      <c r="AY31" s="300"/>
      <c r="AZ31" s="300"/>
      <c r="BA31" s="301"/>
      <c r="BB31" s="230">
        <v>0.29166666666666669</v>
      </c>
      <c r="BC31" s="231"/>
      <c r="BD31" s="55" t="s">
        <v>547</v>
      </c>
      <c r="BE31" s="266" t="s">
        <v>202</v>
      </c>
      <c r="BF31" s="266"/>
      <c r="BG31" s="266"/>
      <c r="BH31" s="266"/>
      <c r="BI31" s="267"/>
      <c r="BJ31" s="230"/>
      <c r="BK31" s="231"/>
      <c r="BL31" s="55"/>
      <c r="BM31" s="246"/>
      <c r="BN31" s="246"/>
      <c r="BO31" s="246"/>
      <c r="BP31" s="246"/>
      <c r="BQ31" s="247"/>
      <c r="BR31" s="262"/>
      <c r="BS31" s="263"/>
      <c r="BT31" s="55"/>
      <c r="BU31" s="246"/>
      <c r="BV31" s="246"/>
      <c r="BW31" s="246"/>
      <c r="BX31" s="246"/>
      <c r="BY31" s="247"/>
      <c r="BZ31" s="230"/>
      <c r="CA31" s="231"/>
      <c r="CB31" s="55"/>
      <c r="CC31" s="266" t="s">
        <v>61</v>
      </c>
      <c r="CD31" s="266"/>
      <c r="CE31" s="266"/>
      <c r="CF31" s="266"/>
      <c r="CG31" s="267"/>
      <c r="CH31" s="230"/>
      <c r="CI31" s="231"/>
      <c r="CJ31" s="65"/>
      <c r="CK31" s="310"/>
      <c r="CL31" s="310"/>
      <c r="CM31" s="310"/>
      <c r="CN31" s="310"/>
      <c r="CO31" s="311"/>
      <c r="CP31" s="60"/>
      <c r="CQ31" s="61"/>
      <c r="CR31" s="61"/>
      <c r="CS31" s="62"/>
    </row>
    <row r="32" spans="2:97" ht="15" customHeight="1">
      <c r="B32" s="458" t="s">
        <v>133</v>
      </c>
      <c r="C32" s="459"/>
      <c r="D32" s="459"/>
      <c r="E32" s="460"/>
      <c r="F32" s="251">
        <v>10016498</v>
      </c>
      <c r="G32" s="252"/>
      <c r="H32" s="252"/>
      <c r="I32" s="252"/>
      <c r="J32" s="258"/>
      <c r="K32" s="258"/>
      <c r="L32" s="258"/>
      <c r="M32" s="259"/>
      <c r="N32" s="251"/>
      <c r="O32" s="252"/>
      <c r="P32" s="252"/>
      <c r="Q32" s="252"/>
      <c r="R32" s="258"/>
      <c r="S32" s="258"/>
      <c r="T32" s="258"/>
      <c r="U32" s="259"/>
      <c r="V32" s="251"/>
      <c r="W32" s="258"/>
      <c r="X32" s="258"/>
      <c r="Y32" s="258"/>
      <c r="Z32" s="258"/>
      <c r="AA32" s="258"/>
      <c r="AB32" s="258"/>
      <c r="AC32" s="259"/>
      <c r="AD32" s="220"/>
      <c r="AE32" s="221"/>
      <c r="AF32" s="221"/>
      <c r="AG32" s="221"/>
      <c r="AH32" s="221"/>
      <c r="AI32" s="221"/>
      <c r="AJ32" s="221"/>
      <c r="AK32" s="222"/>
      <c r="AL32" s="220"/>
      <c r="AM32" s="221"/>
      <c r="AN32" s="221"/>
      <c r="AO32" s="221"/>
      <c r="AP32" s="221"/>
      <c r="AQ32" s="221"/>
      <c r="AR32" s="221"/>
      <c r="AS32" s="222"/>
      <c r="AT32" s="220"/>
      <c r="AU32" s="221"/>
      <c r="AV32" s="221"/>
      <c r="AW32" s="221"/>
      <c r="AX32" s="221"/>
      <c r="AY32" s="221"/>
      <c r="AZ32" s="221"/>
      <c r="BA32" s="222"/>
      <c r="BB32" s="251"/>
      <c r="BC32" s="258"/>
      <c r="BD32" s="258"/>
      <c r="BE32" s="258"/>
      <c r="BF32" s="258"/>
      <c r="BG32" s="258"/>
      <c r="BH32" s="258"/>
      <c r="BI32" s="259"/>
      <c r="BJ32" s="251"/>
      <c r="BK32" s="258"/>
      <c r="BL32" s="258"/>
      <c r="BM32" s="258"/>
      <c r="BN32" s="258"/>
      <c r="BO32" s="258"/>
      <c r="BP32" s="258"/>
      <c r="BQ32" s="259"/>
      <c r="BR32" s="251"/>
      <c r="BS32" s="258"/>
      <c r="BT32" s="258"/>
      <c r="BU32" s="258"/>
      <c r="BV32" s="258"/>
      <c r="BW32" s="258"/>
      <c r="BX32" s="258"/>
      <c r="BY32" s="259"/>
      <c r="BZ32" s="251">
        <v>10016171</v>
      </c>
      <c r="CA32" s="252"/>
      <c r="CB32" s="252"/>
      <c r="CC32" s="252"/>
      <c r="CD32" s="258"/>
      <c r="CE32" s="258"/>
      <c r="CF32" s="258"/>
      <c r="CG32" s="259"/>
      <c r="CH32" s="251"/>
      <c r="CI32" s="258"/>
      <c r="CJ32" s="258"/>
      <c r="CK32" s="258"/>
      <c r="CL32" s="258"/>
      <c r="CM32" s="258"/>
      <c r="CN32" s="258"/>
      <c r="CO32" s="259"/>
      <c r="CP32" s="458" t="s">
        <v>133</v>
      </c>
      <c r="CQ32" s="459"/>
      <c r="CR32" s="459"/>
      <c r="CS32" s="460"/>
    </row>
    <row r="33" spans="2:97" ht="15" customHeight="1">
      <c r="B33" s="461"/>
      <c r="C33" s="462"/>
      <c r="D33" s="462"/>
      <c r="E33" s="463"/>
      <c r="F33" s="242" t="s">
        <v>212</v>
      </c>
      <c r="G33" s="243"/>
      <c r="H33" s="243"/>
      <c r="I33" s="243"/>
      <c r="J33" s="217"/>
      <c r="K33" s="217" t="s">
        <v>53</v>
      </c>
      <c r="L33" s="217"/>
      <c r="M33" s="216"/>
      <c r="N33" s="242"/>
      <c r="O33" s="243"/>
      <c r="P33" s="243"/>
      <c r="Q33" s="243"/>
      <c r="R33" s="217"/>
      <c r="S33" s="245"/>
      <c r="T33" s="217"/>
      <c r="U33" s="216"/>
      <c r="V33" s="274"/>
      <c r="W33" s="275"/>
      <c r="X33" s="275"/>
      <c r="Y33" s="275"/>
      <c r="Z33" s="229"/>
      <c r="AA33" s="295"/>
      <c r="AB33" s="229"/>
      <c r="AC33" s="244"/>
      <c r="AD33" s="223"/>
      <c r="AE33" s="224"/>
      <c r="AF33" s="224"/>
      <c r="AG33" s="224"/>
      <c r="AH33" s="224"/>
      <c r="AI33" s="224"/>
      <c r="AJ33" s="224"/>
      <c r="AK33" s="225"/>
      <c r="AL33" s="223"/>
      <c r="AM33" s="224"/>
      <c r="AN33" s="224"/>
      <c r="AO33" s="224"/>
      <c r="AP33" s="224"/>
      <c r="AQ33" s="224"/>
      <c r="AR33" s="224"/>
      <c r="AS33" s="225"/>
      <c r="AT33" s="223"/>
      <c r="AU33" s="224"/>
      <c r="AV33" s="224"/>
      <c r="AW33" s="224"/>
      <c r="AX33" s="224"/>
      <c r="AY33" s="224"/>
      <c r="AZ33" s="224"/>
      <c r="BA33" s="225"/>
      <c r="BB33" s="274"/>
      <c r="BC33" s="275"/>
      <c r="BD33" s="275"/>
      <c r="BE33" s="275"/>
      <c r="BF33" s="229"/>
      <c r="BG33" s="295"/>
      <c r="BH33" s="229"/>
      <c r="BI33" s="244"/>
      <c r="BJ33" s="274"/>
      <c r="BK33" s="275"/>
      <c r="BL33" s="275"/>
      <c r="BM33" s="275"/>
      <c r="BN33" s="229"/>
      <c r="BO33" s="295"/>
      <c r="BP33" s="229"/>
      <c r="BQ33" s="244"/>
      <c r="BR33" s="274"/>
      <c r="BS33" s="275"/>
      <c r="BT33" s="275"/>
      <c r="BU33" s="275"/>
      <c r="BV33" s="229"/>
      <c r="BW33" s="295"/>
      <c r="BX33" s="229"/>
      <c r="BY33" s="244"/>
      <c r="BZ33" s="242" t="s">
        <v>49</v>
      </c>
      <c r="CA33" s="243"/>
      <c r="CB33" s="243"/>
      <c r="CC33" s="243"/>
      <c r="CD33" s="217"/>
      <c r="CE33" s="217" t="s">
        <v>53</v>
      </c>
      <c r="CF33" s="217"/>
      <c r="CG33" s="216"/>
      <c r="CH33" s="242"/>
      <c r="CI33" s="243"/>
      <c r="CJ33" s="243"/>
      <c r="CK33" s="243"/>
      <c r="CL33" s="217"/>
      <c r="CM33" s="245"/>
      <c r="CN33" s="217"/>
      <c r="CO33" s="216"/>
      <c r="CP33" s="461"/>
      <c r="CQ33" s="462"/>
      <c r="CR33" s="462"/>
      <c r="CS33" s="463"/>
    </row>
    <row r="34" spans="2:97" ht="11.25" customHeight="1">
      <c r="B34" s="461"/>
      <c r="C34" s="462"/>
      <c r="D34" s="462"/>
      <c r="E34" s="463"/>
      <c r="F34" s="264" t="s">
        <v>449</v>
      </c>
      <c r="G34" s="265"/>
      <c r="H34" s="265"/>
      <c r="I34" s="265"/>
      <c r="J34" s="217"/>
      <c r="K34" s="217"/>
      <c r="L34" s="217"/>
      <c r="M34" s="216"/>
      <c r="N34" s="264" t="s">
        <v>37</v>
      </c>
      <c r="O34" s="265"/>
      <c r="P34" s="265"/>
      <c r="Q34" s="265"/>
      <c r="R34" s="217"/>
      <c r="S34" s="245"/>
      <c r="T34" s="217"/>
      <c r="U34" s="216"/>
      <c r="V34" s="264" t="s">
        <v>37</v>
      </c>
      <c r="W34" s="265"/>
      <c r="X34" s="265"/>
      <c r="Y34" s="265"/>
      <c r="Z34" s="229"/>
      <c r="AA34" s="295"/>
      <c r="AB34" s="229"/>
      <c r="AC34" s="244"/>
      <c r="AD34" s="223"/>
      <c r="AE34" s="224"/>
      <c r="AF34" s="224"/>
      <c r="AG34" s="224"/>
      <c r="AH34" s="224"/>
      <c r="AI34" s="224"/>
      <c r="AJ34" s="224"/>
      <c r="AK34" s="225"/>
      <c r="AL34" s="223"/>
      <c r="AM34" s="224"/>
      <c r="AN34" s="224"/>
      <c r="AO34" s="224"/>
      <c r="AP34" s="224"/>
      <c r="AQ34" s="224"/>
      <c r="AR34" s="224"/>
      <c r="AS34" s="225"/>
      <c r="AT34" s="223"/>
      <c r="AU34" s="224"/>
      <c r="AV34" s="224"/>
      <c r="AW34" s="224"/>
      <c r="AX34" s="224"/>
      <c r="AY34" s="224"/>
      <c r="AZ34" s="224"/>
      <c r="BA34" s="225"/>
      <c r="BB34" s="264" t="s">
        <v>37</v>
      </c>
      <c r="BC34" s="265"/>
      <c r="BD34" s="265"/>
      <c r="BE34" s="265"/>
      <c r="BF34" s="229"/>
      <c r="BG34" s="295"/>
      <c r="BH34" s="229"/>
      <c r="BI34" s="244"/>
      <c r="BJ34" s="264" t="s">
        <v>37</v>
      </c>
      <c r="BK34" s="265"/>
      <c r="BL34" s="265"/>
      <c r="BM34" s="265"/>
      <c r="BN34" s="229"/>
      <c r="BO34" s="295"/>
      <c r="BP34" s="229"/>
      <c r="BQ34" s="244"/>
      <c r="BR34" s="264" t="s">
        <v>37</v>
      </c>
      <c r="BS34" s="265"/>
      <c r="BT34" s="265"/>
      <c r="BU34" s="265"/>
      <c r="BV34" s="229"/>
      <c r="BW34" s="295"/>
      <c r="BX34" s="229"/>
      <c r="BY34" s="244"/>
      <c r="BZ34" s="256" t="s">
        <v>50</v>
      </c>
      <c r="CA34" s="257"/>
      <c r="CB34" s="257"/>
      <c r="CC34" s="257"/>
      <c r="CD34" s="217"/>
      <c r="CE34" s="217"/>
      <c r="CF34" s="217"/>
      <c r="CG34" s="216"/>
      <c r="CH34" s="242"/>
      <c r="CI34" s="243"/>
      <c r="CJ34" s="243"/>
      <c r="CK34" s="243"/>
      <c r="CL34" s="217"/>
      <c r="CM34" s="245"/>
      <c r="CN34" s="217"/>
      <c r="CO34" s="216"/>
      <c r="CP34" s="461"/>
      <c r="CQ34" s="462"/>
      <c r="CR34" s="462"/>
      <c r="CS34" s="463"/>
    </row>
    <row r="35" spans="2:97" ht="22.5" customHeight="1">
      <c r="B35" s="461"/>
      <c r="C35" s="462"/>
      <c r="D35" s="462"/>
      <c r="E35" s="463"/>
      <c r="F35" s="264"/>
      <c r="G35" s="265"/>
      <c r="H35" s="265"/>
      <c r="I35" s="265"/>
      <c r="J35" s="217" t="s">
        <v>47</v>
      </c>
      <c r="K35" s="217" t="s">
        <v>40</v>
      </c>
      <c r="L35" s="217"/>
      <c r="M35" s="216"/>
      <c r="N35" s="264"/>
      <c r="O35" s="265"/>
      <c r="P35" s="265"/>
      <c r="Q35" s="265"/>
      <c r="R35" s="217"/>
      <c r="S35" s="217"/>
      <c r="T35" s="217"/>
      <c r="U35" s="216"/>
      <c r="V35" s="264"/>
      <c r="W35" s="265"/>
      <c r="X35" s="265"/>
      <c r="Y35" s="265"/>
      <c r="Z35" s="229"/>
      <c r="AA35" s="229"/>
      <c r="AB35" s="229"/>
      <c r="AC35" s="244"/>
      <c r="AD35" s="223"/>
      <c r="AE35" s="224"/>
      <c r="AF35" s="224"/>
      <c r="AG35" s="224"/>
      <c r="AH35" s="224"/>
      <c r="AI35" s="224"/>
      <c r="AJ35" s="224"/>
      <c r="AK35" s="225"/>
      <c r="AL35" s="223"/>
      <c r="AM35" s="224"/>
      <c r="AN35" s="224"/>
      <c r="AO35" s="224"/>
      <c r="AP35" s="224"/>
      <c r="AQ35" s="224"/>
      <c r="AR35" s="224"/>
      <c r="AS35" s="225"/>
      <c r="AT35" s="223"/>
      <c r="AU35" s="224"/>
      <c r="AV35" s="224"/>
      <c r="AW35" s="224"/>
      <c r="AX35" s="224"/>
      <c r="AY35" s="224"/>
      <c r="AZ35" s="224"/>
      <c r="BA35" s="225"/>
      <c r="BB35" s="264"/>
      <c r="BC35" s="265"/>
      <c r="BD35" s="265"/>
      <c r="BE35" s="265"/>
      <c r="BF35" s="229"/>
      <c r="BG35" s="229"/>
      <c r="BH35" s="229"/>
      <c r="BI35" s="244"/>
      <c r="BJ35" s="264"/>
      <c r="BK35" s="265"/>
      <c r="BL35" s="265"/>
      <c r="BM35" s="265"/>
      <c r="BN35" s="229"/>
      <c r="BO35" s="229"/>
      <c r="BP35" s="229"/>
      <c r="BQ35" s="244"/>
      <c r="BR35" s="264"/>
      <c r="BS35" s="265"/>
      <c r="BT35" s="265"/>
      <c r="BU35" s="265"/>
      <c r="BV35" s="229"/>
      <c r="BW35" s="229"/>
      <c r="BX35" s="229"/>
      <c r="BY35" s="244"/>
      <c r="BZ35" s="256"/>
      <c r="CA35" s="257"/>
      <c r="CB35" s="257"/>
      <c r="CC35" s="257"/>
      <c r="CD35" s="217"/>
      <c r="CE35" s="217" t="s">
        <v>44</v>
      </c>
      <c r="CF35" s="217"/>
      <c r="CG35" s="216"/>
      <c r="CH35" s="242"/>
      <c r="CI35" s="243"/>
      <c r="CJ35" s="243"/>
      <c r="CK35" s="243"/>
      <c r="CL35" s="217"/>
      <c r="CM35" s="217"/>
      <c r="CN35" s="217"/>
      <c r="CO35" s="216"/>
      <c r="CP35" s="461"/>
      <c r="CQ35" s="462"/>
      <c r="CR35" s="462"/>
      <c r="CS35" s="463"/>
    </row>
    <row r="36" spans="2:97" ht="18.75" customHeight="1">
      <c r="B36" s="464"/>
      <c r="C36" s="465"/>
      <c r="D36" s="465"/>
      <c r="E36" s="466"/>
      <c r="F36" s="218"/>
      <c r="G36" s="219"/>
      <c r="H36" s="219"/>
      <c r="I36" s="219"/>
      <c r="J36" s="217"/>
      <c r="K36" s="217"/>
      <c r="L36" s="217"/>
      <c r="M36" s="216"/>
      <c r="N36" s="218" t="s">
        <v>59</v>
      </c>
      <c r="O36" s="219"/>
      <c r="P36" s="219"/>
      <c r="Q36" s="219"/>
      <c r="R36" s="217"/>
      <c r="S36" s="217"/>
      <c r="T36" s="217"/>
      <c r="U36" s="216"/>
      <c r="V36" s="296"/>
      <c r="W36" s="297"/>
      <c r="X36" s="297"/>
      <c r="Y36" s="297"/>
      <c r="Z36" s="229"/>
      <c r="AA36" s="229"/>
      <c r="AB36" s="229"/>
      <c r="AC36" s="244"/>
      <c r="AD36" s="223"/>
      <c r="AE36" s="224"/>
      <c r="AF36" s="224"/>
      <c r="AG36" s="224"/>
      <c r="AH36" s="224"/>
      <c r="AI36" s="224"/>
      <c r="AJ36" s="224"/>
      <c r="AK36" s="225"/>
      <c r="AL36" s="223"/>
      <c r="AM36" s="224"/>
      <c r="AN36" s="224"/>
      <c r="AO36" s="224"/>
      <c r="AP36" s="224"/>
      <c r="AQ36" s="224"/>
      <c r="AR36" s="224"/>
      <c r="AS36" s="225"/>
      <c r="AT36" s="223"/>
      <c r="AU36" s="224"/>
      <c r="AV36" s="224"/>
      <c r="AW36" s="224"/>
      <c r="AX36" s="224"/>
      <c r="AY36" s="224"/>
      <c r="AZ36" s="224"/>
      <c r="BA36" s="225"/>
      <c r="BB36" s="296"/>
      <c r="BC36" s="297"/>
      <c r="BD36" s="297"/>
      <c r="BE36" s="297"/>
      <c r="BF36" s="229"/>
      <c r="BG36" s="229"/>
      <c r="BH36" s="229"/>
      <c r="BI36" s="244"/>
      <c r="BJ36" s="296"/>
      <c r="BK36" s="297"/>
      <c r="BL36" s="297"/>
      <c r="BM36" s="297"/>
      <c r="BN36" s="229"/>
      <c r="BO36" s="229"/>
      <c r="BP36" s="229"/>
      <c r="BQ36" s="244"/>
      <c r="BR36" s="296"/>
      <c r="BS36" s="297"/>
      <c r="BT36" s="297"/>
      <c r="BU36" s="297"/>
      <c r="BV36" s="229"/>
      <c r="BW36" s="229"/>
      <c r="BX36" s="229"/>
      <c r="BY36" s="244"/>
      <c r="BZ36" s="218"/>
      <c r="CA36" s="219"/>
      <c r="CB36" s="219"/>
      <c r="CC36" s="219"/>
      <c r="CD36" s="217"/>
      <c r="CE36" s="217"/>
      <c r="CF36" s="217"/>
      <c r="CG36" s="216"/>
      <c r="CH36" s="218"/>
      <c r="CI36" s="219"/>
      <c r="CJ36" s="219"/>
      <c r="CK36" s="219"/>
      <c r="CL36" s="217"/>
      <c r="CM36" s="217"/>
      <c r="CN36" s="217"/>
      <c r="CO36" s="216"/>
      <c r="CP36" s="464"/>
      <c r="CQ36" s="465"/>
      <c r="CR36" s="465"/>
      <c r="CS36" s="466"/>
    </row>
    <row r="37" spans="2:97" ht="18.75" customHeight="1" thickBot="1">
      <c r="B37" s="60"/>
      <c r="C37" s="61"/>
      <c r="D37" s="61"/>
      <c r="E37" s="62"/>
      <c r="F37" s="262">
        <v>0.29166666666666669</v>
      </c>
      <c r="G37" s="263"/>
      <c r="H37" s="55" t="s">
        <v>508</v>
      </c>
      <c r="I37" s="304" t="s">
        <v>450</v>
      </c>
      <c r="J37" s="304"/>
      <c r="K37" s="304"/>
      <c r="L37" s="304"/>
      <c r="M37" s="305"/>
      <c r="N37" s="230"/>
      <c r="O37" s="231"/>
      <c r="P37" s="55"/>
      <c r="Q37" s="266"/>
      <c r="R37" s="266"/>
      <c r="S37" s="266"/>
      <c r="T37" s="266"/>
      <c r="U37" s="267"/>
      <c r="V37" s="230"/>
      <c r="W37" s="231"/>
      <c r="X37" s="65"/>
      <c r="Y37" s="310"/>
      <c r="Z37" s="310"/>
      <c r="AA37" s="310"/>
      <c r="AB37" s="310"/>
      <c r="AC37" s="311"/>
      <c r="AD37" s="226"/>
      <c r="AE37" s="227"/>
      <c r="AF37" s="227"/>
      <c r="AG37" s="227"/>
      <c r="AH37" s="227"/>
      <c r="AI37" s="227"/>
      <c r="AJ37" s="227"/>
      <c r="AK37" s="228"/>
      <c r="AL37" s="226"/>
      <c r="AM37" s="227"/>
      <c r="AN37" s="227"/>
      <c r="AO37" s="227"/>
      <c r="AP37" s="227"/>
      <c r="AQ37" s="227"/>
      <c r="AR37" s="227"/>
      <c r="AS37" s="228"/>
      <c r="AT37" s="226"/>
      <c r="AU37" s="227"/>
      <c r="AV37" s="227"/>
      <c r="AW37" s="227"/>
      <c r="AX37" s="227"/>
      <c r="AY37" s="227"/>
      <c r="AZ37" s="227"/>
      <c r="BA37" s="228"/>
      <c r="BB37" s="230"/>
      <c r="BC37" s="231"/>
      <c r="BD37" s="65"/>
      <c r="BE37" s="310"/>
      <c r="BF37" s="310"/>
      <c r="BG37" s="310"/>
      <c r="BH37" s="310"/>
      <c r="BI37" s="311"/>
      <c r="BJ37" s="230"/>
      <c r="BK37" s="231"/>
      <c r="BL37" s="65"/>
      <c r="BM37" s="310"/>
      <c r="BN37" s="310"/>
      <c r="BO37" s="310"/>
      <c r="BP37" s="310"/>
      <c r="BQ37" s="311"/>
      <c r="BR37" s="230"/>
      <c r="BS37" s="231"/>
      <c r="BT37" s="65"/>
      <c r="BU37" s="310"/>
      <c r="BV37" s="310"/>
      <c r="BW37" s="310"/>
      <c r="BX37" s="310"/>
      <c r="BY37" s="311"/>
      <c r="BZ37" s="230"/>
      <c r="CA37" s="231"/>
      <c r="CB37" s="55"/>
      <c r="CC37" s="266" t="s">
        <v>52</v>
      </c>
      <c r="CD37" s="266"/>
      <c r="CE37" s="266"/>
      <c r="CF37" s="266"/>
      <c r="CG37" s="267"/>
      <c r="CH37" s="230"/>
      <c r="CI37" s="231"/>
      <c r="CJ37" s="55"/>
      <c r="CK37" s="246"/>
      <c r="CL37" s="246"/>
      <c r="CM37" s="246"/>
      <c r="CN37" s="246"/>
      <c r="CO37" s="247"/>
      <c r="CP37" s="60"/>
      <c r="CQ37" s="61"/>
      <c r="CR37" s="61"/>
      <c r="CS37" s="62"/>
    </row>
    <row r="38" spans="2:97" ht="15" customHeight="1">
      <c r="B38" s="458" t="s">
        <v>134</v>
      </c>
      <c r="C38" s="459"/>
      <c r="D38" s="459"/>
      <c r="E38" s="460"/>
      <c r="F38" s="322">
        <v>10016498</v>
      </c>
      <c r="G38" s="323"/>
      <c r="H38" s="323"/>
      <c r="I38" s="323"/>
      <c r="J38" s="232"/>
      <c r="K38" s="232"/>
      <c r="L38" s="232"/>
      <c r="M38" s="233"/>
      <c r="N38" s="251"/>
      <c r="O38" s="252"/>
      <c r="P38" s="252"/>
      <c r="Q38" s="252"/>
      <c r="R38" s="258"/>
      <c r="S38" s="258"/>
      <c r="T38" s="258"/>
      <c r="U38" s="259"/>
      <c r="V38" s="322">
        <v>10016365</v>
      </c>
      <c r="W38" s="232"/>
      <c r="X38" s="232"/>
      <c r="Y38" s="232"/>
      <c r="Z38" s="232"/>
      <c r="AA38" s="232"/>
      <c r="AB38" s="232"/>
      <c r="AC38" s="233"/>
      <c r="AD38" s="322"/>
      <c r="AE38" s="323"/>
      <c r="AF38" s="323"/>
      <c r="AG38" s="323"/>
      <c r="AH38" s="232"/>
      <c r="AI38" s="232"/>
      <c r="AJ38" s="232"/>
      <c r="AK38" s="233"/>
      <c r="AL38" s="322"/>
      <c r="AM38" s="232"/>
      <c r="AN38" s="232"/>
      <c r="AO38" s="232"/>
      <c r="AP38" s="232"/>
      <c r="AQ38" s="232"/>
      <c r="AR38" s="232"/>
      <c r="AS38" s="233"/>
      <c r="AT38" s="251"/>
      <c r="AU38" s="252"/>
      <c r="AV38" s="252"/>
      <c r="AW38" s="252"/>
      <c r="AX38" s="258"/>
      <c r="AY38" s="258"/>
      <c r="AZ38" s="258"/>
      <c r="BA38" s="259"/>
      <c r="BB38" s="220"/>
      <c r="BC38" s="221"/>
      <c r="BD38" s="221"/>
      <c r="BE38" s="221"/>
      <c r="BF38" s="221"/>
      <c r="BG38" s="221"/>
      <c r="BH38" s="221"/>
      <c r="BI38" s="222"/>
      <c r="BJ38" s="322">
        <v>10016346</v>
      </c>
      <c r="BK38" s="323"/>
      <c r="BL38" s="323"/>
      <c r="BM38" s="323"/>
      <c r="BN38" s="258"/>
      <c r="BO38" s="258"/>
      <c r="BP38" s="258"/>
      <c r="BQ38" s="259"/>
      <c r="BR38" s="251"/>
      <c r="BS38" s="252"/>
      <c r="BT38" s="252"/>
      <c r="BU38" s="252"/>
      <c r="BV38" s="258"/>
      <c r="BW38" s="258"/>
      <c r="BX38" s="258"/>
      <c r="BY38" s="259"/>
      <c r="BZ38" s="251"/>
      <c r="CA38" s="252"/>
      <c r="CB38" s="252"/>
      <c r="CC38" s="252"/>
      <c r="CD38" s="258"/>
      <c r="CE38" s="258"/>
      <c r="CF38" s="258"/>
      <c r="CG38" s="259"/>
      <c r="CH38" s="251"/>
      <c r="CI38" s="258"/>
      <c r="CJ38" s="258"/>
      <c r="CK38" s="258"/>
      <c r="CL38" s="258"/>
      <c r="CM38" s="258"/>
      <c r="CN38" s="258"/>
      <c r="CO38" s="259"/>
      <c r="CP38" s="458" t="s">
        <v>134</v>
      </c>
      <c r="CQ38" s="459"/>
      <c r="CR38" s="459"/>
      <c r="CS38" s="460"/>
    </row>
    <row r="39" spans="2:97" ht="15" customHeight="1">
      <c r="B39" s="461"/>
      <c r="C39" s="462"/>
      <c r="D39" s="462"/>
      <c r="E39" s="463"/>
      <c r="F39" s="242" t="s">
        <v>212</v>
      </c>
      <c r="G39" s="243"/>
      <c r="H39" s="243"/>
      <c r="I39" s="243"/>
      <c r="J39" s="217"/>
      <c r="K39" s="217"/>
      <c r="L39" s="217"/>
      <c r="M39" s="216"/>
      <c r="N39" s="242"/>
      <c r="O39" s="243"/>
      <c r="P39" s="243"/>
      <c r="Q39" s="243"/>
      <c r="R39" s="217"/>
      <c r="S39" s="245"/>
      <c r="T39" s="217"/>
      <c r="U39" s="216"/>
      <c r="V39" s="242" t="s">
        <v>180</v>
      </c>
      <c r="W39" s="243"/>
      <c r="X39" s="243"/>
      <c r="Y39" s="243"/>
      <c r="Z39" s="217"/>
      <c r="AA39" s="245"/>
      <c r="AB39" s="217"/>
      <c r="AC39" s="216"/>
      <c r="AD39" s="242"/>
      <c r="AE39" s="243"/>
      <c r="AF39" s="243"/>
      <c r="AG39" s="243"/>
      <c r="AH39" s="217"/>
      <c r="AI39" s="245"/>
      <c r="AJ39" s="217"/>
      <c r="AK39" s="216"/>
      <c r="AL39" s="242"/>
      <c r="AM39" s="243"/>
      <c r="AN39" s="243"/>
      <c r="AO39" s="243"/>
      <c r="AP39" s="217"/>
      <c r="AQ39" s="245"/>
      <c r="AR39" s="217"/>
      <c r="AS39" s="216"/>
      <c r="AT39" s="274"/>
      <c r="AU39" s="275"/>
      <c r="AV39" s="275"/>
      <c r="AW39" s="275"/>
      <c r="AX39" s="229"/>
      <c r="AY39" s="295"/>
      <c r="AZ39" s="229"/>
      <c r="BA39" s="244"/>
      <c r="BB39" s="223"/>
      <c r="BC39" s="224"/>
      <c r="BD39" s="224"/>
      <c r="BE39" s="224"/>
      <c r="BF39" s="224"/>
      <c r="BG39" s="224"/>
      <c r="BH39" s="224"/>
      <c r="BI39" s="225"/>
      <c r="BJ39" s="242">
        <v>808</v>
      </c>
      <c r="BK39" s="243"/>
      <c r="BL39" s="243"/>
      <c r="BM39" s="243"/>
      <c r="BN39" s="229"/>
      <c r="BO39" s="229"/>
      <c r="BP39" s="229"/>
      <c r="BQ39" s="244"/>
      <c r="BR39" s="242"/>
      <c r="BS39" s="243"/>
      <c r="BT39" s="243"/>
      <c r="BU39" s="243"/>
      <c r="BV39" s="217"/>
      <c r="BW39" s="245"/>
      <c r="BX39" s="217"/>
      <c r="BY39" s="216"/>
      <c r="BZ39" s="242"/>
      <c r="CA39" s="243"/>
      <c r="CB39" s="243"/>
      <c r="CC39" s="243"/>
      <c r="CD39" s="217"/>
      <c r="CE39" s="245"/>
      <c r="CF39" s="217"/>
      <c r="CG39" s="216"/>
      <c r="CH39" s="242"/>
      <c r="CI39" s="243"/>
      <c r="CJ39" s="243"/>
      <c r="CK39" s="243"/>
      <c r="CL39" s="217"/>
      <c r="CM39" s="245"/>
      <c r="CN39" s="217"/>
      <c r="CO39" s="216"/>
      <c r="CP39" s="461"/>
      <c r="CQ39" s="462"/>
      <c r="CR39" s="462"/>
      <c r="CS39" s="463"/>
    </row>
    <row r="40" spans="2:97" ht="11.25" customHeight="1">
      <c r="B40" s="461"/>
      <c r="C40" s="462"/>
      <c r="D40" s="462"/>
      <c r="E40" s="463"/>
      <c r="F40" s="264" t="s">
        <v>449</v>
      </c>
      <c r="G40" s="265"/>
      <c r="H40" s="265"/>
      <c r="I40" s="265"/>
      <c r="J40" s="217"/>
      <c r="K40" s="217"/>
      <c r="L40" s="217"/>
      <c r="M40" s="216"/>
      <c r="N40" s="264" t="s">
        <v>37</v>
      </c>
      <c r="O40" s="265"/>
      <c r="P40" s="265"/>
      <c r="Q40" s="265"/>
      <c r="R40" s="217"/>
      <c r="S40" s="245"/>
      <c r="T40" s="217"/>
      <c r="U40" s="216"/>
      <c r="V40" s="264" t="s">
        <v>181</v>
      </c>
      <c r="W40" s="265"/>
      <c r="X40" s="265"/>
      <c r="Y40" s="265"/>
      <c r="Z40" s="217"/>
      <c r="AA40" s="245"/>
      <c r="AB40" s="217"/>
      <c r="AC40" s="216"/>
      <c r="AD40" s="264"/>
      <c r="AE40" s="265"/>
      <c r="AF40" s="265"/>
      <c r="AG40" s="265"/>
      <c r="AH40" s="217"/>
      <c r="AI40" s="245"/>
      <c r="AJ40" s="217"/>
      <c r="AK40" s="216"/>
      <c r="AL40" s="264"/>
      <c r="AM40" s="265"/>
      <c r="AN40" s="265"/>
      <c r="AO40" s="265"/>
      <c r="AP40" s="217"/>
      <c r="AQ40" s="245"/>
      <c r="AR40" s="217"/>
      <c r="AS40" s="216"/>
      <c r="AT40" s="264" t="s">
        <v>37</v>
      </c>
      <c r="AU40" s="265"/>
      <c r="AV40" s="265"/>
      <c r="AW40" s="265"/>
      <c r="AX40" s="229"/>
      <c r="AY40" s="295"/>
      <c r="AZ40" s="229"/>
      <c r="BA40" s="244"/>
      <c r="BB40" s="223"/>
      <c r="BC40" s="224"/>
      <c r="BD40" s="224"/>
      <c r="BE40" s="224"/>
      <c r="BF40" s="224"/>
      <c r="BG40" s="224"/>
      <c r="BH40" s="224"/>
      <c r="BI40" s="225"/>
      <c r="BJ40" s="264" t="s">
        <v>501</v>
      </c>
      <c r="BK40" s="265"/>
      <c r="BL40" s="265"/>
      <c r="BM40" s="265"/>
      <c r="BN40" s="229"/>
      <c r="BO40" s="229"/>
      <c r="BP40" s="229"/>
      <c r="BQ40" s="244"/>
      <c r="BR40" s="264"/>
      <c r="BS40" s="265"/>
      <c r="BT40" s="265"/>
      <c r="BU40" s="265"/>
      <c r="BV40" s="217"/>
      <c r="BW40" s="245"/>
      <c r="BX40" s="217"/>
      <c r="BY40" s="216"/>
      <c r="BZ40" s="264" t="s">
        <v>37</v>
      </c>
      <c r="CA40" s="265"/>
      <c r="CB40" s="265"/>
      <c r="CC40" s="265"/>
      <c r="CD40" s="217"/>
      <c r="CE40" s="245"/>
      <c r="CF40" s="217"/>
      <c r="CG40" s="216"/>
      <c r="CH40" s="519" t="s">
        <v>57</v>
      </c>
      <c r="CI40" s="520"/>
      <c r="CJ40" s="520"/>
      <c r="CK40" s="520"/>
      <c r="CL40" s="217"/>
      <c r="CM40" s="245"/>
      <c r="CN40" s="217"/>
      <c r="CO40" s="216"/>
      <c r="CP40" s="461"/>
      <c r="CQ40" s="462"/>
      <c r="CR40" s="462"/>
      <c r="CS40" s="463"/>
    </row>
    <row r="41" spans="2:97" ht="22.5" customHeight="1">
      <c r="B41" s="461"/>
      <c r="C41" s="462"/>
      <c r="D41" s="462"/>
      <c r="E41" s="463"/>
      <c r="F41" s="264"/>
      <c r="G41" s="265"/>
      <c r="H41" s="265"/>
      <c r="I41" s="265"/>
      <c r="J41" s="217" t="s">
        <v>45</v>
      </c>
      <c r="K41" s="217" t="s">
        <v>40</v>
      </c>
      <c r="L41" s="217"/>
      <c r="M41" s="216"/>
      <c r="N41" s="264"/>
      <c r="O41" s="265"/>
      <c r="P41" s="265"/>
      <c r="Q41" s="265"/>
      <c r="R41" s="217"/>
      <c r="S41" s="217" t="s">
        <v>201</v>
      </c>
      <c r="T41" s="217"/>
      <c r="U41" s="216"/>
      <c r="V41" s="264"/>
      <c r="W41" s="265"/>
      <c r="X41" s="265"/>
      <c r="Y41" s="265"/>
      <c r="Z41" s="217" t="s">
        <v>45</v>
      </c>
      <c r="AA41" s="217"/>
      <c r="AB41" s="217"/>
      <c r="AC41" s="216"/>
      <c r="AD41" s="264"/>
      <c r="AE41" s="265"/>
      <c r="AF41" s="265"/>
      <c r="AG41" s="265"/>
      <c r="AH41" s="217"/>
      <c r="AI41" s="217"/>
      <c r="AJ41" s="217"/>
      <c r="AK41" s="216"/>
      <c r="AL41" s="264"/>
      <c r="AM41" s="265"/>
      <c r="AN41" s="265"/>
      <c r="AO41" s="265"/>
      <c r="AP41" s="217"/>
      <c r="AQ41" s="217"/>
      <c r="AR41" s="217"/>
      <c r="AS41" s="216"/>
      <c r="AT41" s="264"/>
      <c r="AU41" s="265"/>
      <c r="AV41" s="265"/>
      <c r="AW41" s="265"/>
      <c r="AX41" s="229"/>
      <c r="AY41" s="229"/>
      <c r="AZ41" s="229"/>
      <c r="BA41" s="244"/>
      <c r="BB41" s="223"/>
      <c r="BC41" s="224"/>
      <c r="BD41" s="224"/>
      <c r="BE41" s="224"/>
      <c r="BF41" s="224"/>
      <c r="BG41" s="224"/>
      <c r="BH41" s="224"/>
      <c r="BI41" s="225"/>
      <c r="BJ41" s="264"/>
      <c r="BK41" s="265"/>
      <c r="BL41" s="265"/>
      <c r="BM41" s="265"/>
      <c r="BN41" s="229"/>
      <c r="BO41" s="229" t="s">
        <v>359</v>
      </c>
      <c r="BP41" s="229"/>
      <c r="BQ41" s="244"/>
      <c r="BR41" s="264"/>
      <c r="BS41" s="265"/>
      <c r="BT41" s="265"/>
      <c r="BU41" s="265"/>
      <c r="BV41" s="217"/>
      <c r="BW41" s="217"/>
      <c r="BX41" s="217"/>
      <c r="BY41" s="216"/>
      <c r="BZ41" s="264"/>
      <c r="CA41" s="265"/>
      <c r="CB41" s="265"/>
      <c r="CC41" s="265"/>
      <c r="CD41" s="217"/>
      <c r="CE41" s="217" t="s">
        <v>201</v>
      </c>
      <c r="CF41" s="217"/>
      <c r="CG41" s="216"/>
      <c r="CH41" s="519"/>
      <c r="CI41" s="520"/>
      <c r="CJ41" s="520"/>
      <c r="CK41" s="520"/>
      <c r="CL41" s="217"/>
      <c r="CM41" s="217"/>
      <c r="CN41" s="217"/>
      <c r="CO41" s="216"/>
      <c r="CP41" s="461"/>
      <c r="CQ41" s="462"/>
      <c r="CR41" s="462"/>
      <c r="CS41" s="463"/>
    </row>
    <row r="42" spans="2:97" ht="18.75" customHeight="1">
      <c r="B42" s="464"/>
      <c r="C42" s="465"/>
      <c r="D42" s="465"/>
      <c r="E42" s="466"/>
      <c r="F42" s="282"/>
      <c r="G42" s="283"/>
      <c r="H42" s="283"/>
      <c r="I42" s="283"/>
      <c r="J42" s="217"/>
      <c r="K42" s="217"/>
      <c r="L42" s="217"/>
      <c r="M42" s="216"/>
      <c r="N42" s="218" t="s">
        <v>59</v>
      </c>
      <c r="O42" s="219"/>
      <c r="P42" s="219"/>
      <c r="Q42" s="219"/>
      <c r="R42" s="217"/>
      <c r="S42" s="217"/>
      <c r="T42" s="217"/>
      <c r="U42" s="216"/>
      <c r="V42" s="282"/>
      <c r="W42" s="283"/>
      <c r="X42" s="283"/>
      <c r="Y42" s="283"/>
      <c r="Z42" s="217"/>
      <c r="AA42" s="217"/>
      <c r="AB42" s="217"/>
      <c r="AC42" s="216"/>
      <c r="AD42" s="282"/>
      <c r="AE42" s="283"/>
      <c r="AF42" s="283"/>
      <c r="AG42" s="283"/>
      <c r="AH42" s="217"/>
      <c r="AI42" s="217"/>
      <c r="AJ42" s="217"/>
      <c r="AK42" s="216"/>
      <c r="AL42" s="282"/>
      <c r="AM42" s="283"/>
      <c r="AN42" s="283"/>
      <c r="AO42" s="283"/>
      <c r="AP42" s="217"/>
      <c r="AQ42" s="217"/>
      <c r="AR42" s="217"/>
      <c r="AS42" s="216"/>
      <c r="AT42" s="218" t="s">
        <v>398</v>
      </c>
      <c r="AU42" s="219"/>
      <c r="AV42" s="219"/>
      <c r="AW42" s="219"/>
      <c r="AX42" s="229"/>
      <c r="AY42" s="229"/>
      <c r="AZ42" s="229"/>
      <c r="BA42" s="244"/>
      <c r="BB42" s="223"/>
      <c r="BC42" s="224"/>
      <c r="BD42" s="224"/>
      <c r="BE42" s="224"/>
      <c r="BF42" s="224"/>
      <c r="BG42" s="224"/>
      <c r="BH42" s="224"/>
      <c r="BI42" s="225"/>
      <c r="BJ42" s="218" t="s">
        <v>642</v>
      </c>
      <c r="BK42" s="219"/>
      <c r="BL42" s="219"/>
      <c r="BM42" s="219"/>
      <c r="BN42" s="229"/>
      <c r="BO42" s="229"/>
      <c r="BP42" s="229"/>
      <c r="BQ42" s="244"/>
      <c r="BR42" s="218"/>
      <c r="BS42" s="219"/>
      <c r="BT42" s="219"/>
      <c r="BU42" s="219"/>
      <c r="BV42" s="217"/>
      <c r="BW42" s="217"/>
      <c r="BX42" s="217"/>
      <c r="BY42" s="216"/>
      <c r="BZ42" s="218" t="s">
        <v>455</v>
      </c>
      <c r="CA42" s="219"/>
      <c r="CB42" s="219"/>
      <c r="CC42" s="219"/>
      <c r="CD42" s="217"/>
      <c r="CE42" s="217"/>
      <c r="CF42" s="217"/>
      <c r="CG42" s="216"/>
      <c r="CH42" s="218"/>
      <c r="CI42" s="219"/>
      <c r="CJ42" s="219"/>
      <c r="CK42" s="219"/>
      <c r="CL42" s="217"/>
      <c r="CM42" s="217"/>
      <c r="CN42" s="217"/>
      <c r="CO42" s="216"/>
      <c r="CP42" s="464"/>
      <c r="CQ42" s="465"/>
      <c r="CR42" s="465"/>
      <c r="CS42" s="466"/>
    </row>
    <row r="43" spans="2:97" ht="18.75" customHeight="1" thickBot="1">
      <c r="B43" s="85"/>
      <c r="C43" s="86"/>
      <c r="D43" s="86"/>
      <c r="E43" s="87"/>
      <c r="F43" s="364">
        <v>0.3125</v>
      </c>
      <c r="G43" s="365"/>
      <c r="H43" s="55" t="s">
        <v>547</v>
      </c>
      <c r="I43" s="304" t="s">
        <v>450</v>
      </c>
      <c r="J43" s="304"/>
      <c r="K43" s="304"/>
      <c r="L43" s="304"/>
      <c r="M43" s="305"/>
      <c r="N43" s="230"/>
      <c r="O43" s="231"/>
      <c r="P43" s="55"/>
      <c r="Q43" s="266"/>
      <c r="R43" s="266"/>
      <c r="S43" s="266"/>
      <c r="T43" s="266"/>
      <c r="U43" s="267"/>
      <c r="V43" s="324">
        <v>0.45833333333333331</v>
      </c>
      <c r="W43" s="325"/>
      <c r="X43" s="55" t="s">
        <v>547</v>
      </c>
      <c r="Y43" s="266" t="s">
        <v>182</v>
      </c>
      <c r="Z43" s="266"/>
      <c r="AA43" s="266"/>
      <c r="AB43" s="266"/>
      <c r="AC43" s="267"/>
      <c r="AD43" s="364"/>
      <c r="AE43" s="365"/>
      <c r="AF43" s="55"/>
      <c r="AG43" s="304"/>
      <c r="AH43" s="304"/>
      <c r="AI43" s="304"/>
      <c r="AJ43" s="304"/>
      <c r="AK43" s="305"/>
      <c r="AL43" s="324"/>
      <c r="AM43" s="325"/>
      <c r="AN43" s="55"/>
      <c r="AO43" s="266"/>
      <c r="AP43" s="266"/>
      <c r="AQ43" s="266"/>
      <c r="AR43" s="266"/>
      <c r="AS43" s="267"/>
      <c r="AT43" s="230"/>
      <c r="AU43" s="231"/>
      <c r="AV43" s="65"/>
      <c r="AW43" s="300"/>
      <c r="AX43" s="300"/>
      <c r="AY43" s="300"/>
      <c r="AZ43" s="300"/>
      <c r="BA43" s="301"/>
      <c r="BB43" s="226"/>
      <c r="BC43" s="227"/>
      <c r="BD43" s="227"/>
      <c r="BE43" s="227"/>
      <c r="BF43" s="227"/>
      <c r="BG43" s="227"/>
      <c r="BH43" s="227"/>
      <c r="BI43" s="228"/>
      <c r="BJ43" s="230">
        <v>0.45833333333333331</v>
      </c>
      <c r="BK43" s="231"/>
      <c r="BL43" s="65"/>
      <c r="BM43" s="266"/>
      <c r="BN43" s="266"/>
      <c r="BO43" s="266"/>
      <c r="BP43" s="266"/>
      <c r="BQ43" s="267"/>
      <c r="BR43" s="230"/>
      <c r="BS43" s="231"/>
      <c r="BT43" s="55"/>
      <c r="BU43" s="266"/>
      <c r="BV43" s="266"/>
      <c r="BW43" s="266"/>
      <c r="BX43" s="266"/>
      <c r="BY43" s="267"/>
      <c r="BZ43" s="230"/>
      <c r="CA43" s="231"/>
      <c r="CB43" s="55"/>
      <c r="CC43" s="246" t="s">
        <v>458</v>
      </c>
      <c r="CD43" s="246"/>
      <c r="CE43" s="246"/>
      <c r="CF43" s="246"/>
      <c r="CG43" s="247"/>
      <c r="CH43" s="230"/>
      <c r="CI43" s="231"/>
      <c r="CJ43" s="55"/>
      <c r="CK43" s="246"/>
      <c r="CL43" s="246"/>
      <c r="CM43" s="246"/>
      <c r="CN43" s="246"/>
      <c r="CO43" s="247"/>
      <c r="CP43" s="85"/>
      <c r="CQ43" s="86"/>
      <c r="CR43" s="86"/>
      <c r="CS43" s="87"/>
    </row>
    <row r="44" spans="2:97" ht="15" customHeight="1">
      <c r="B44" s="458" t="s">
        <v>135</v>
      </c>
      <c r="C44" s="459"/>
      <c r="D44" s="459"/>
      <c r="E44" s="460"/>
      <c r="F44" s="251"/>
      <c r="G44" s="258"/>
      <c r="H44" s="258"/>
      <c r="I44" s="258"/>
      <c r="J44" s="258"/>
      <c r="K44" s="258"/>
      <c r="L44" s="258"/>
      <c r="M44" s="259"/>
      <c r="N44" s="251"/>
      <c r="O44" s="252"/>
      <c r="P44" s="252"/>
      <c r="Q44" s="252"/>
      <c r="R44" s="258"/>
      <c r="S44" s="258"/>
      <c r="T44" s="258"/>
      <c r="U44" s="259"/>
      <c r="V44" s="251"/>
      <c r="W44" s="258"/>
      <c r="X44" s="258"/>
      <c r="Y44" s="258"/>
      <c r="Z44" s="258"/>
      <c r="AA44" s="258"/>
      <c r="AB44" s="258"/>
      <c r="AC44" s="259"/>
      <c r="AD44" s="220"/>
      <c r="AE44" s="221"/>
      <c r="AF44" s="221"/>
      <c r="AG44" s="221"/>
      <c r="AH44" s="221"/>
      <c r="AI44" s="221"/>
      <c r="AJ44" s="221"/>
      <c r="AK44" s="222"/>
      <c r="AL44" s="220"/>
      <c r="AM44" s="221"/>
      <c r="AN44" s="221"/>
      <c r="AO44" s="221"/>
      <c r="AP44" s="221"/>
      <c r="AQ44" s="221"/>
      <c r="AR44" s="221"/>
      <c r="AS44" s="222"/>
      <c r="AT44" s="251">
        <v>10016423</v>
      </c>
      <c r="AU44" s="252"/>
      <c r="AV44" s="252"/>
      <c r="AW44" s="252"/>
      <c r="AX44" s="258"/>
      <c r="AY44" s="258"/>
      <c r="AZ44" s="258"/>
      <c r="BA44" s="259"/>
      <c r="BB44" s="251"/>
      <c r="BC44" s="252"/>
      <c r="BD44" s="252"/>
      <c r="BE44" s="252"/>
      <c r="BF44" s="258"/>
      <c r="BG44" s="258"/>
      <c r="BH44" s="258"/>
      <c r="BI44" s="259"/>
      <c r="BJ44" s="251"/>
      <c r="BK44" s="252"/>
      <c r="BL44" s="252"/>
      <c r="BM44" s="252"/>
      <c r="BN44" s="258"/>
      <c r="BO44" s="258"/>
      <c r="BP44" s="258"/>
      <c r="BQ44" s="259"/>
      <c r="BR44" s="251"/>
      <c r="BS44" s="252"/>
      <c r="BT44" s="252"/>
      <c r="BU44" s="252"/>
      <c r="BV44" s="258"/>
      <c r="BW44" s="258"/>
      <c r="BX44" s="258"/>
      <c r="BY44" s="259"/>
      <c r="BZ44" s="251">
        <v>10016460</v>
      </c>
      <c r="CA44" s="258"/>
      <c r="CB44" s="258"/>
      <c r="CC44" s="258"/>
      <c r="CD44" s="258"/>
      <c r="CE44" s="258"/>
      <c r="CF44" s="258"/>
      <c r="CG44" s="259"/>
      <c r="CH44" s="251"/>
      <c r="CI44" s="258"/>
      <c r="CJ44" s="258"/>
      <c r="CK44" s="258"/>
      <c r="CL44" s="258"/>
      <c r="CM44" s="258"/>
      <c r="CN44" s="258"/>
      <c r="CO44" s="259"/>
      <c r="CP44" s="458" t="s">
        <v>135</v>
      </c>
      <c r="CQ44" s="459"/>
      <c r="CR44" s="459"/>
      <c r="CS44" s="460"/>
    </row>
    <row r="45" spans="2:97" ht="15" customHeight="1">
      <c r="B45" s="461"/>
      <c r="C45" s="462"/>
      <c r="D45" s="462"/>
      <c r="E45" s="463"/>
      <c r="F45" s="274"/>
      <c r="G45" s="275"/>
      <c r="H45" s="275"/>
      <c r="I45" s="275"/>
      <c r="J45" s="229"/>
      <c r="K45" s="295"/>
      <c r="L45" s="229"/>
      <c r="M45" s="244"/>
      <c r="N45" s="242"/>
      <c r="O45" s="243"/>
      <c r="P45" s="243"/>
      <c r="Q45" s="243"/>
      <c r="R45" s="217"/>
      <c r="S45" s="245"/>
      <c r="T45" s="217"/>
      <c r="U45" s="216"/>
      <c r="V45" s="274"/>
      <c r="W45" s="275"/>
      <c r="X45" s="275"/>
      <c r="Y45" s="275"/>
      <c r="Z45" s="229"/>
      <c r="AA45" s="295"/>
      <c r="AB45" s="229"/>
      <c r="AC45" s="244"/>
      <c r="AD45" s="223"/>
      <c r="AE45" s="224"/>
      <c r="AF45" s="224"/>
      <c r="AG45" s="224"/>
      <c r="AH45" s="224"/>
      <c r="AI45" s="224"/>
      <c r="AJ45" s="224"/>
      <c r="AK45" s="225"/>
      <c r="AL45" s="223"/>
      <c r="AM45" s="224"/>
      <c r="AN45" s="224"/>
      <c r="AO45" s="224"/>
      <c r="AP45" s="224"/>
      <c r="AQ45" s="224"/>
      <c r="AR45" s="224"/>
      <c r="AS45" s="225"/>
      <c r="AT45" s="248" t="s">
        <v>297</v>
      </c>
      <c r="AU45" s="249"/>
      <c r="AV45" s="249"/>
      <c r="AW45" s="249"/>
      <c r="AX45" s="217"/>
      <c r="AY45" s="245"/>
      <c r="AZ45" s="217"/>
      <c r="BA45" s="216"/>
      <c r="BB45" s="242"/>
      <c r="BC45" s="243"/>
      <c r="BD45" s="243"/>
      <c r="BE45" s="243"/>
      <c r="BF45" s="217"/>
      <c r="BG45" s="217"/>
      <c r="BH45" s="217"/>
      <c r="BI45" s="216"/>
      <c r="BJ45" s="242"/>
      <c r="BK45" s="243"/>
      <c r="BL45" s="243"/>
      <c r="BM45" s="243"/>
      <c r="BN45" s="217"/>
      <c r="BO45" s="217"/>
      <c r="BP45" s="217"/>
      <c r="BQ45" s="216"/>
      <c r="BR45" s="242"/>
      <c r="BS45" s="243"/>
      <c r="BT45" s="243"/>
      <c r="BU45" s="243"/>
      <c r="BV45" s="217"/>
      <c r="BW45" s="245"/>
      <c r="BX45" s="217"/>
      <c r="BY45" s="216"/>
      <c r="BZ45" s="242" t="s">
        <v>194</v>
      </c>
      <c r="CA45" s="243"/>
      <c r="CB45" s="243"/>
      <c r="CC45" s="243"/>
      <c r="CD45" s="217"/>
      <c r="CE45" s="245"/>
      <c r="CF45" s="217" t="s">
        <v>378</v>
      </c>
      <c r="CG45" s="216"/>
      <c r="CH45" s="242"/>
      <c r="CI45" s="243"/>
      <c r="CJ45" s="243"/>
      <c r="CK45" s="243"/>
      <c r="CL45" s="217"/>
      <c r="CM45" s="245"/>
      <c r="CN45" s="217"/>
      <c r="CO45" s="216"/>
      <c r="CP45" s="461"/>
      <c r="CQ45" s="462"/>
      <c r="CR45" s="462"/>
      <c r="CS45" s="463"/>
    </row>
    <row r="46" spans="2:97" ht="11.25" customHeight="1">
      <c r="B46" s="461"/>
      <c r="C46" s="462"/>
      <c r="D46" s="462"/>
      <c r="E46" s="463"/>
      <c r="F46" s="264" t="s">
        <v>37</v>
      </c>
      <c r="G46" s="265"/>
      <c r="H46" s="265"/>
      <c r="I46" s="265"/>
      <c r="J46" s="229"/>
      <c r="K46" s="295"/>
      <c r="L46" s="229"/>
      <c r="M46" s="244"/>
      <c r="N46" s="264" t="s">
        <v>37</v>
      </c>
      <c r="O46" s="265"/>
      <c r="P46" s="265"/>
      <c r="Q46" s="265"/>
      <c r="R46" s="217"/>
      <c r="S46" s="245"/>
      <c r="T46" s="217"/>
      <c r="U46" s="216"/>
      <c r="V46" s="284" t="s">
        <v>523</v>
      </c>
      <c r="W46" s="285"/>
      <c r="X46" s="285"/>
      <c r="Y46" s="285"/>
      <c r="Z46" s="229"/>
      <c r="AA46" s="295"/>
      <c r="AB46" s="229"/>
      <c r="AC46" s="244"/>
      <c r="AD46" s="223"/>
      <c r="AE46" s="224"/>
      <c r="AF46" s="224"/>
      <c r="AG46" s="224"/>
      <c r="AH46" s="224"/>
      <c r="AI46" s="224"/>
      <c r="AJ46" s="224"/>
      <c r="AK46" s="225"/>
      <c r="AL46" s="223"/>
      <c r="AM46" s="224"/>
      <c r="AN46" s="224"/>
      <c r="AO46" s="224"/>
      <c r="AP46" s="224"/>
      <c r="AQ46" s="224"/>
      <c r="AR46" s="224"/>
      <c r="AS46" s="225"/>
      <c r="AT46" s="264" t="s">
        <v>298</v>
      </c>
      <c r="AU46" s="265"/>
      <c r="AV46" s="265"/>
      <c r="AW46" s="265"/>
      <c r="AX46" s="217"/>
      <c r="AY46" s="245"/>
      <c r="AZ46" s="217"/>
      <c r="BA46" s="216"/>
      <c r="BB46" s="264"/>
      <c r="BC46" s="265"/>
      <c r="BD46" s="265"/>
      <c r="BE46" s="265"/>
      <c r="BF46" s="217"/>
      <c r="BG46" s="217"/>
      <c r="BH46" s="217"/>
      <c r="BI46" s="216"/>
      <c r="BJ46" s="264"/>
      <c r="BK46" s="265"/>
      <c r="BL46" s="265"/>
      <c r="BM46" s="265"/>
      <c r="BN46" s="217"/>
      <c r="BO46" s="217"/>
      <c r="BP46" s="217"/>
      <c r="BQ46" s="216"/>
      <c r="BR46" s="340" t="s">
        <v>424</v>
      </c>
      <c r="BS46" s="341"/>
      <c r="BT46" s="341"/>
      <c r="BU46" s="341"/>
      <c r="BV46" s="217"/>
      <c r="BW46" s="245"/>
      <c r="BX46" s="217"/>
      <c r="BY46" s="216"/>
      <c r="BZ46" s="242" t="s">
        <v>376</v>
      </c>
      <c r="CA46" s="243"/>
      <c r="CB46" s="243"/>
      <c r="CC46" s="243"/>
      <c r="CD46" s="217"/>
      <c r="CE46" s="245"/>
      <c r="CF46" s="217"/>
      <c r="CG46" s="216"/>
      <c r="CH46" s="519" t="s">
        <v>57</v>
      </c>
      <c r="CI46" s="520"/>
      <c r="CJ46" s="520"/>
      <c r="CK46" s="520"/>
      <c r="CL46" s="217"/>
      <c r="CM46" s="245"/>
      <c r="CN46" s="217"/>
      <c r="CO46" s="216"/>
      <c r="CP46" s="461"/>
      <c r="CQ46" s="462"/>
      <c r="CR46" s="462"/>
      <c r="CS46" s="463"/>
    </row>
    <row r="47" spans="2:97" ht="22.5" customHeight="1">
      <c r="B47" s="461"/>
      <c r="C47" s="462"/>
      <c r="D47" s="462"/>
      <c r="E47" s="463"/>
      <c r="F47" s="264"/>
      <c r="G47" s="265"/>
      <c r="H47" s="265"/>
      <c r="I47" s="265"/>
      <c r="J47" s="229"/>
      <c r="K47" s="229"/>
      <c r="L47" s="229"/>
      <c r="M47" s="244"/>
      <c r="N47" s="264"/>
      <c r="O47" s="265"/>
      <c r="P47" s="265"/>
      <c r="Q47" s="265"/>
      <c r="R47" s="217"/>
      <c r="S47" s="217"/>
      <c r="T47" s="217"/>
      <c r="U47" s="216"/>
      <c r="V47" s="284"/>
      <c r="W47" s="285"/>
      <c r="X47" s="285"/>
      <c r="Y47" s="285"/>
      <c r="Z47" s="229"/>
      <c r="AA47" s="229" t="s">
        <v>201</v>
      </c>
      <c r="AB47" s="229"/>
      <c r="AC47" s="244"/>
      <c r="AD47" s="223"/>
      <c r="AE47" s="224"/>
      <c r="AF47" s="224"/>
      <c r="AG47" s="224"/>
      <c r="AH47" s="224"/>
      <c r="AI47" s="224"/>
      <c r="AJ47" s="224"/>
      <c r="AK47" s="225"/>
      <c r="AL47" s="223"/>
      <c r="AM47" s="224"/>
      <c r="AN47" s="224"/>
      <c r="AO47" s="224"/>
      <c r="AP47" s="224"/>
      <c r="AQ47" s="224"/>
      <c r="AR47" s="224"/>
      <c r="AS47" s="225"/>
      <c r="AT47" s="264"/>
      <c r="AU47" s="265"/>
      <c r="AV47" s="265"/>
      <c r="AW47" s="265"/>
      <c r="AX47" s="217"/>
      <c r="AY47" s="217" t="s">
        <v>118</v>
      </c>
      <c r="AZ47" s="217"/>
      <c r="BA47" s="216"/>
      <c r="BB47" s="264"/>
      <c r="BC47" s="265"/>
      <c r="BD47" s="265"/>
      <c r="BE47" s="265"/>
      <c r="BF47" s="217"/>
      <c r="BG47" s="217"/>
      <c r="BH47" s="217"/>
      <c r="BI47" s="216"/>
      <c r="BJ47" s="264"/>
      <c r="BK47" s="265"/>
      <c r="BL47" s="265"/>
      <c r="BM47" s="265"/>
      <c r="BN47" s="217"/>
      <c r="BO47" s="217"/>
      <c r="BP47" s="217"/>
      <c r="BQ47" s="216"/>
      <c r="BR47" s="340"/>
      <c r="BS47" s="341"/>
      <c r="BT47" s="341"/>
      <c r="BU47" s="341"/>
      <c r="BV47" s="217"/>
      <c r="BW47" s="217"/>
      <c r="BX47" s="217"/>
      <c r="BY47" s="216"/>
      <c r="BZ47" s="242"/>
      <c r="CA47" s="243"/>
      <c r="CB47" s="243"/>
      <c r="CC47" s="243"/>
      <c r="CD47" s="217"/>
      <c r="CE47" s="217" t="s">
        <v>44</v>
      </c>
      <c r="CF47" s="217"/>
      <c r="CG47" s="216"/>
      <c r="CH47" s="519"/>
      <c r="CI47" s="520"/>
      <c r="CJ47" s="520"/>
      <c r="CK47" s="520"/>
      <c r="CL47" s="217"/>
      <c r="CM47" s="217"/>
      <c r="CN47" s="217"/>
      <c r="CO47" s="216"/>
      <c r="CP47" s="461"/>
      <c r="CQ47" s="462"/>
      <c r="CR47" s="462"/>
      <c r="CS47" s="463"/>
    </row>
    <row r="48" spans="2:97" ht="18.75" customHeight="1">
      <c r="B48" s="464"/>
      <c r="C48" s="465"/>
      <c r="D48" s="465"/>
      <c r="E48" s="466"/>
      <c r="F48" s="296"/>
      <c r="G48" s="297"/>
      <c r="H48" s="297"/>
      <c r="I48" s="297"/>
      <c r="J48" s="229"/>
      <c r="K48" s="229"/>
      <c r="L48" s="229"/>
      <c r="M48" s="244"/>
      <c r="N48" s="218" t="s">
        <v>59</v>
      </c>
      <c r="O48" s="219"/>
      <c r="P48" s="219"/>
      <c r="Q48" s="219"/>
      <c r="R48" s="217"/>
      <c r="S48" s="217"/>
      <c r="T48" s="217"/>
      <c r="U48" s="216"/>
      <c r="V48" s="218" t="s">
        <v>506</v>
      </c>
      <c r="W48" s="219"/>
      <c r="X48" s="219"/>
      <c r="Y48" s="219"/>
      <c r="Z48" s="229"/>
      <c r="AA48" s="229"/>
      <c r="AB48" s="229"/>
      <c r="AC48" s="244"/>
      <c r="AD48" s="223"/>
      <c r="AE48" s="224"/>
      <c r="AF48" s="224"/>
      <c r="AG48" s="224"/>
      <c r="AH48" s="224"/>
      <c r="AI48" s="224"/>
      <c r="AJ48" s="224"/>
      <c r="AK48" s="225"/>
      <c r="AL48" s="223"/>
      <c r="AM48" s="224"/>
      <c r="AN48" s="224"/>
      <c r="AO48" s="224"/>
      <c r="AP48" s="224"/>
      <c r="AQ48" s="224"/>
      <c r="AR48" s="224"/>
      <c r="AS48" s="225"/>
      <c r="AT48" s="218"/>
      <c r="AU48" s="219"/>
      <c r="AV48" s="219"/>
      <c r="AW48" s="219"/>
      <c r="AX48" s="217"/>
      <c r="AY48" s="217"/>
      <c r="AZ48" s="217"/>
      <c r="BA48" s="216"/>
      <c r="BB48" s="218"/>
      <c r="BC48" s="219"/>
      <c r="BD48" s="219"/>
      <c r="BE48" s="219"/>
      <c r="BF48" s="217"/>
      <c r="BG48" s="217"/>
      <c r="BH48" s="217"/>
      <c r="BI48" s="216"/>
      <c r="BJ48" s="218"/>
      <c r="BK48" s="219"/>
      <c r="BL48" s="219"/>
      <c r="BM48" s="219"/>
      <c r="BN48" s="217"/>
      <c r="BO48" s="217"/>
      <c r="BP48" s="217"/>
      <c r="BQ48" s="216"/>
      <c r="BR48" s="218"/>
      <c r="BS48" s="219"/>
      <c r="BT48" s="219"/>
      <c r="BU48" s="219"/>
      <c r="BV48" s="217"/>
      <c r="BW48" s="217"/>
      <c r="BX48" s="217"/>
      <c r="BY48" s="216"/>
      <c r="BZ48" s="218" t="s">
        <v>456</v>
      </c>
      <c r="CA48" s="219"/>
      <c r="CB48" s="219"/>
      <c r="CC48" s="219"/>
      <c r="CD48" s="217"/>
      <c r="CE48" s="217"/>
      <c r="CF48" s="217"/>
      <c r="CG48" s="216"/>
      <c r="CH48" s="218"/>
      <c r="CI48" s="219"/>
      <c r="CJ48" s="219"/>
      <c r="CK48" s="219"/>
      <c r="CL48" s="217"/>
      <c r="CM48" s="217"/>
      <c r="CN48" s="217"/>
      <c r="CO48" s="216"/>
      <c r="CP48" s="464"/>
      <c r="CQ48" s="465"/>
      <c r="CR48" s="465"/>
      <c r="CS48" s="466"/>
    </row>
    <row r="49" spans="2:97" ht="18.75" customHeight="1" thickBot="1">
      <c r="B49" s="85"/>
      <c r="C49" s="86"/>
      <c r="D49" s="86"/>
      <c r="E49" s="87"/>
      <c r="F49" s="230"/>
      <c r="G49" s="231"/>
      <c r="H49" s="65"/>
      <c r="I49" s="310"/>
      <c r="J49" s="310"/>
      <c r="K49" s="310"/>
      <c r="L49" s="310"/>
      <c r="M49" s="311"/>
      <c r="N49" s="230"/>
      <c r="O49" s="231"/>
      <c r="P49" s="55"/>
      <c r="Q49" s="266"/>
      <c r="R49" s="266"/>
      <c r="S49" s="266"/>
      <c r="T49" s="266"/>
      <c r="U49" s="267"/>
      <c r="V49" s="230"/>
      <c r="W49" s="231"/>
      <c r="X49" s="65"/>
      <c r="Y49" s="310"/>
      <c r="Z49" s="310"/>
      <c r="AA49" s="310"/>
      <c r="AB49" s="310"/>
      <c r="AC49" s="311"/>
      <c r="AD49" s="226"/>
      <c r="AE49" s="227"/>
      <c r="AF49" s="227"/>
      <c r="AG49" s="227"/>
      <c r="AH49" s="227"/>
      <c r="AI49" s="227"/>
      <c r="AJ49" s="227"/>
      <c r="AK49" s="228"/>
      <c r="AL49" s="226"/>
      <c r="AM49" s="227"/>
      <c r="AN49" s="227"/>
      <c r="AO49" s="227"/>
      <c r="AP49" s="227"/>
      <c r="AQ49" s="227"/>
      <c r="AR49" s="227"/>
      <c r="AS49" s="228"/>
      <c r="AT49" s="230">
        <v>0.3125</v>
      </c>
      <c r="AU49" s="231"/>
      <c r="AV49" s="55" t="s">
        <v>508</v>
      </c>
      <c r="AW49" s="266" t="s">
        <v>341</v>
      </c>
      <c r="AX49" s="266"/>
      <c r="AY49" s="266"/>
      <c r="AZ49" s="266"/>
      <c r="BA49" s="267"/>
      <c r="BB49" s="230"/>
      <c r="BC49" s="231"/>
      <c r="BD49" s="55"/>
      <c r="BE49" s="266"/>
      <c r="BF49" s="266"/>
      <c r="BG49" s="266"/>
      <c r="BH49" s="266"/>
      <c r="BI49" s="267"/>
      <c r="BJ49" s="230"/>
      <c r="BK49" s="231"/>
      <c r="BL49" s="55"/>
      <c r="BM49" s="266"/>
      <c r="BN49" s="266"/>
      <c r="BO49" s="266"/>
      <c r="BP49" s="266"/>
      <c r="BQ49" s="267"/>
      <c r="BR49" s="230"/>
      <c r="BS49" s="231"/>
      <c r="BT49" s="55"/>
      <c r="BU49" s="266"/>
      <c r="BV49" s="266"/>
      <c r="BW49" s="266"/>
      <c r="BX49" s="266"/>
      <c r="BY49" s="267"/>
      <c r="BZ49" s="230"/>
      <c r="CA49" s="231"/>
      <c r="CB49" s="55"/>
      <c r="CC49" s="266" t="s">
        <v>377</v>
      </c>
      <c r="CD49" s="266"/>
      <c r="CE49" s="266"/>
      <c r="CF49" s="266"/>
      <c r="CG49" s="267"/>
      <c r="CH49" s="230"/>
      <c r="CI49" s="231"/>
      <c r="CJ49" s="55"/>
      <c r="CK49" s="246"/>
      <c r="CL49" s="246"/>
      <c r="CM49" s="246"/>
      <c r="CN49" s="246"/>
      <c r="CO49" s="247"/>
      <c r="CP49" s="85"/>
      <c r="CQ49" s="86"/>
      <c r="CR49" s="86"/>
      <c r="CS49" s="87"/>
    </row>
    <row r="50" spans="2:97" ht="15" customHeight="1">
      <c r="B50" s="458" t="s">
        <v>136</v>
      </c>
      <c r="C50" s="459"/>
      <c r="D50" s="459"/>
      <c r="E50" s="460"/>
      <c r="F50" s="251"/>
      <c r="G50" s="252"/>
      <c r="H50" s="252"/>
      <c r="I50" s="252"/>
      <c r="J50" s="258"/>
      <c r="K50" s="258"/>
      <c r="L50" s="258"/>
      <c r="M50" s="259"/>
      <c r="N50" s="251">
        <v>10016271</v>
      </c>
      <c r="O50" s="258"/>
      <c r="P50" s="258"/>
      <c r="Q50" s="258"/>
      <c r="R50" s="258"/>
      <c r="S50" s="258"/>
      <c r="T50" s="258"/>
      <c r="U50" s="259"/>
      <c r="V50" s="251"/>
      <c r="W50" s="258"/>
      <c r="X50" s="258"/>
      <c r="Y50" s="258"/>
      <c r="Z50" s="258"/>
      <c r="AA50" s="258"/>
      <c r="AB50" s="258"/>
      <c r="AC50" s="259"/>
      <c r="AD50" s="251"/>
      <c r="AE50" s="258"/>
      <c r="AF50" s="258"/>
      <c r="AG50" s="258"/>
      <c r="AH50" s="258"/>
      <c r="AI50" s="258"/>
      <c r="AJ50" s="258"/>
      <c r="AK50" s="259"/>
      <c r="AL50" s="251"/>
      <c r="AM50" s="258"/>
      <c r="AN50" s="258"/>
      <c r="AO50" s="258"/>
      <c r="AP50" s="258"/>
      <c r="AQ50" s="258"/>
      <c r="AR50" s="258"/>
      <c r="AS50" s="259"/>
      <c r="AT50" s="251"/>
      <c r="AU50" s="252"/>
      <c r="AV50" s="252"/>
      <c r="AW50" s="252"/>
      <c r="AX50" s="258"/>
      <c r="AY50" s="258"/>
      <c r="AZ50" s="258"/>
      <c r="BA50" s="259"/>
      <c r="BB50" s="251"/>
      <c r="BC50" s="252"/>
      <c r="BD50" s="252"/>
      <c r="BE50" s="252"/>
      <c r="BF50" s="258"/>
      <c r="BG50" s="258"/>
      <c r="BH50" s="258"/>
      <c r="BI50" s="259"/>
      <c r="BJ50" s="220"/>
      <c r="BK50" s="221"/>
      <c r="BL50" s="221"/>
      <c r="BM50" s="221"/>
      <c r="BN50" s="221"/>
      <c r="BO50" s="221"/>
      <c r="BP50" s="221"/>
      <c r="BQ50" s="222"/>
      <c r="BR50" s="220"/>
      <c r="BS50" s="221"/>
      <c r="BT50" s="221"/>
      <c r="BU50" s="221"/>
      <c r="BV50" s="221"/>
      <c r="BW50" s="221"/>
      <c r="BX50" s="221"/>
      <c r="BY50" s="222"/>
      <c r="BZ50" s="251"/>
      <c r="CA50" s="258"/>
      <c r="CB50" s="258"/>
      <c r="CC50" s="258"/>
      <c r="CD50" s="258"/>
      <c r="CE50" s="258"/>
      <c r="CF50" s="258"/>
      <c r="CG50" s="259"/>
      <c r="CH50" s="251"/>
      <c r="CI50" s="258"/>
      <c r="CJ50" s="258"/>
      <c r="CK50" s="258"/>
      <c r="CL50" s="258"/>
      <c r="CM50" s="258"/>
      <c r="CN50" s="258"/>
      <c r="CO50" s="259"/>
      <c r="CP50" s="458" t="s">
        <v>136</v>
      </c>
      <c r="CQ50" s="459"/>
      <c r="CR50" s="459"/>
      <c r="CS50" s="460"/>
    </row>
    <row r="51" spans="2:97" ht="15" customHeight="1">
      <c r="B51" s="461"/>
      <c r="C51" s="462"/>
      <c r="D51" s="462"/>
      <c r="E51" s="463"/>
      <c r="F51" s="242"/>
      <c r="G51" s="243"/>
      <c r="H51" s="243"/>
      <c r="I51" s="243"/>
      <c r="J51" s="217"/>
      <c r="K51" s="245"/>
      <c r="L51" s="217"/>
      <c r="M51" s="216"/>
      <c r="N51" s="242" t="s">
        <v>38</v>
      </c>
      <c r="O51" s="243"/>
      <c r="P51" s="243"/>
      <c r="Q51" s="243"/>
      <c r="R51" s="217"/>
      <c r="S51" s="245"/>
      <c r="T51" s="217"/>
      <c r="U51" s="216"/>
      <c r="V51" s="242"/>
      <c r="W51" s="243"/>
      <c r="X51" s="243"/>
      <c r="Y51" s="243"/>
      <c r="Z51" s="217"/>
      <c r="AA51" s="245"/>
      <c r="AB51" s="217"/>
      <c r="AC51" s="216"/>
      <c r="AD51" s="242"/>
      <c r="AE51" s="243"/>
      <c r="AF51" s="243"/>
      <c r="AG51" s="243"/>
      <c r="AH51" s="217"/>
      <c r="AI51" s="245"/>
      <c r="AJ51" s="217"/>
      <c r="AK51" s="216"/>
      <c r="AL51" s="242"/>
      <c r="AM51" s="243"/>
      <c r="AN51" s="243"/>
      <c r="AO51" s="243"/>
      <c r="AP51" s="217"/>
      <c r="AQ51" s="217"/>
      <c r="AR51" s="217"/>
      <c r="AS51" s="216"/>
      <c r="AT51" s="242"/>
      <c r="AU51" s="243"/>
      <c r="AV51" s="243"/>
      <c r="AW51" s="243"/>
      <c r="AX51" s="217"/>
      <c r="AY51" s="245"/>
      <c r="AZ51" s="217"/>
      <c r="BA51" s="216"/>
      <c r="BB51" s="242"/>
      <c r="BC51" s="243"/>
      <c r="BD51" s="243"/>
      <c r="BE51" s="243"/>
      <c r="BF51" s="217"/>
      <c r="BG51" s="245"/>
      <c r="BH51" s="217"/>
      <c r="BI51" s="216"/>
      <c r="BJ51" s="223"/>
      <c r="BK51" s="224"/>
      <c r="BL51" s="224"/>
      <c r="BM51" s="224"/>
      <c r="BN51" s="224"/>
      <c r="BO51" s="224"/>
      <c r="BP51" s="224"/>
      <c r="BQ51" s="225"/>
      <c r="BR51" s="223"/>
      <c r="BS51" s="224"/>
      <c r="BT51" s="224"/>
      <c r="BU51" s="224"/>
      <c r="BV51" s="224"/>
      <c r="BW51" s="224"/>
      <c r="BX51" s="224"/>
      <c r="BY51" s="225"/>
      <c r="BZ51" s="242"/>
      <c r="CA51" s="243"/>
      <c r="CB51" s="243"/>
      <c r="CC51" s="243"/>
      <c r="CD51" s="217"/>
      <c r="CE51" s="245"/>
      <c r="CF51" s="217"/>
      <c r="CG51" s="216"/>
      <c r="CH51" s="274"/>
      <c r="CI51" s="275"/>
      <c r="CJ51" s="275"/>
      <c r="CK51" s="275"/>
      <c r="CL51" s="229"/>
      <c r="CM51" s="295"/>
      <c r="CN51" s="229"/>
      <c r="CO51" s="244"/>
      <c r="CP51" s="461"/>
      <c r="CQ51" s="462"/>
      <c r="CR51" s="462"/>
      <c r="CS51" s="463"/>
    </row>
    <row r="52" spans="2:97" ht="11.25" customHeight="1">
      <c r="B52" s="461"/>
      <c r="C52" s="462"/>
      <c r="D52" s="462"/>
      <c r="E52" s="463"/>
      <c r="F52" s="264" t="s">
        <v>39</v>
      </c>
      <c r="G52" s="265"/>
      <c r="H52" s="265"/>
      <c r="I52" s="265"/>
      <c r="J52" s="217"/>
      <c r="K52" s="245"/>
      <c r="L52" s="217"/>
      <c r="M52" s="216"/>
      <c r="N52" s="264" t="s">
        <v>39</v>
      </c>
      <c r="O52" s="265"/>
      <c r="P52" s="265"/>
      <c r="Q52" s="265"/>
      <c r="R52" s="217"/>
      <c r="S52" s="245"/>
      <c r="T52" s="217"/>
      <c r="U52" s="216"/>
      <c r="V52" s="264"/>
      <c r="W52" s="265"/>
      <c r="X52" s="265"/>
      <c r="Y52" s="265"/>
      <c r="Z52" s="217"/>
      <c r="AA52" s="245"/>
      <c r="AB52" s="217"/>
      <c r="AC52" s="216"/>
      <c r="AD52" s="264"/>
      <c r="AE52" s="265"/>
      <c r="AF52" s="265"/>
      <c r="AG52" s="265"/>
      <c r="AH52" s="217"/>
      <c r="AI52" s="245"/>
      <c r="AJ52" s="217"/>
      <c r="AK52" s="216"/>
      <c r="AL52" s="264"/>
      <c r="AM52" s="265"/>
      <c r="AN52" s="265"/>
      <c r="AO52" s="265"/>
      <c r="AP52" s="217"/>
      <c r="AQ52" s="217"/>
      <c r="AR52" s="217"/>
      <c r="AS52" s="216"/>
      <c r="AT52" s="264"/>
      <c r="AU52" s="265"/>
      <c r="AV52" s="265"/>
      <c r="AW52" s="265"/>
      <c r="AX52" s="217"/>
      <c r="AY52" s="245"/>
      <c r="AZ52" s="217"/>
      <c r="BA52" s="216"/>
      <c r="BB52" s="264" t="s">
        <v>39</v>
      </c>
      <c r="BC52" s="265"/>
      <c r="BD52" s="265"/>
      <c r="BE52" s="265"/>
      <c r="BF52" s="217"/>
      <c r="BG52" s="245"/>
      <c r="BH52" s="217"/>
      <c r="BI52" s="216"/>
      <c r="BJ52" s="223"/>
      <c r="BK52" s="224"/>
      <c r="BL52" s="224"/>
      <c r="BM52" s="224"/>
      <c r="BN52" s="224"/>
      <c r="BO52" s="224"/>
      <c r="BP52" s="224"/>
      <c r="BQ52" s="225"/>
      <c r="BR52" s="223"/>
      <c r="BS52" s="224"/>
      <c r="BT52" s="224"/>
      <c r="BU52" s="224"/>
      <c r="BV52" s="224"/>
      <c r="BW52" s="224"/>
      <c r="BX52" s="224"/>
      <c r="BY52" s="225"/>
      <c r="BZ52" s="242" t="s">
        <v>37</v>
      </c>
      <c r="CA52" s="243"/>
      <c r="CB52" s="243"/>
      <c r="CC52" s="243"/>
      <c r="CD52" s="217"/>
      <c r="CE52" s="245"/>
      <c r="CF52" s="217"/>
      <c r="CG52" s="216"/>
      <c r="CH52" s="274"/>
      <c r="CI52" s="275"/>
      <c r="CJ52" s="275"/>
      <c r="CK52" s="275"/>
      <c r="CL52" s="229"/>
      <c r="CM52" s="295"/>
      <c r="CN52" s="229"/>
      <c r="CO52" s="244"/>
      <c r="CP52" s="461"/>
      <c r="CQ52" s="462"/>
      <c r="CR52" s="462"/>
      <c r="CS52" s="463"/>
    </row>
    <row r="53" spans="2:97" ht="22.5" customHeight="1">
      <c r="B53" s="461"/>
      <c r="C53" s="462"/>
      <c r="D53" s="462"/>
      <c r="E53" s="463"/>
      <c r="F53" s="264"/>
      <c r="G53" s="265"/>
      <c r="H53" s="265"/>
      <c r="I53" s="265"/>
      <c r="J53" s="217"/>
      <c r="K53" s="217" t="s">
        <v>68</v>
      </c>
      <c r="L53" s="217"/>
      <c r="M53" s="216"/>
      <c r="N53" s="264"/>
      <c r="O53" s="265"/>
      <c r="P53" s="265"/>
      <c r="Q53" s="265"/>
      <c r="R53" s="217" t="s">
        <v>45</v>
      </c>
      <c r="S53" s="217" t="s">
        <v>44</v>
      </c>
      <c r="T53" s="217"/>
      <c r="U53" s="216"/>
      <c r="V53" s="264"/>
      <c r="W53" s="265"/>
      <c r="X53" s="265"/>
      <c r="Y53" s="265"/>
      <c r="Z53" s="217"/>
      <c r="AA53" s="217" t="s">
        <v>43</v>
      </c>
      <c r="AB53" s="217"/>
      <c r="AC53" s="216"/>
      <c r="AD53" s="264"/>
      <c r="AE53" s="265"/>
      <c r="AF53" s="265"/>
      <c r="AG53" s="265"/>
      <c r="AH53" s="217"/>
      <c r="AI53" s="217" t="s">
        <v>40</v>
      </c>
      <c r="AJ53" s="217"/>
      <c r="AK53" s="216"/>
      <c r="AL53" s="264"/>
      <c r="AM53" s="265"/>
      <c r="AN53" s="265"/>
      <c r="AO53" s="265"/>
      <c r="AP53" s="217"/>
      <c r="AQ53" s="217" t="s">
        <v>40</v>
      </c>
      <c r="AR53" s="217"/>
      <c r="AS53" s="216"/>
      <c r="AT53" s="264"/>
      <c r="AU53" s="265"/>
      <c r="AV53" s="265"/>
      <c r="AW53" s="265"/>
      <c r="AX53" s="217"/>
      <c r="AY53" s="217" t="s">
        <v>41</v>
      </c>
      <c r="AZ53" s="217"/>
      <c r="BA53" s="216"/>
      <c r="BB53" s="264"/>
      <c r="BC53" s="265"/>
      <c r="BD53" s="265"/>
      <c r="BE53" s="265"/>
      <c r="BF53" s="217"/>
      <c r="BG53" s="217" t="s">
        <v>42</v>
      </c>
      <c r="BH53" s="217"/>
      <c r="BI53" s="216"/>
      <c r="BJ53" s="223"/>
      <c r="BK53" s="224"/>
      <c r="BL53" s="224"/>
      <c r="BM53" s="224"/>
      <c r="BN53" s="224"/>
      <c r="BO53" s="224"/>
      <c r="BP53" s="224"/>
      <c r="BQ53" s="225"/>
      <c r="BR53" s="223"/>
      <c r="BS53" s="224"/>
      <c r="BT53" s="224"/>
      <c r="BU53" s="224"/>
      <c r="BV53" s="224"/>
      <c r="BW53" s="224"/>
      <c r="BX53" s="224"/>
      <c r="BY53" s="225"/>
      <c r="BZ53" s="242"/>
      <c r="CA53" s="243"/>
      <c r="CB53" s="243"/>
      <c r="CC53" s="243"/>
      <c r="CD53" s="217"/>
      <c r="CE53" s="217"/>
      <c r="CF53" s="217"/>
      <c r="CG53" s="216"/>
      <c r="CH53" s="274"/>
      <c r="CI53" s="275"/>
      <c r="CJ53" s="275"/>
      <c r="CK53" s="275"/>
      <c r="CL53" s="229"/>
      <c r="CM53" s="229"/>
      <c r="CN53" s="229"/>
      <c r="CO53" s="244"/>
      <c r="CP53" s="461"/>
      <c r="CQ53" s="462"/>
      <c r="CR53" s="462"/>
      <c r="CS53" s="463"/>
    </row>
    <row r="54" spans="2:97" ht="18.75" customHeight="1">
      <c r="B54" s="464"/>
      <c r="C54" s="465"/>
      <c r="D54" s="465"/>
      <c r="E54" s="466"/>
      <c r="F54" s="218" t="s">
        <v>59</v>
      </c>
      <c r="G54" s="219"/>
      <c r="H54" s="219"/>
      <c r="I54" s="219"/>
      <c r="J54" s="217"/>
      <c r="K54" s="217"/>
      <c r="L54" s="217"/>
      <c r="M54" s="216"/>
      <c r="N54" s="218"/>
      <c r="O54" s="219"/>
      <c r="P54" s="219"/>
      <c r="Q54" s="219"/>
      <c r="R54" s="217"/>
      <c r="S54" s="217"/>
      <c r="T54" s="217"/>
      <c r="U54" s="216"/>
      <c r="V54" s="218"/>
      <c r="W54" s="219"/>
      <c r="X54" s="219"/>
      <c r="Y54" s="219"/>
      <c r="Z54" s="217"/>
      <c r="AA54" s="217"/>
      <c r="AB54" s="217"/>
      <c r="AC54" s="216"/>
      <c r="AD54" s="218"/>
      <c r="AE54" s="219"/>
      <c r="AF54" s="219"/>
      <c r="AG54" s="219"/>
      <c r="AH54" s="217"/>
      <c r="AI54" s="217"/>
      <c r="AJ54" s="217"/>
      <c r="AK54" s="216"/>
      <c r="AL54" s="218"/>
      <c r="AM54" s="219"/>
      <c r="AN54" s="219"/>
      <c r="AO54" s="219"/>
      <c r="AP54" s="217"/>
      <c r="AQ54" s="217"/>
      <c r="AR54" s="217"/>
      <c r="AS54" s="216"/>
      <c r="AT54" s="218"/>
      <c r="AU54" s="219"/>
      <c r="AV54" s="219"/>
      <c r="AW54" s="219"/>
      <c r="AX54" s="217"/>
      <c r="AY54" s="217"/>
      <c r="AZ54" s="217"/>
      <c r="BA54" s="216"/>
      <c r="BB54" s="218"/>
      <c r="BC54" s="219"/>
      <c r="BD54" s="219"/>
      <c r="BE54" s="219"/>
      <c r="BF54" s="217"/>
      <c r="BG54" s="217"/>
      <c r="BH54" s="217"/>
      <c r="BI54" s="216"/>
      <c r="BJ54" s="223"/>
      <c r="BK54" s="224"/>
      <c r="BL54" s="224"/>
      <c r="BM54" s="224"/>
      <c r="BN54" s="224"/>
      <c r="BO54" s="224"/>
      <c r="BP54" s="224"/>
      <c r="BQ54" s="225"/>
      <c r="BR54" s="223"/>
      <c r="BS54" s="224"/>
      <c r="BT54" s="224"/>
      <c r="BU54" s="224"/>
      <c r="BV54" s="224"/>
      <c r="BW54" s="224"/>
      <c r="BX54" s="224"/>
      <c r="BY54" s="225"/>
      <c r="BZ54" s="218" t="s">
        <v>456</v>
      </c>
      <c r="CA54" s="219"/>
      <c r="CB54" s="219"/>
      <c r="CC54" s="219"/>
      <c r="CD54" s="217"/>
      <c r="CE54" s="217"/>
      <c r="CF54" s="217"/>
      <c r="CG54" s="216"/>
      <c r="CH54" s="296"/>
      <c r="CI54" s="297"/>
      <c r="CJ54" s="297"/>
      <c r="CK54" s="297"/>
      <c r="CL54" s="229"/>
      <c r="CM54" s="229"/>
      <c r="CN54" s="229"/>
      <c r="CO54" s="244"/>
      <c r="CP54" s="464"/>
      <c r="CQ54" s="465"/>
      <c r="CR54" s="465"/>
      <c r="CS54" s="466"/>
    </row>
    <row r="55" spans="2:97" ht="18.75" customHeight="1" thickBot="1">
      <c r="B55" s="85"/>
      <c r="C55" s="86"/>
      <c r="D55" s="86"/>
      <c r="E55" s="87"/>
      <c r="F55" s="230">
        <v>0.39583333333333331</v>
      </c>
      <c r="G55" s="231"/>
      <c r="H55" s="65" t="s">
        <v>508</v>
      </c>
      <c r="I55" s="266"/>
      <c r="J55" s="266"/>
      <c r="K55" s="266"/>
      <c r="L55" s="266"/>
      <c r="M55" s="267"/>
      <c r="N55" s="230"/>
      <c r="O55" s="231"/>
      <c r="P55" s="55"/>
      <c r="Q55" s="246" t="s">
        <v>46</v>
      </c>
      <c r="R55" s="246"/>
      <c r="S55" s="246"/>
      <c r="T55" s="246"/>
      <c r="U55" s="247"/>
      <c r="V55" s="230"/>
      <c r="W55" s="231"/>
      <c r="X55" s="55"/>
      <c r="Y55" s="246"/>
      <c r="Z55" s="246"/>
      <c r="AA55" s="246"/>
      <c r="AB55" s="246"/>
      <c r="AC55" s="247"/>
      <c r="AD55" s="230"/>
      <c r="AE55" s="231"/>
      <c r="AF55" s="55"/>
      <c r="AG55" s="246"/>
      <c r="AH55" s="246"/>
      <c r="AI55" s="246"/>
      <c r="AJ55" s="246"/>
      <c r="AK55" s="247"/>
      <c r="AL55" s="230"/>
      <c r="AM55" s="231"/>
      <c r="AN55" s="55"/>
      <c r="AO55" s="246"/>
      <c r="AP55" s="246"/>
      <c r="AQ55" s="246"/>
      <c r="AR55" s="246"/>
      <c r="AS55" s="247"/>
      <c r="AT55" s="262"/>
      <c r="AU55" s="263"/>
      <c r="AV55" s="55"/>
      <c r="AW55" s="246"/>
      <c r="AX55" s="246"/>
      <c r="AY55" s="246"/>
      <c r="AZ55" s="246"/>
      <c r="BA55" s="247"/>
      <c r="BB55" s="230"/>
      <c r="BC55" s="231"/>
      <c r="BD55" s="55"/>
      <c r="BE55" s="266"/>
      <c r="BF55" s="266"/>
      <c r="BG55" s="266"/>
      <c r="BH55" s="266"/>
      <c r="BI55" s="267"/>
      <c r="BJ55" s="226"/>
      <c r="BK55" s="227"/>
      <c r="BL55" s="227"/>
      <c r="BM55" s="227"/>
      <c r="BN55" s="227"/>
      <c r="BO55" s="227"/>
      <c r="BP55" s="227"/>
      <c r="BQ55" s="228"/>
      <c r="BR55" s="226"/>
      <c r="BS55" s="227"/>
      <c r="BT55" s="227"/>
      <c r="BU55" s="227"/>
      <c r="BV55" s="227"/>
      <c r="BW55" s="227"/>
      <c r="BX55" s="227"/>
      <c r="BY55" s="228"/>
      <c r="BZ55" s="230"/>
      <c r="CA55" s="231"/>
      <c r="CB55" s="55"/>
      <c r="CC55" s="246" t="s">
        <v>458</v>
      </c>
      <c r="CD55" s="246"/>
      <c r="CE55" s="246"/>
      <c r="CF55" s="246"/>
      <c r="CG55" s="247"/>
      <c r="CH55" s="230"/>
      <c r="CI55" s="231"/>
      <c r="CJ55" s="65"/>
      <c r="CK55" s="310"/>
      <c r="CL55" s="310"/>
      <c r="CM55" s="310"/>
      <c r="CN55" s="310"/>
      <c r="CO55" s="311"/>
      <c r="CP55" s="85"/>
      <c r="CQ55" s="86"/>
      <c r="CR55" s="86"/>
      <c r="CS55" s="87"/>
    </row>
    <row r="56" spans="2:97" ht="15" customHeight="1">
      <c r="B56" s="378" t="s">
        <v>137</v>
      </c>
      <c r="C56" s="379"/>
      <c r="D56" s="379"/>
      <c r="E56" s="380"/>
      <c r="F56" s="251"/>
      <c r="G56" s="252"/>
      <c r="H56" s="252"/>
      <c r="I56" s="252"/>
      <c r="J56" s="258"/>
      <c r="K56" s="258"/>
      <c r="L56" s="258"/>
      <c r="M56" s="259"/>
      <c r="N56" s="251"/>
      <c r="O56" s="252"/>
      <c r="P56" s="252"/>
      <c r="Q56" s="252"/>
      <c r="R56" s="258"/>
      <c r="S56" s="258"/>
      <c r="T56" s="258"/>
      <c r="U56" s="259"/>
      <c r="V56" s="251"/>
      <c r="W56" s="252"/>
      <c r="X56" s="252"/>
      <c r="Y56" s="252"/>
      <c r="Z56" s="258"/>
      <c r="AA56" s="258"/>
      <c r="AB56" s="258"/>
      <c r="AC56" s="259"/>
      <c r="AD56" s="220"/>
      <c r="AE56" s="221"/>
      <c r="AF56" s="221"/>
      <c r="AG56" s="221"/>
      <c r="AH56" s="221"/>
      <c r="AI56" s="221"/>
      <c r="AJ56" s="221"/>
      <c r="AK56" s="222"/>
      <c r="AL56" s="220"/>
      <c r="AM56" s="221"/>
      <c r="AN56" s="221"/>
      <c r="AO56" s="221"/>
      <c r="AP56" s="221"/>
      <c r="AQ56" s="221"/>
      <c r="AR56" s="221"/>
      <c r="AS56" s="222"/>
      <c r="AT56" s="251">
        <v>10016397</v>
      </c>
      <c r="AU56" s="252"/>
      <c r="AV56" s="252"/>
      <c r="AW56" s="252"/>
      <c r="AX56" s="258"/>
      <c r="AY56" s="258"/>
      <c r="AZ56" s="258"/>
      <c r="BA56" s="259"/>
      <c r="BB56" s="251"/>
      <c r="BC56" s="258"/>
      <c r="BD56" s="258"/>
      <c r="BE56" s="258"/>
      <c r="BF56" s="258"/>
      <c r="BG56" s="258"/>
      <c r="BH56" s="258"/>
      <c r="BI56" s="259"/>
      <c r="BJ56" s="251"/>
      <c r="BK56" s="252"/>
      <c r="BL56" s="252"/>
      <c r="BM56" s="252"/>
      <c r="BN56" s="258"/>
      <c r="BO56" s="258"/>
      <c r="BP56" s="258"/>
      <c r="BQ56" s="259"/>
      <c r="BR56" s="251"/>
      <c r="BS56" s="252"/>
      <c r="BT56" s="252"/>
      <c r="BU56" s="252"/>
      <c r="BV56" s="258"/>
      <c r="BW56" s="258"/>
      <c r="BX56" s="258"/>
      <c r="BY56" s="259"/>
      <c r="BZ56" s="251"/>
      <c r="CA56" s="252"/>
      <c r="CB56" s="252"/>
      <c r="CC56" s="252"/>
      <c r="CD56" s="258"/>
      <c r="CE56" s="258"/>
      <c r="CF56" s="258"/>
      <c r="CG56" s="259"/>
      <c r="CH56" s="251"/>
      <c r="CI56" s="258"/>
      <c r="CJ56" s="258"/>
      <c r="CK56" s="258"/>
      <c r="CL56" s="258"/>
      <c r="CM56" s="258"/>
      <c r="CN56" s="258"/>
      <c r="CO56" s="259"/>
      <c r="CP56" s="378" t="s">
        <v>137</v>
      </c>
      <c r="CQ56" s="379"/>
      <c r="CR56" s="379"/>
      <c r="CS56" s="380"/>
    </row>
    <row r="57" spans="2:97" ht="15" customHeight="1">
      <c r="B57" s="381"/>
      <c r="C57" s="382"/>
      <c r="D57" s="382"/>
      <c r="E57" s="383"/>
      <c r="F57" s="242"/>
      <c r="G57" s="243"/>
      <c r="H57" s="243"/>
      <c r="I57" s="243"/>
      <c r="J57" s="217"/>
      <c r="K57" s="245"/>
      <c r="L57" s="217"/>
      <c r="M57" s="216"/>
      <c r="N57" s="242"/>
      <c r="O57" s="243"/>
      <c r="P57" s="243"/>
      <c r="Q57" s="243"/>
      <c r="R57" s="217"/>
      <c r="S57" s="245"/>
      <c r="T57" s="217"/>
      <c r="U57" s="216"/>
      <c r="V57" s="242"/>
      <c r="W57" s="243"/>
      <c r="X57" s="243"/>
      <c r="Y57" s="243"/>
      <c r="Z57" s="217"/>
      <c r="AA57" s="245"/>
      <c r="AB57" s="217"/>
      <c r="AC57" s="216"/>
      <c r="AD57" s="223"/>
      <c r="AE57" s="224"/>
      <c r="AF57" s="224"/>
      <c r="AG57" s="224"/>
      <c r="AH57" s="224"/>
      <c r="AI57" s="224"/>
      <c r="AJ57" s="224"/>
      <c r="AK57" s="225"/>
      <c r="AL57" s="223"/>
      <c r="AM57" s="224"/>
      <c r="AN57" s="224"/>
      <c r="AO57" s="224"/>
      <c r="AP57" s="224"/>
      <c r="AQ57" s="224"/>
      <c r="AR57" s="224"/>
      <c r="AS57" s="225"/>
      <c r="AT57" s="242" t="s">
        <v>243</v>
      </c>
      <c r="AU57" s="243"/>
      <c r="AV57" s="243"/>
      <c r="AW57" s="243"/>
      <c r="AX57" s="217"/>
      <c r="AY57" s="217"/>
      <c r="AZ57" s="217"/>
      <c r="BA57" s="216" t="s">
        <v>527</v>
      </c>
      <c r="BB57" s="242"/>
      <c r="BC57" s="243"/>
      <c r="BD57" s="243"/>
      <c r="BE57" s="243"/>
      <c r="BF57" s="217"/>
      <c r="BG57" s="245"/>
      <c r="BH57" s="217" t="s">
        <v>466</v>
      </c>
      <c r="BI57" s="216"/>
      <c r="BJ57" s="242"/>
      <c r="BK57" s="243"/>
      <c r="BL57" s="243"/>
      <c r="BM57" s="243"/>
      <c r="BN57" s="217"/>
      <c r="BO57" s="245"/>
      <c r="BP57" s="217"/>
      <c r="BQ57" s="216"/>
      <c r="BR57" s="242"/>
      <c r="BS57" s="243"/>
      <c r="BT57" s="243"/>
      <c r="BU57" s="243"/>
      <c r="BV57" s="217"/>
      <c r="BW57" s="245"/>
      <c r="BX57" s="217"/>
      <c r="BY57" s="216"/>
      <c r="BZ57" s="242"/>
      <c r="CA57" s="243"/>
      <c r="CB57" s="243"/>
      <c r="CC57" s="243"/>
      <c r="CD57" s="217"/>
      <c r="CE57" s="245"/>
      <c r="CF57" s="217"/>
      <c r="CG57" s="216"/>
      <c r="CH57" s="242"/>
      <c r="CI57" s="243"/>
      <c r="CJ57" s="243"/>
      <c r="CK57" s="243"/>
      <c r="CL57" s="217"/>
      <c r="CM57" s="245"/>
      <c r="CN57" s="217"/>
      <c r="CO57" s="216"/>
      <c r="CP57" s="381"/>
      <c r="CQ57" s="382"/>
      <c r="CR57" s="382"/>
      <c r="CS57" s="383"/>
    </row>
    <row r="58" spans="2:97" ht="11.25" customHeight="1">
      <c r="B58" s="381"/>
      <c r="C58" s="382"/>
      <c r="D58" s="382"/>
      <c r="E58" s="383"/>
      <c r="F58" s="264" t="s">
        <v>37</v>
      </c>
      <c r="G58" s="265"/>
      <c r="H58" s="265"/>
      <c r="I58" s="265"/>
      <c r="J58" s="217"/>
      <c r="K58" s="245"/>
      <c r="L58" s="217"/>
      <c r="M58" s="216"/>
      <c r="N58" s="264" t="s">
        <v>37</v>
      </c>
      <c r="O58" s="265"/>
      <c r="P58" s="265"/>
      <c r="Q58" s="265"/>
      <c r="R58" s="217"/>
      <c r="S58" s="245"/>
      <c r="T58" s="217"/>
      <c r="U58" s="216"/>
      <c r="V58" s="264" t="s">
        <v>37</v>
      </c>
      <c r="W58" s="265"/>
      <c r="X58" s="265"/>
      <c r="Y58" s="265"/>
      <c r="Z58" s="217"/>
      <c r="AA58" s="245"/>
      <c r="AB58" s="217"/>
      <c r="AC58" s="216"/>
      <c r="AD58" s="223"/>
      <c r="AE58" s="224"/>
      <c r="AF58" s="224"/>
      <c r="AG58" s="224"/>
      <c r="AH58" s="224"/>
      <c r="AI58" s="224"/>
      <c r="AJ58" s="224"/>
      <c r="AK58" s="225"/>
      <c r="AL58" s="223"/>
      <c r="AM58" s="224"/>
      <c r="AN58" s="224"/>
      <c r="AO58" s="224"/>
      <c r="AP58" s="224"/>
      <c r="AQ58" s="224"/>
      <c r="AR58" s="224"/>
      <c r="AS58" s="225"/>
      <c r="AT58" s="264" t="s">
        <v>244</v>
      </c>
      <c r="AU58" s="265"/>
      <c r="AV58" s="265"/>
      <c r="AW58" s="265"/>
      <c r="AX58" s="217"/>
      <c r="AY58" s="217"/>
      <c r="AZ58" s="217"/>
      <c r="BA58" s="216"/>
      <c r="BB58" s="242"/>
      <c r="BC58" s="243"/>
      <c r="BD58" s="243"/>
      <c r="BE58" s="243"/>
      <c r="BF58" s="217"/>
      <c r="BG58" s="245"/>
      <c r="BH58" s="217"/>
      <c r="BI58" s="216"/>
      <c r="BJ58" s="264" t="s">
        <v>37</v>
      </c>
      <c r="BK58" s="265"/>
      <c r="BL58" s="265"/>
      <c r="BM58" s="265"/>
      <c r="BN58" s="217"/>
      <c r="BO58" s="245"/>
      <c r="BP58" s="217"/>
      <c r="BQ58" s="216"/>
      <c r="BR58" s="264" t="s">
        <v>37</v>
      </c>
      <c r="BS58" s="265"/>
      <c r="BT58" s="265"/>
      <c r="BU58" s="265"/>
      <c r="BV58" s="217"/>
      <c r="BW58" s="245"/>
      <c r="BX58" s="217"/>
      <c r="BY58" s="216"/>
      <c r="BZ58" s="340" t="s">
        <v>424</v>
      </c>
      <c r="CA58" s="341"/>
      <c r="CB58" s="341"/>
      <c r="CC58" s="341"/>
      <c r="CD58" s="217"/>
      <c r="CE58" s="245"/>
      <c r="CF58" s="217"/>
      <c r="CG58" s="216"/>
      <c r="CH58" s="242"/>
      <c r="CI58" s="243"/>
      <c r="CJ58" s="243"/>
      <c r="CK58" s="243"/>
      <c r="CL58" s="217"/>
      <c r="CM58" s="245"/>
      <c r="CN58" s="217"/>
      <c r="CO58" s="216"/>
      <c r="CP58" s="381"/>
      <c r="CQ58" s="382"/>
      <c r="CR58" s="382"/>
      <c r="CS58" s="383"/>
    </row>
    <row r="59" spans="2:97" ht="22.5" customHeight="1">
      <c r="B59" s="381"/>
      <c r="C59" s="382"/>
      <c r="D59" s="382"/>
      <c r="E59" s="383"/>
      <c r="F59" s="264"/>
      <c r="G59" s="265"/>
      <c r="H59" s="265"/>
      <c r="I59" s="265"/>
      <c r="J59" s="217"/>
      <c r="K59" s="217"/>
      <c r="L59" s="217"/>
      <c r="M59" s="216"/>
      <c r="N59" s="264"/>
      <c r="O59" s="265"/>
      <c r="P59" s="265"/>
      <c r="Q59" s="265"/>
      <c r="R59" s="217"/>
      <c r="S59" s="217"/>
      <c r="T59" s="217"/>
      <c r="U59" s="216"/>
      <c r="V59" s="264"/>
      <c r="W59" s="265"/>
      <c r="X59" s="265"/>
      <c r="Y59" s="265"/>
      <c r="Z59" s="217"/>
      <c r="AA59" s="217"/>
      <c r="AB59" s="217"/>
      <c r="AC59" s="216"/>
      <c r="AD59" s="223"/>
      <c r="AE59" s="224"/>
      <c r="AF59" s="224"/>
      <c r="AG59" s="224"/>
      <c r="AH59" s="224"/>
      <c r="AI59" s="224"/>
      <c r="AJ59" s="224"/>
      <c r="AK59" s="225"/>
      <c r="AL59" s="223"/>
      <c r="AM59" s="224"/>
      <c r="AN59" s="224"/>
      <c r="AO59" s="224"/>
      <c r="AP59" s="224"/>
      <c r="AQ59" s="224"/>
      <c r="AR59" s="224"/>
      <c r="AS59" s="225"/>
      <c r="AT59" s="264"/>
      <c r="AU59" s="265"/>
      <c r="AV59" s="265"/>
      <c r="AW59" s="265"/>
      <c r="AX59" s="217"/>
      <c r="AY59" s="217" t="s">
        <v>44</v>
      </c>
      <c r="AZ59" s="217" t="s">
        <v>43</v>
      </c>
      <c r="BA59" s="216"/>
      <c r="BB59" s="242"/>
      <c r="BC59" s="243"/>
      <c r="BD59" s="243"/>
      <c r="BE59" s="243"/>
      <c r="BF59" s="217"/>
      <c r="BG59" s="217" t="s">
        <v>40</v>
      </c>
      <c r="BH59" s="217"/>
      <c r="BI59" s="216"/>
      <c r="BJ59" s="264"/>
      <c r="BK59" s="265"/>
      <c r="BL59" s="265"/>
      <c r="BM59" s="265"/>
      <c r="BN59" s="217"/>
      <c r="BO59" s="217"/>
      <c r="BP59" s="217"/>
      <c r="BQ59" s="216"/>
      <c r="BR59" s="264"/>
      <c r="BS59" s="265"/>
      <c r="BT59" s="265"/>
      <c r="BU59" s="265"/>
      <c r="BV59" s="217"/>
      <c r="BW59" s="217"/>
      <c r="BX59" s="217"/>
      <c r="BY59" s="216"/>
      <c r="BZ59" s="340"/>
      <c r="CA59" s="341"/>
      <c r="CB59" s="341"/>
      <c r="CC59" s="341"/>
      <c r="CD59" s="217"/>
      <c r="CE59" s="217"/>
      <c r="CF59" s="217"/>
      <c r="CG59" s="216"/>
      <c r="CH59" s="242"/>
      <c r="CI59" s="243"/>
      <c r="CJ59" s="243"/>
      <c r="CK59" s="243"/>
      <c r="CL59" s="217"/>
      <c r="CM59" s="217"/>
      <c r="CN59" s="217"/>
      <c r="CO59" s="216"/>
      <c r="CP59" s="381"/>
      <c r="CQ59" s="382"/>
      <c r="CR59" s="382"/>
      <c r="CS59" s="383"/>
    </row>
    <row r="60" spans="2:97" ht="18.75" customHeight="1">
      <c r="B60" s="381"/>
      <c r="C60" s="382"/>
      <c r="D60" s="382"/>
      <c r="E60" s="383"/>
      <c r="F60" s="218"/>
      <c r="G60" s="219"/>
      <c r="H60" s="219"/>
      <c r="I60" s="219"/>
      <c r="J60" s="217"/>
      <c r="K60" s="217"/>
      <c r="L60" s="217"/>
      <c r="M60" s="216"/>
      <c r="N60" s="218"/>
      <c r="O60" s="219"/>
      <c r="P60" s="219"/>
      <c r="Q60" s="219"/>
      <c r="R60" s="217"/>
      <c r="S60" s="217"/>
      <c r="T60" s="217"/>
      <c r="U60" s="216"/>
      <c r="V60" s="218"/>
      <c r="W60" s="219"/>
      <c r="X60" s="219"/>
      <c r="Y60" s="219"/>
      <c r="Z60" s="217"/>
      <c r="AA60" s="217"/>
      <c r="AB60" s="217"/>
      <c r="AC60" s="216"/>
      <c r="AD60" s="223"/>
      <c r="AE60" s="224"/>
      <c r="AF60" s="224"/>
      <c r="AG60" s="224"/>
      <c r="AH60" s="224"/>
      <c r="AI60" s="224"/>
      <c r="AJ60" s="224"/>
      <c r="AK60" s="225"/>
      <c r="AL60" s="223"/>
      <c r="AM60" s="224"/>
      <c r="AN60" s="224"/>
      <c r="AO60" s="224"/>
      <c r="AP60" s="224"/>
      <c r="AQ60" s="224"/>
      <c r="AR60" s="224"/>
      <c r="AS60" s="225"/>
      <c r="AT60" s="218"/>
      <c r="AU60" s="219"/>
      <c r="AV60" s="219"/>
      <c r="AW60" s="219"/>
      <c r="AX60" s="217"/>
      <c r="AY60" s="217"/>
      <c r="AZ60" s="217"/>
      <c r="BA60" s="216"/>
      <c r="BB60" s="218"/>
      <c r="BC60" s="219"/>
      <c r="BD60" s="219"/>
      <c r="BE60" s="219"/>
      <c r="BF60" s="217"/>
      <c r="BG60" s="217"/>
      <c r="BH60" s="217"/>
      <c r="BI60" s="216"/>
      <c r="BJ60" s="218"/>
      <c r="BK60" s="219"/>
      <c r="BL60" s="219"/>
      <c r="BM60" s="219"/>
      <c r="BN60" s="217"/>
      <c r="BO60" s="217"/>
      <c r="BP60" s="217"/>
      <c r="BQ60" s="216"/>
      <c r="BR60" s="218"/>
      <c r="BS60" s="219"/>
      <c r="BT60" s="219"/>
      <c r="BU60" s="219"/>
      <c r="BV60" s="217"/>
      <c r="BW60" s="217"/>
      <c r="BX60" s="217"/>
      <c r="BY60" s="216"/>
      <c r="BZ60" s="218" t="s">
        <v>456</v>
      </c>
      <c r="CA60" s="219"/>
      <c r="CB60" s="219"/>
      <c r="CC60" s="219"/>
      <c r="CD60" s="217"/>
      <c r="CE60" s="217"/>
      <c r="CF60" s="217"/>
      <c r="CG60" s="216"/>
      <c r="CH60" s="218"/>
      <c r="CI60" s="219"/>
      <c r="CJ60" s="219"/>
      <c r="CK60" s="219"/>
      <c r="CL60" s="217"/>
      <c r="CM60" s="217"/>
      <c r="CN60" s="217"/>
      <c r="CO60" s="216"/>
      <c r="CP60" s="381"/>
      <c r="CQ60" s="382"/>
      <c r="CR60" s="382"/>
      <c r="CS60" s="383"/>
    </row>
    <row r="61" spans="2:97" ht="18.75" customHeight="1" thickBot="1">
      <c r="B61" s="388" t="s">
        <v>253</v>
      </c>
      <c r="C61" s="389"/>
      <c r="D61" s="389"/>
      <c r="E61" s="390"/>
      <c r="F61" s="230"/>
      <c r="G61" s="231"/>
      <c r="H61" s="55"/>
      <c r="I61" s="266"/>
      <c r="J61" s="266"/>
      <c r="K61" s="266"/>
      <c r="L61" s="266"/>
      <c r="M61" s="267"/>
      <c r="N61" s="230"/>
      <c r="O61" s="231"/>
      <c r="P61" s="55"/>
      <c r="Q61" s="266"/>
      <c r="R61" s="266"/>
      <c r="S61" s="266"/>
      <c r="T61" s="266"/>
      <c r="U61" s="267"/>
      <c r="V61" s="230"/>
      <c r="W61" s="231"/>
      <c r="X61" s="55"/>
      <c r="Y61" s="266"/>
      <c r="Z61" s="266"/>
      <c r="AA61" s="266"/>
      <c r="AB61" s="266"/>
      <c r="AC61" s="267"/>
      <c r="AD61" s="226"/>
      <c r="AE61" s="227"/>
      <c r="AF61" s="227"/>
      <c r="AG61" s="227"/>
      <c r="AH61" s="227"/>
      <c r="AI61" s="227"/>
      <c r="AJ61" s="227"/>
      <c r="AK61" s="228"/>
      <c r="AL61" s="226"/>
      <c r="AM61" s="227"/>
      <c r="AN61" s="227"/>
      <c r="AO61" s="227"/>
      <c r="AP61" s="227"/>
      <c r="AQ61" s="227"/>
      <c r="AR61" s="227"/>
      <c r="AS61" s="228"/>
      <c r="AT61" s="230">
        <v>0.29166666666666669</v>
      </c>
      <c r="AU61" s="231"/>
      <c r="AV61" s="55" t="s">
        <v>508</v>
      </c>
      <c r="AW61" s="266" t="s">
        <v>245</v>
      </c>
      <c r="AX61" s="266"/>
      <c r="AY61" s="266"/>
      <c r="AZ61" s="266"/>
      <c r="BA61" s="267"/>
      <c r="BB61" s="230"/>
      <c r="BC61" s="231"/>
      <c r="BD61" s="55"/>
      <c r="BE61" s="246"/>
      <c r="BF61" s="246"/>
      <c r="BG61" s="246"/>
      <c r="BH61" s="246"/>
      <c r="BI61" s="247"/>
      <c r="BJ61" s="230"/>
      <c r="BK61" s="231"/>
      <c r="BL61" s="55"/>
      <c r="BM61" s="266"/>
      <c r="BN61" s="266"/>
      <c r="BO61" s="266"/>
      <c r="BP61" s="266"/>
      <c r="BQ61" s="267"/>
      <c r="BR61" s="230"/>
      <c r="BS61" s="231"/>
      <c r="BT61" s="55"/>
      <c r="BU61" s="266"/>
      <c r="BV61" s="266"/>
      <c r="BW61" s="266"/>
      <c r="BX61" s="266"/>
      <c r="BY61" s="267"/>
      <c r="BZ61" s="230"/>
      <c r="CA61" s="231"/>
      <c r="CB61" s="55"/>
      <c r="CC61" s="246" t="s">
        <v>457</v>
      </c>
      <c r="CD61" s="246"/>
      <c r="CE61" s="246"/>
      <c r="CF61" s="246"/>
      <c r="CG61" s="247"/>
      <c r="CH61" s="230"/>
      <c r="CI61" s="231"/>
      <c r="CJ61" s="55"/>
      <c r="CK61" s="246"/>
      <c r="CL61" s="246"/>
      <c r="CM61" s="246"/>
      <c r="CN61" s="246"/>
      <c r="CO61" s="247"/>
      <c r="CP61" s="56"/>
      <c r="CQ61" s="57"/>
      <c r="CR61" s="57"/>
      <c r="CS61" s="58"/>
    </row>
    <row r="62" spans="2:97" ht="15" customHeight="1">
      <c r="B62" s="378" t="s">
        <v>138</v>
      </c>
      <c r="C62" s="379"/>
      <c r="D62" s="379"/>
      <c r="E62" s="380"/>
      <c r="F62" s="251"/>
      <c r="G62" s="252"/>
      <c r="H62" s="252"/>
      <c r="I62" s="252"/>
      <c r="J62" s="258"/>
      <c r="K62" s="258"/>
      <c r="L62" s="258"/>
      <c r="M62" s="259"/>
      <c r="N62" s="220"/>
      <c r="O62" s="221"/>
      <c r="P62" s="221"/>
      <c r="Q62" s="221"/>
      <c r="R62" s="221"/>
      <c r="S62" s="221"/>
      <c r="T62" s="221"/>
      <c r="U62" s="222"/>
      <c r="V62" s="251">
        <v>10016222</v>
      </c>
      <c r="W62" s="252"/>
      <c r="X62" s="252"/>
      <c r="Y62" s="252"/>
      <c r="Z62" s="258"/>
      <c r="AA62" s="258"/>
      <c r="AB62" s="258"/>
      <c r="AC62" s="259"/>
      <c r="AD62" s="322">
        <v>10016365</v>
      </c>
      <c r="AE62" s="232"/>
      <c r="AF62" s="232"/>
      <c r="AG62" s="232"/>
      <c r="AH62" s="232"/>
      <c r="AI62" s="232"/>
      <c r="AJ62" s="232"/>
      <c r="AK62" s="233"/>
      <c r="AL62" s="251"/>
      <c r="AM62" s="258"/>
      <c r="AN62" s="258"/>
      <c r="AO62" s="258"/>
      <c r="AP62" s="258"/>
      <c r="AQ62" s="258"/>
      <c r="AR62" s="258"/>
      <c r="AS62" s="259"/>
      <c r="AT62" s="251"/>
      <c r="AU62" s="252"/>
      <c r="AV62" s="252"/>
      <c r="AW62" s="252"/>
      <c r="AX62" s="258"/>
      <c r="AY62" s="258"/>
      <c r="AZ62" s="258"/>
      <c r="BA62" s="259"/>
      <c r="BB62" s="314">
        <v>10016222</v>
      </c>
      <c r="BC62" s="315"/>
      <c r="BD62" s="315"/>
      <c r="BE62" s="315"/>
      <c r="BF62" s="312"/>
      <c r="BG62" s="312"/>
      <c r="BH62" s="312"/>
      <c r="BI62" s="313"/>
      <c r="BJ62" s="220"/>
      <c r="BK62" s="221"/>
      <c r="BL62" s="221"/>
      <c r="BM62" s="221"/>
      <c r="BN62" s="221"/>
      <c r="BO62" s="221"/>
      <c r="BP62" s="221"/>
      <c r="BQ62" s="222"/>
      <c r="BR62" s="251"/>
      <c r="BS62" s="252"/>
      <c r="BT62" s="252"/>
      <c r="BU62" s="252"/>
      <c r="BV62" s="258"/>
      <c r="BW62" s="258"/>
      <c r="BX62" s="258"/>
      <c r="BY62" s="259"/>
      <c r="BZ62" s="251">
        <v>10016534</v>
      </c>
      <c r="CA62" s="258"/>
      <c r="CB62" s="258"/>
      <c r="CC62" s="258"/>
      <c r="CD62" s="258"/>
      <c r="CE62" s="258"/>
      <c r="CF62" s="258"/>
      <c r="CG62" s="259"/>
      <c r="CH62" s="251"/>
      <c r="CI62" s="258"/>
      <c r="CJ62" s="258"/>
      <c r="CK62" s="258"/>
      <c r="CL62" s="258"/>
      <c r="CM62" s="258"/>
      <c r="CN62" s="258"/>
      <c r="CO62" s="259"/>
      <c r="CP62" s="378" t="s">
        <v>138</v>
      </c>
      <c r="CQ62" s="379"/>
      <c r="CR62" s="379"/>
      <c r="CS62" s="380"/>
    </row>
    <row r="63" spans="2:97" ht="15" customHeight="1">
      <c r="B63" s="381"/>
      <c r="C63" s="382"/>
      <c r="D63" s="382"/>
      <c r="E63" s="383"/>
      <c r="F63" s="242"/>
      <c r="G63" s="243"/>
      <c r="H63" s="243"/>
      <c r="I63" s="243"/>
      <c r="J63" s="217"/>
      <c r="K63" s="245"/>
      <c r="L63" s="217"/>
      <c r="M63" s="216"/>
      <c r="N63" s="223"/>
      <c r="O63" s="224"/>
      <c r="P63" s="224"/>
      <c r="Q63" s="224"/>
      <c r="R63" s="224"/>
      <c r="S63" s="224"/>
      <c r="T63" s="224"/>
      <c r="U63" s="225"/>
      <c r="V63" s="242" t="s">
        <v>639</v>
      </c>
      <c r="W63" s="243"/>
      <c r="X63" s="243"/>
      <c r="Y63" s="243"/>
      <c r="Z63" s="217"/>
      <c r="AA63" s="245"/>
      <c r="AB63" s="217"/>
      <c r="AC63" s="216"/>
      <c r="AD63" s="242" t="s">
        <v>180</v>
      </c>
      <c r="AE63" s="243"/>
      <c r="AF63" s="243"/>
      <c r="AG63" s="243"/>
      <c r="AH63" s="217"/>
      <c r="AI63" s="245"/>
      <c r="AJ63" s="217"/>
      <c r="AK63" s="216"/>
      <c r="AL63" s="242"/>
      <c r="AM63" s="243"/>
      <c r="AN63" s="243"/>
      <c r="AO63" s="243"/>
      <c r="AP63" s="217"/>
      <c r="AQ63" s="245"/>
      <c r="AR63" s="217"/>
      <c r="AS63" s="216"/>
      <c r="AT63" s="242"/>
      <c r="AU63" s="243"/>
      <c r="AV63" s="243"/>
      <c r="AW63" s="243"/>
      <c r="AX63" s="217"/>
      <c r="AY63" s="245"/>
      <c r="AZ63" s="217"/>
      <c r="BA63" s="216"/>
      <c r="BB63" s="280" t="s">
        <v>97</v>
      </c>
      <c r="BC63" s="281"/>
      <c r="BD63" s="281"/>
      <c r="BE63" s="281"/>
      <c r="BF63" s="269"/>
      <c r="BG63" s="268"/>
      <c r="BH63" s="269"/>
      <c r="BI63" s="250"/>
      <c r="BJ63" s="223"/>
      <c r="BK63" s="224"/>
      <c r="BL63" s="224"/>
      <c r="BM63" s="224"/>
      <c r="BN63" s="224"/>
      <c r="BO63" s="224"/>
      <c r="BP63" s="224"/>
      <c r="BQ63" s="225"/>
      <c r="BR63" s="242"/>
      <c r="BS63" s="243"/>
      <c r="BT63" s="243"/>
      <c r="BU63" s="243"/>
      <c r="BV63" s="217"/>
      <c r="BW63" s="245"/>
      <c r="BX63" s="217"/>
      <c r="BY63" s="216"/>
      <c r="BZ63" s="242" t="s">
        <v>101</v>
      </c>
      <c r="CA63" s="243"/>
      <c r="CB63" s="243"/>
      <c r="CC63" s="243"/>
      <c r="CD63" s="217"/>
      <c r="CE63" s="245"/>
      <c r="CF63" s="217"/>
      <c r="CG63" s="216"/>
      <c r="CH63" s="242"/>
      <c r="CI63" s="243"/>
      <c r="CJ63" s="243"/>
      <c r="CK63" s="243"/>
      <c r="CL63" s="217"/>
      <c r="CM63" s="245"/>
      <c r="CN63" s="217"/>
      <c r="CO63" s="216"/>
      <c r="CP63" s="381"/>
      <c r="CQ63" s="382"/>
      <c r="CR63" s="382"/>
      <c r="CS63" s="383"/>
    </row>
    <row r="64" spans="2:97" ht="11.25" customHeight="1">
      <c r="B64" s="381"/>
      <c r="C64" s="382"/>
      <c r="D64" s="382"/>
      <c r="E64" s="383"/>
      <c r="F64" s="264" t="s">
        <v>37</v>
      </c>
      <c r="G64" s="265"/>
      <c r="H64" s="265"/>
      <c r="I64" s="265"/>
      <c r="J64" s="217"/>
      <c r="K64" s="245"/>
      <c r="L64" s="217"/>
      <c r="M64" s="216"/>
      <c r="N64" s="223"/>
      <c r="O64" s="224"/>
      <c r="P64" s="224"/>
      <c r="Q64" s="224"/>
      <c r="R64" s="224"/>
      <c r="S64" s="224"/>
      <c r="T64" s="224"/>
      <c r="U64" s="225"/>
      <c r="V64" s="264" t="s">
        <v>98</v>
      </c>
      <c r="W64" s="265"/>
      <c r="X64" s="265"/>
      <c r="Y64" s="265"/>
      <c r="Z64" s="217"/>
      <c r="AA64" s="245"/>
      <c r="AB64" s="217"/>
      <c r="AC64" s="216"/>
      <c r="AD64" s="264" t="s">
        <v>181</v>
      </c>
      <c r="AE64" s="265"/>
      <c r="AF64" s="265"/>
      <c r="AG64" s="265"/>
      <c r="AH64" s="217"/>
      <c r="AI64" s="245"/>
      <c r="AJ64" s="217"/>
      <c r="AK64" s="216"/>
      <c r="AL64" s="242"/>
      <c r="AM64" s="243"/>
      <c r="AN64" s="243"/>
      <c r="AO64" s="243"/>
      <c r="AP64" s="217"/>
      <c r="AQ64" s="245"/>
      <c r="AR64" s="217"/>
      <c r="AS64" s="216"/>
      <c r="AT64" s="264" t="s">
        <v>37</v>
      </c>
      <c r="AU64" s="265"/>
      <c r="AV64" s="265"/>
      <c r="AW64" s="265"/>
      <c r="AX64" s="217"/>
      <c r="AY64" s="245"/>
      <c r="AZ64" s="217"/>
      <c r="BA64" s="216"/>
      <c r="BB64" s="320" t="s">
        <v>98</v>
      </c>
      <c r="BC64" s="321"/>
      <c r="BD64" s="321"/>
      <c r="BE64" s="321"/>
      <c r="BF64" s="269"/>
      <c r="BG64" s="268"/>
      <c r="BH64" s="269"/>
      <c r="BI64" s="250"/>
      <c r="BJ64" s="223"/>
      <c r="BK64" s="224"/>
      <c r="BL64" s="224"/>
      <c r="BM64" s="224"/>
      <c r="BN64" s="224"/>
      <c r="BO64" s="224"/>
      <c r="BP64" s="224"/>
      <c r="BQ64" s="225"/>
      <c r="BR64" s="264" t="s">
        <v>37</v>
      </c>
      <c r="BS64" s="265"/>
      <c r="BT64" s="265"/>
      <c r="BU64" s="265"/>
      <c r="BV64" s="217"/>
      <c r="BW64" s="245"/>
      <c r="BX64" s="217"/>
      <c r="BY64" s="216"/>
      <c r="BZ64" s="242" t="s">
        <v>671</v>
      </c>
      <c r="CA64" s="243"/>
      <c r="CB64" s="243"/>
      <c r="CC64" s="243"/>
      <c r="CD64" s="217"/>
      <c r="CE64" s="245"/>
      <c r="CF64" s="217"/>
      <c r="CG64" s="216"/>
      <c r="CH64" s="242"/>
      <c r="CI64" s="243"/>
      <c r="CJ64" s="243"/>
      <c r="CK64" s="243"/>
      <c r="CL64" s="217"/>
      <c r="CM64" s="245"/>
      <c r="CN64" s="217"/>
      <c r="CO64" s="216"/>
      <c r="CP64" s="381"/>
      <c r="CQ64" s="382"/>
      <c r="CR64" s="382"/>
      <c r="CS64" s="383"/>
    </row>
    <row r="65" spans="2:97" ht="22.5" customHeight="1">
      <c r="B65" s="381"/>
      <c r="C65" s="382"/>
      <c r="D65" s="382"/>
      <c r="E65" s="383"/>
      <c r="F65" s="264"/>
      <c r="G65" s="265"/>
      <c r="H65" s="265"/>
      <c r="I65" s="265"/>
      <c r="J65" s="217"/>
      <c r="K65" s="217"/>
      <c r="L65" s="217"/>
      <c r="M65" s="216"/>
      <c r="N65" s="223"/>
      <c r="O65" s="224"/>
      <c r="P65" s="224"/>
      <c r="Q65" s="224"/>
      <c r="R65" s="224"/>
      <c r="S65" s="224"/>
      <c r="T65" s="224"/>
      <c r="U65" s="225"/>
      <c r="V65" s="264"/>
      <c r="W65" s="265"/>
      <c r="X65" s="265"/>
      <c r="Y65" s="265"/>
      <c r="Z65" s="217"/>
      <c r="AA65" s="217" t="s">
        <v>359</v>
      </c>
      <c r="AB65" s="217"/>
      <c r="AC65" s="216"/>
      <c r="AD65" s="264"/>
      <c r="AE65" s="265"/>
      <c r="AF65" s="265"/>
      <c r="AG65" s="265"/>
      <c r="AH65" s="217"/>
      <c r="AI65" s="217" t="s">
        <v>623</v>
      </c>
      <c r="AJ65" s="217"/>
      <c r="AK65" s="216"/>
      <c r="AL65" s="242"/>
      <c r="AM65" s="243"/>
      <c r="AN65" s="243"/>
      <c r="AO65" s="243"/>
      <c r="AP65" s="217"/>
      <c r="AQ65" s="217" t="s">
        <v>623</v>
      </c>
      <c r="AR65" s="217"/>
      <c r="AS65" s="216"/>
      <c r="AT65" s="264"/>
      <c r="AU65" s="265"/>
      <c r="AV65" s="265"/>
      <c r="AW65" s="265"/>
      <c r="AX65" s="217"/>
      <c r="AY65" s="217" t="s">
        <v>201</v>
      </c>
      <c r="AZ65" s="217"/>
      <c r="BA65" s="216"/>
      <c r="BB65" s="320"/>
      <c r="BC65" s="321"/>
      <c r="BD65" s="321"/>
      <c r="BE65" s="321"/>
      <c r="BF65" s="269" t="s">
        <v>45</v>
      </c>
      <c r="BG65" s="269"/>
      <c r="BH65" s="269"/>
      <c r="BI65" s="250"/>
      <c r="BJ65" s="223"/>
      <c r="BK65" s="224"/>
      <c r="BL65" s="224"/>
      <c r="BM65" s="224"/>
      <c r="BN65" s="224"/>
      <c r="BO65" s="224"/>
      <c r="BP65" s="224"/>
      <c r="BQ65" s="225"/>
      <c r="BR65" s="264"/>
      <c r="BS65" s="265"/>
      <c r="BT65" s="265"/>
      <c r="BU65" s="265"/>
      <c r="BV65" s="217"/>
      <c r="BW65" s="217" t="s">
        <v>201</v>
      </c>
      <c r="BX65" s="217"/>
      <c r="BY65" s="216"/>
      <c r="BZ65" s="242"/>
      <c r="CA65" s="243"/>
      <c r="CB65" s="243"/>
      <c r="CC65" s="243"/>
      <c r="CD65" s="217" t="s">
        <v>45</v>
      </c>
      <c r="CE65" s="217"/>
      <c r="CF65" s="217"/>
      <c r="CG65" s="216"/>
      <c r="CH65" s="242"/>
      <c r="CI65" s="243"/>
      <c r="CJ65" s="243"/>
      <c r="CK65" s="243"/>
      <c r="CL65" s="217"/>
      <c r="CM65" s="217"/>
      <c r="CN65" s="217"/>
      <c r="CO65" s="216"/>
      <c r="CP65" s="381"/>
      <c r="CQ65" s="382"/>
      <c r="CR65" s="382"/>
      <c r="CS65" s="383"/>
    </row>
    <row r="66" spans="2:97" ht="18.75" customHeight="1">
      <c r="B66" s="384"/>
      <c r="C66" s="385"/>
      <c r="D66" s="385"/>
      <c r="E66" s="386"/>
      <c r="F66" s="218"/>
      <c r="G66" s="219"/>
      <c r="H66" s="219"/>
      <c r="I66" s="219"/>
      <c r="J66" s="217"/>
      <c r="K66" s="217"/>
      <c r="L66" s="217"/>
      <c r="M66" s="216"/>
      <c r="N66" s="223"/>
      <c r="O66" s="224"/>
      <c r="P66" s="224"/>
      <c r="Q66" s="224"/>
      <c r="R66" s="224"/>
      <c r="S66" s="224"/>
      <c r="T66" s="224"/>
      <c r="U66" s="225"/>
      <c r="V66" s="218" t="s">
        <v>657</v>
      </c>
      <c r="W66" s="219"/>
      <c r="X66" s="219"/>
      <c r="Y66" s="219"/>
      <c r="Z66" s="217"/>
      <c r="AA66" s="217"/>
      <c r="AB66" s="217"/>
      <c r="AC66" s="216"/>
      <c r="AD66" s="282"/>
      <c r="AE66" s="283"/>
      <c r="AF66" s="283"/>
      <c r="AG66" s="283"/>
      <c r="AH66" s="217"/>
      <c r="AI66" s="217"/>
      <c r="AJ66" s="217"/>
      <c r="AK66" s="216"/>
      <c r="AL66" s="218"/>
      <c r="AM66" s="219"/>
      <c r="AN66" s="219"/>
      <c r="AO66" s="219"/>
      <c r="AP66" s="217"/>
      <c r="AQ66" s="217"/>
      <c r="AR66" s="217"/>
      <c r="AS66" s="216"/>
      <c r="AT66" s="218"/>
      <c r="AU66" s="219"/>
      <c r="AV66" s="219"/>
      <c r="AW66" s="219"/>
      <c r="AX66" s="217"/>
      <c r="AY66" s="217"/>
      <c r="AZ66" s="217"/>
      <c r="BA66" s="216"/>
      <c r="BB66" s="318"/>
      <c r="BC66" s="319"/>
      <c r="BD66" s="319"/>
      <c r="BE66" s="319"/>
      <c r="BF66" s="269"/>
      <c r="BG66" s="269"/>
      <c r="BH66" s="269"/>
      <c r="BI66" s="250"/>
      <c r="BJ66" s="223"/>
      <c r="BK66" s="224"/>
      <c r="BL66" s="224"/>
      <c r="BM66" s="224"/>
      <c r="BN66" s="224"/>
      <c r="BO66" s="224"/>
      <c r="BP66" s="224"/>
      <c r="BQ66" s="225"/>
      <c r="BR66" s="218"/>
      <c r="BS66" s="219"/>
      <c r="BT66" s="219"/>
      <c r="BU66" s="219"/>
      <c r="BV66" s="217"/>
      <c r="BW66" s="217"/>
      <c r="BX66" s="217"/>
      <c r="BY66" s="216"/>
      <c r="BZ66" s="218"/>
      <c r="CA66" s="219"/>
      <c r="CB66" s="219"/>
      <c r="CC66" s="219"/>
      <c r="CD66" s="217"/>
      <c r="CE66" s="217"/>
      <c r="CF66" s="217"/>
      <c r="CG66" s="216"/>
      <c r="CH66" s="218"/>
      <c r="CI66" s="219"/>
      <c r="CJ66" s="219"/>
      <c r="CK66" s="219"/>
      <c r="CL66" s="217"/>
      <c r="CM66" s="217"/>
      <c r="CN66" s="217"/>
      <c r="CO66" s="216"/>
      <c r="CP66" s="384"/>
      <c r="CQ66" s="385"/>
      <c r="CR66" s="385"/>
      <c r="CS66" s="386"/>
    </row>
    <row r="67" spans="2:97" ht="18.75" customHeight="1" thickBot="1">
      <c r="B67" s="388" t="s">
        <v>367</v>
      </c>
      <c r="C67" s="389"/>
      <c r="D67" s="389"/>
      <c r="E67" s="390"/>
      <c r="F67" s="230"/>
      <c r="G67" s="231"/>
      <c r="H67" s="55"/>
      <c r="I67" s="266"/>
      <c r="J67" s="266"/>
      <c r="K67" s="266"/>
      <c r="L67" s="266"/>
      <c r="M67" s="267"/>
      <c r="N67" s="226"/>
      <c r="O67" s="227"/>
      <c r="P67" s="227"/>
      <c r="Q67" s="227"/>
      <c r="R67" s="227"/>
      <c r="S67" s="227"/>
      <c r="T67" s="227"/>
      <c r="U67" s="228"/>
      <c r="V67" s="230"/>
      <c r="W67" s="231"/>
      <c r="X67" s="55"/>
      <c r="Y67" s="266"/>
      <c r="Z67" s="266"/>
      <c r="AA67" s="266"/>
      <c r="AB67" s="266"/>
      <c r="AC67" s="267"/>
      <c r="AD67" s="324">
        <v>0.33333333333333331</v>
      </c>
      <c r="AE67" s="325"/>
      <c r="AF67" s="55" t="s">
        <v>547</v>
      </c>
      <c r="AG67" s="266" t="s">
        <v>182</v>
      </c>
      <c r="AH67" s="266"/>
      <c r="AI67" s="266"/>
      <c r="AJ67" s="266"/>
      <c r="AK67" s="267"/>
      <c r="AL67" s="230"/>
      <c r="AM67" s="231"/>
      <c r="AN67" s="55"/>
      <c r="AO67" s="246"/>
      <c r="AP67" s="246"/>
      <c r="AQ67" s="246"/>
      <c r="AR67" s="246"/>
      <c r="AS67" s="247"/>
      <c r="AT67" s="230"/>
      <c r="AU67" s="231"/>
      <c r="AV67" s="55"/>
      <c r="AW67" s="266"/>
      <c r="AX67" s="266"/>
      <c r="AY67" s="266"/>
      <c r="AZ67" s="266"/>
      <c r="BA67" s="267"/>
      <c r="BB67" s="260">
        <v>0.29166666666666669</v>
      </c>
      <c r="BC67" s="261"/>
      <c r="BD67" s="156" t="s">
        <v>547</v>
      </c>
      <c r="BE67" s="316" t="s">
        <v>99</v>
      </c>
      <c r="BF67" s="316"/>
      <c r="BG67" s="316"/>
      <c r="BH67" s="316"/>
      <c r="BI67" s="317"/>
      <c r="BJ67" s="226"/>
      <c r="BK67" s="227"/>
      <c r="BL67" s="227"/>
      <c r="BM67" s="227"/>
      <c r="BN67" s="227"/>
      <c r="BO67" s="227"/>
      <c r="BP67" s="227"/>
      <c r="BQ67" s="228"/>
      <c r="BR67" s="262">
        <v>0.75</v>
      </c>
      <c r="BS67" s="263"/>
      <c r="BT67" s="55" t="s">
        <v>508</v>
      </c>
      <c r="BU67" s="246"/>
      <c r="BV67" s="246"/>
      <c r="BW67" s="246"/>
      <c r="BX67" s="246"/>
      <c r="BY67" s="247"/>
      <c r="BZ67" s="230"/>
      <c r="CA67" s="231"/>
      <c r="CB67" s="55"/>
      <c r="CC67" s="266" t="s">
        <v>672</v>
      </c>
      <c r="CD67" s="266"/>
      <c r="CE67" s="266"/>
      <c r="CF67" s="266"/>
      <c r="CG67" s="267"/>
      <c r="CH67" s="230"/>
      <c r="CI67" s="231"/>
      <c r="CJ67" s="55"/>
      <c r="CK67" s="246"/>
      <c r="CL67" s="246"/>
      <c r="CM67" s="246"/>
      <c r="CN67" s="246"/>
      <c r="CO67" s="247"/>
      <c r="CP67" s="56"/>
      <c r="CQ67" s="57"/>
      <c r="CR67" s="57"/>
      <c r="CS67" s="58"/>
    </row>
    <row r="68" spans="2:97" ht="15" customHeight="1">
      <c r="B68" s="378" t="s">
        <v>74</v>
      </c>
      <c r="C68" s="379"/>
      <c r="D68" s="379"/>
      <c r="E68" s="380"/>
      <c r="F68" s="251">
        <v>10016133</v>
      </c>
      <c r="G68" s="252"/>
      <c r="H68" s="252"/>
      <c r="I68" s="252"/>
      <c r="J68" s="258"/>
      <c r="K68" s="258"/>
      <c r="L68" s="258"/>
      <c r="M68" s="259"/>
      <c r="N68" s="251"/>
      <c r="O68" s="252"/>
      <c r="P68" s="252"/>
      <c r="Q68" s="252"/>
      <c r="R68" s="258"/>
      <c r="S68" s="258"/>
      <c r="T68" s="258"/>
      <c r="U68" s="259"/>
      <c r="V68" s="286"/>
      <c r="W68" s="287"/>
      <c r="X68" s="287"/>
      <c r="Y68" s="287"/>
      <c r="Z68" s="287"/>
      <c r="AA68" s="287"/>
      <c r="AB68" s="287"/>
      <c r="AC68" s="288"/>
      <c r="AD68" s="286"/>
      <c r="AE68" s="287"/>
      <c r="AF68" s="287"/>
      <c r="AG68" s="287"/>
      <c r="AH68" s="287"/>
      <c r="AI68" s="287"/>
      <c r="AJ68" s="287"/>
      <c r="AK68" s="288"/>
      <c r="AL68" s="286"/>
      <c r="AM68" s="287"/>
      <c r="AN68" s="287"/>
      <c r="AO68" s="287"/>
      <c r="AP68" s="287"/>
      <c r="AQ68" s="287"/>
      <c r="AR68" s="287"/>
      <c r="AS68" s="288"/>
      <c r="AT68" s="251"/>
      <c r="AU68" s="252"/>
      <c r="AV68" s="252"/>
      <c r="AW68" s="252"/>
      <c r="AX68" s="258"/>
      <c r="AY68" s="258"/>
      <c r="AZ68" s="258"/>
      <c r="BA68" s="259"/>
      <c r="BB68" s="251">
        <v>10016222</v>
      </c>
      <c r="BC68" s="252"/>
      <c r="BD68" s="252"/>
      <c r="BE68" s="252"/>
      <c r="BF68" s="258"/>
      <c r="BG68" s="258"/>
      <c r="BH68" s="258"/>
      <c r="BI68" s="259"/>
      <c r="BJ68" s="286" t="s">
        <v>577</v>
      </c>
      <c r="BK68" s="287"/>
      <c r="BL68" s="287"/>
      <c r="BM68" s="287"/>
      <c r="BN68" s="287"/>
      <c r="BO68" s="287"/>
      <c r="BP68" s="287"/>
      <c r="BQ68" s="288"/>
      <c r="BR68" s="220"/>
      <c r="BS68" s="221"/>
      <c r="BT68" s="221"/>
      <c r="BU68" s="221"/>
      <c r="BV68" s="221"/>
      <c r="BW68" s="221"/>
      <c r="BX68" s="221"/>
      <c r="BY68" s="222"/>
      <c r="BZ68" s="251">
        <v>10016460</v>
      </c>
      <c r="CA68" s="258"/>
      <c r="CB68" s="258"/>
      <c r="CC68" s="258"/>
      <c r="CD68" s="258"/>
      <c r="CE68" s="258"/>
      <c r="CF68" s="258"/>
      <c r="CG68" s="259"/>
      <c r="CH68" s="251"/>
      <c r="CI68" s="258"/>
      <c r="CJ68" s="258"/>
      <c r="CK68" s="258"/>
      <c r="CL68" s="258"/>
      <c r="CM68" s="258"/>
      <c r="CN68" s="258"/>
      <c r="CO68" s="259"/>
      <c r="CP68" s="378" t="s">
        <v>74</v>
      </c>
      <c r="CQ68" s="379"/>
      <c r="CR68" s="379"/>
      <c r="CS68" s="380"/>
    </row>
    <row r="69" spans="2:97" ht="15" customHeight="1">
      <c r="B69" s="381"/>
      <c r="C69" s="382"/>
      <c r="D69" s="382"/>
      <c r="E69" s="383"/>
      <c r="F69" s="242" t="s">
        <v>62</v>
      </c>
      <c r="G69" s="243"/>
      <c r="H69" s="243"/>
      <c r="I69" s="243"/>
      <c r="J69" s="217"/>
      <c r="K69" s="245"/>
      <c r="L69" s="217"/>
      <c r="M69" s="216"/>
      <c r="N69" s="274"/>
      <c r="O69" s="275"/>
      <c r="P69" s="275"/>
      <c r="Q69" s="275"/>
      <c r="R69" s="229"/>
      <c r="S69" s="295"/>
      <c r="T69" s="229"/>
      <c r="U69" s="244"/>
      <c r="V69" s="289"/>
      <c r="W69" s="290"/>
      <c r="X69" s="290"/>
      <c r="Y69" s="290"/>
      <c r="Z69" s="290"/>
      <c r="AA69" s="290"/>
      <c r="AB69" s="290"/>
      <c r="AC69" s="291"/>
      <c r="AD69" s="289"/>
      <c r="AE69" s="290"/>
      <c r="AF69" s="290"/>
      <c r="AG69" s="290"/>
      <c r="AH69" s="290"/>
      <c r="AI69" s="290"/>
      <c r="AJ69" s="290"/>
      <c r="AK69" s="291"/>
      <c r="AL69" s="289"/>
      <c r="AM69" s="290"/>
      <c r="AN69" s="290"/>
      <c r="AO69" s="290"/>
      <c r="AP69" s="290"/>
      <c r="AQ69" s="290"/>
      <c r="AR69" s="290"/>
      <c r="AS69" s="291"/>
      <c r="AT69" s="242"/>
      <c r="AU69" s="243"/>
      <c r="AV69" s="243"/>
      <c r="AW69" s="243"/>
      <c r="AX69" s="217"/>
      <c r="AY69" s="245"/>
      <c r="AZ69" s="217"/>
      <c r="BA69" s="216"/>
      <c r="BB69" s="274" t="s">
        <v>97</v>
      </c>
      <c r="BC69" s="275"/>
      <c r="BD69" s="275"/>
      <c r="BE69" s="275"/>
      <c r="BF69" s="229"/>
      <c r="BG69" s="295"/>
      <c r="BH69" s="229"/>
      <c r="BI69" s="244"/>
      <c r="BJ69" s="289"/>
      <c r="BK69" s="290"/>
      <c r="BL69" s="290"/>
      <c r="BM69" s="290"/>
      <c r="BN69" s="290"/>
      <c r="BO69" s="290"/>
      <c r="BP69" s="290"/>
      <c r="BQ69" s="291"/>
      <c r="BR69" s="223"/>
      <c r="BS69" s="224"/>
      <c r="BT69" s="224"/>
      <c r="BU69" s="224"/>
      <c r="BV69" s="224"/>
      <c r="BW69" s="224"/>
      <c r="BX69" s="224"/>
      <c r="BY69" s="225"/>
      <c r="BZ69" s="242" t="s">
        <v>194</v>
      </c>
      <c r="CA69" s="243"/>
      <c r="CB69" s="243"/>
      <c r="CC69" s="243"/>
      <c r="CD69" s="217"/>
      <c r="CE69" s="245"/>
      <c r="CF69" s="217" t="s">
        <v>378</v>
      </c>
      <c r="CG69" s="216"/>
      <c r="CH69" s="242"/>
      <c r="CI69" s="243"/>
      <c r="CJ69" s="243"/>
      <c r="CK69" s="243"/>
      <c r="CL69" s="217"/>
      <c r="CM69" s="245"/>
      <c r="CN69" s="217"/>
      <c r="CO69" s="216"/>
      <c r="CP69" s="381"/>
      <c r="CQ69" s="382"/>
      <c r="CR69" s="382"/>
      <c r="CS69" s="383"/>
    </row>
    <row r="70" spans="2:97" ht="11.25" customHeight="1">
      <c r="B70" s="381"/>
      <c r="C70" s="382"/>
      <c r="D70" s="382"/>
      <c r="E70" s="383"/>
      <c r="F70" s="264" t="s">
        <v>100</v>
      </c>
      <c r="G70" s="265"/>
      <c r="H70" s="265"/>
      <c r="I70" s="265"/>
      <c r="J70" s="217"/>
      <c r="K70" s="245"/>
      <c r="L70" s="217"/>
      <c r="M70" s="216"/>
      <c r="N70" s="284"/>
      <c r="O70" s="285"/>
      <c r="P70" s="285"/>
      <c r="Q70" s="285"/>
      <c r="R70" s="229"/>
      <c r="S70" s="295"/>
      <c r="T70" s="229"/>
      <c r="U70" s="244"/>
      <c r="V70" s="289"/>
      <c r="W70" s="290"/>
      <c r="X70" s="290"/>
      <c r="Y70" s="290"/>
      <c r="Z70" s="290"/>
      <c r="AA70" s="290"/>
      <c r="AB70" s="290"/>
      <c r="AC70" s="291"/>
      <c r="AD70" s="289"/>
      <c r="AE70" s="290"/>
      <c r="AF70" s="290"/>
      <c r="AG70" s="290"/>
      <c r="AH70" s="290"/>
      <c r="AI70" s="290"/>
      <c r="AJ70" s="290"/>
      <c r="AK70" s="291"/>
      <c r="AL70" s="289"/>
      <c r="AM70" s="290"/>
      <c r="AN70" s="290"/>
      <c r="AO70" s="290"/>
      <c r="AP70" s="290"/>
      <c r="AQ70" s="290"/>
      <c r="AR70" s="290"/>
      <c r="AS70" s="291"/>
      <c r="AT70" s="264" t="s">
        <v>37</v>
      </c>
      <c r="AU70" s="265"/>
      <c r="AV70" s="265"/>
      <c r="AW70" s="265"/>
      <c r="AX70" s="217"/>
      <c r="AY70" s="245"/>
      <c r="AZ70" s="217"/>
      <c r="BA70" s="216"/>
      <c r="BB70" s="284" t="s">
        <v>98</v>
      </c>
      <c r="BC70" s="285"/>
      <c r="BD70" s="285"/>
      <c r="BE70" s="285"/>
      <c r="BF70" s="229"/>
      <c r="BG70" s="295"/>
      <c r="BH70" s="229"/>
      <c r="BI70" s="244"/>
      <c r="BJ70" s="289"/>
      <c r="BK70" s="290"/>
      <c r="BL70" s="290"/>
      <c r="BM70" s="290"/>
      <c r="BN70" s="290"/>
      <c r="BO70" s="290"/>
      <c r="BP70" s="290"/>
      <c r="BQ70" s="291"/>
      <c r="BR70" s="223"/>
      <c r="BS70" s="224"/>
      <c r="BT70" s="224"/>
      <c r="BU70" s="224"/>
      <c r="BV70" s="224"/>
      <c r="BW70" s="224"/>
      <c r="BX70" s="224"/>
      <c r="BY70" s="225"/>
      <c r="BZ70" s="242" t="s">
        <v>376</v>
      </c>
      <c r="CA70" s="243"/>
      <c r="CB70" s="243"/>
      <c r="CC70" s="243"/>
      <c r="CD70" s="217"/>
      <c r="CE70" s="245"/>
      <c r="CF70" s="217"/>
      <c r="CG70" s="216"/>
      <c r="CH70" s="242"/>
      <c r="CI70" s="243"/>
      <c r="CJ70" s="243"/>
      <c r="CK70" s="243"/>
      <c r="CL70" s="217"/>
      <c r="CM70" s="245"/>
      <c r="CN70" s="217"/>
      <c r="CO70" s="216"/>
      <c r="CP70" s="381"/>
      <c r="CQ70" s="382"/>
      <c r="CR70" s="382"/>
      <c r="CS70" s="383"/>
    </row>
    <row r="71" spans="2:97" ht="22.5" customHeight="1">
      <c r="B71" s="381"/>
      <c r="C71" s="382"/>
      <c r="D71" s="382"/>
      <c r="E71" s="383"/>
      <c r="F71" s="264"/>
      <c r="G71" s="265"/>
      <c r="H71" s="265"/>
      <c r="I71" s="265"/>
      <c r="J71" s="217"/>
      <c r="K71" s="217" t="s">
        <v>40</v>
      </c>
      <c r="L71" s="217"/>
      <c r="M71" s="216"/>
      <c r="N71" s="284"/>
      <c r="O71" s="285"/>
      <c r="P71" s="285"/>
      <c r="Q71" s="285"/>
      <c r="R71" s="229"/>
      <c r="S71" s="229" t="s">
        <v>40</v>
      </c>
      <c r="T71" s="229"/>
      <c r="U71" s="244"/>
      <c r="V71" s="289"/>
      <c r="W71" s="290"/>
      <c r="X71" s="290"/>
      <c r="Y71" s="290"/>
      <c r="Z71" s="290"/>
      <c r="AA71" s="290"/>
      <c r="AB71" s="290"/>
      <c r="AC71" s="291"/>
      <c r="AD71" s="289"/>
      <c r="AE71" s="290"/>
      <c r="AF71" s="290"/>
      <c r="AG71" s="290"/>
      <c r="AH71" s="290"/>
      <c r="AI71" s="290"/>
      <c r="AJ71" s="290"/>
      <c r="AK71" s="291"/>
      <c r="AL71" s="289"/>
      <c r="AM71" s="290"/>
      <c r="AN71" s="290"/>
      <c r="AO71" s="290"/>
      <c r="AP71" s="290"/>
      <c r="AQ71" s="290"/>
      <c r="AR71" s="290"/>
      <c r="AS71" s="291"/>
      <c r="AT71" s="264"/>
      <c r="AU71" s="265"/>
      <c r="AV71" s="265"/>
      <c r="AW71" s="265"/>
      <c r="AX71" s="217"/>
      <c r="AY71" s="217" t="s">
        <v>201</v>
      </c>
      <c r="AZ71" s="217"/>
      <c r="BA71" s="216"/>
      <c r="BB71" s="284"/>
      <c r="BC71" s="285"/>
      <c r="BD71" s="285"/>
      <c r="BE71" s="285"/>
      <c r="BF71" s="229"/>
      <c r="BG71" s="229"/>
      <c r="BH71" s="229"/>
      <c r="BI71" s="244"/>
      <c r="BJ71" s="289"/>
      <c r="BK71" s="290"/>
      <c r="BL71" s="290"/>
      <c r="BM71" s="290"/>
      <c r="BN71" s="290"/>
      <c r="BO71" s="290"/>
      <c r="BP71" s="290"/>
      <c r="BQ71" s="291"/>
      <c r="BR71" s="223"/>
      <c r="BS71" s="224"/>
      <c r="BT71" s="224"/>
      <c r="BU71" s="224"/>
      <c r="BV71" s="224"/>
      <c r="BW71" s="224"/>
      <c r="BX71" s="224"/>
      <c r="BY71" s="225"/>
      <c r="BZ71" s="242"/>
      <c r="CA71" s="243"/>
      <c r="CB71" s="243"/>
      <c r="CC71" s="243"/>
      <c r="CD71" s="217"/>
      <c r="CE71" s="217" t="s">
        <v>44</v>
      </c>
      <c r="CF71" s="217"/>
      <c r="CG71" s="216"/>
      <c r="CH71" s="242"/>
      <c r="CI71" s="243"/>
      <c r="CJ71" s="243"/>
      <c r="CK71" s="243"/>
      <c r="CL71" s="217"/>
      <c r="CM71" s="217"/>
      <c r="CN71" s="217"/>
      <c r="CO71" s="216"/>
      <c r="CP71" s="381"/>
      <c r="CQ71" s="382"/>
      <c r="CR71" s="382"/>
      <c r="CS71" s="383"/>
    </row>
    <row r="72" spans="2:97" ht="18.75" customHeight="1">
      <c r="B72" s="384"/>
      <c r="C72" s="385"/>
      <c r="D72" s="385"/>
      <c r="E72" s="386"/>
      <c r="F72" s="218"/>
      <c r="G72" s="219"/>
      <c r="H72" s="219"/>
      <c r="I72" s="219"/>
      <c r="J72" s="217"/>
      <c r="K72" s="217"/>
      <c r="L72" s="217"/>
      <c r="M72" s="216"/>
      <c r="N72" s="296"/>
      <c r="O72" s="297"/>
      <c r="P72" s="297"/>
      <c r="Q72" s="297"/>
      <c r="R72" s="229"/>
      <c r="S72" s="229"/>
      <c r="T72" s="229"/>
      <c r="U72" s="244"/>
      <c r="V72" s="289"/>
      <c r="W72" s="290"/>
      <c r="X72" s="290"/>
      <c r="Y72" s="290"/>
      <c r="Z72" s="290"/>
      <c r="AA72" s="290"/>
      <c r="AB72" s="290"/>
      <c r="AC72" s="291"/>
      <c r="AD72" s="289"/>
      <c r="AE72" s="290"/>
      <c r="AF72" s="290"/>
      <c r="AG72" s="290"/>
      <c r="AH72" s="290"/>
      <c r="AI72" s="290"/>
      <c r="AJ72" s="290"/>
      <c r="AK72" s="291"/>
      <c r="AL72" s="289"/>
      <c r="AM72" s="290"/>
      <c r="AN72" s="290"/>
      <c r="AO72" s="290"/>
      <c r="AP72" s="290"/>
      <c r="AQ72" s="290"/>
      <c r="AR72" s="290"/>
      <c r="AS72" s="291"/>
      <c r="AT72" s="218"/>
      <c r="AU72" s="219"/>
      <c r="AV72" s="219"/>
      <c r="AW72" s="219"/>
      <c r="AX72" s="217"/>
      <c r="AY72" s="217"/>
      <c r="AZ72" s="217"/>
      <c r="BA72" s="216"/>
      <c r="BB72" s="296"/>
      <c r="BC72" s="297"/>
      <c r="BD72" s="297"/>
      <c r="BE72" s="297"/>
      <c r="BF72" s="229"/>
      <c r="BG72" s="229"/>
      <c r="BH72" s="229"/>
      <c r="BI72" s="244"/>
      <c r="BJ72" s="289"/>
      <c r="BK72" s="290"/>
      <c r="BL72" s="290"/>
      <c r="BM72" s="290"/>
      <c r="BN72" s="290"/>
      <c r="BO72" s="290"/>
      <c r="BP72" s="290"/>
      <c r="BQ72" s="291"/>
      <c r="BR72" s="223"/>
      <c r="BS72" s="224"/>
      <c r="BT72" s="224"/>
      <c r="BU72" s="224"/>
      <c r="BV72" s="224"/>
      <c r="BW72" s="224"/>
      <c r="BX72" s="224"/>
      <c r="BY72" s="225"/>
      <c r="BZ72" s="218" t="s">
        <v>456</v>
      </c>
      <c r="CA72" s="219"/>
      <c r="CB72" s="219"/>
      <c r="CC72" s="219"/>
      <c r="CD72" s="217"/>
      <c r="CE72" s="217"/>
      <c r="CF72" s="217"/>
      <c r="CG72" s="216"/>
      <c r="CH72" s="218"/>
      <c r="CI72" s="219"/>
      <c r="CJ72" s="219"/>
      <c r="CK72" s="219"/>
      <c r="CL72" s="217"/>
      <c r="CM72" s="217"/>
      <c r="CN72" s="217"/>
      <c r="CO72" s="216"/>
      <c r="CP72" s="384"/>
      <c r="CQ72" s="385"/>
      <c r="CR72" s="385"/>
      <c r="CS72" s="386"/>
    </row>
    <row r="73" spans="2:97" ht="18.75" customHeight="1" thickBot="1">
      <c r="B73" s="388" t="s">
        <v>367</v>
      </c>
      <c r="C73" s="389"/>
      <c r="D73" s="389"/>
      <c r="E73" s="390"/>
      <c r="F73" s="230"/>
      <c r="G73" s="231"/>
      <c r="H73" s="55"/>
      <c r="I73" s="266" t="s">
        <v>61</v>
      </c>
      <c r="J73" s="266"/>
      <c r="K73" s="266"/>
      <c r="L73" s="266"/>
      <c r="M73" s="267"/>
      <c r="N73" s="262"/>
      <c r="O73" s="263"/>
      <c r="P73" s="65"/>
      <c r="Q73" s="308"/>
      <c r="R73" s="308"/>
      <c r="S73" s="308"/>
      <c r="T73" s="308"/>
      <c r="U73" s="309"/>
      <c r="V73" s="292"/>
      <c r="W73" s="293"/>
      <c r="X73" s="293"/>
      <c r="Y73" s="293"/>
      <c r="Z73" s="293"/>
      <c r="AA73" s="293"/>
      <c r="AB73" s="293"/>
      <c r="AC73" s="294"/>
      <c r="AD73" s="292"/>
      <c r="AE73" s="293"/>
      <c r="AF73" s="293"/>
      <c r="AG73" s="293"/>
      <c r="AH73" s="293"/>
      <c r="AI73" s="293"/>
      <c r="AJ73" s="293"/>
      <c r="AK73" s="294"/>
      <c r="AL73" s="292"/>
      <c r="AM73" s="293"/>
      <c r="AN73" s="293"/>
      <c r="AO73" s="293"/>
      <c r="AP73" s="293"/>
      <c r="AQ73" s="293"/>
      <c r="AR73" s="293"/>
      <c r="AS73" s="294"/>
      <c r="AT73" s="230"/>
      <c r="AU73" s="231"/>
      <c r="AV73" s="55"/>
      <c r="AW73" s="266"/>
      <c r="AX73" s="266"/>
      <c r="AY73" s="266"/>
      <c r="AZ73" s="266"/>
      <c r="BA73" s="267"/>
      <c r="BB73" s="230">
        <v>0.26041666666666669</v>
      </c>
      <c r="BC73" s="231"/>
      <c r="BD73" s="65" t="s">
        <v>508</v>
      </c>
      <c r="BE73" s="300" t="s">
        <v>99</v>
      </c>
      <c r="BF73" s="300"/>
      <c r="BG73" s="300"/>
      <c r="BH73" s="300"/>
      <c r="BI73" s="301"/>
      <c r="BJ73" s="292"/>
      <c r="BK73" s="293"/>
      <c r="BL73" s="293"/>
      <c r="BM73" s="293"/>
      <c r="BN73" s="293"/>
      <c r="BO73" s="293"/>
      <c r="BP73" s="293"/>
      <c r="BQ73" s="294"/>
      <c r="BR73" s="226"/>
      <c r="BS73" s="227"/>
      <c r="BT73" s="227"/>
      <c r="BU73" s="227"/>
      <c r="BV73" s="227"/>
      <c r="BW73" s="227"/>
      <c r="BX73" s="227"/>
      <c r="BY73" s="228"/>
      <c r="BZ73" s="230"/>
      <c r="CA73" s="231"/>
      <c r="CB73" s="55"/>
      <c r="CC73" s="266" t="s">
        <v>377</v>
      </c>
      <c r="CD73" s="266"/>
      <c r="CE73" s="266"/>
      <c r="CF73" s="266"/>
      <c r="CG73" s="267"/>
      <c r="CH73" s="230"/>
      <c r="CI73" s="231"/>
      <c r="CJ73" s="55"/>
      <c r="CK73" s="246"/>
      <c r="CL73" s="246"/>
      <c r="CM73" s="246"/>
      <c r="CN73" s="246"/>
      <c r="CO73" s="247"/>
      <c r="CP73" s="388"/>
      <c r="CQ73" s="389"/>
      <c r="CR73" s="389"/>
      <c r="CS73" s="390"/>
    </row>
    <row r="74" spans="2:97" ht="13.5" customHeight="1">
      <c r="B74" s="348" t="s">
        <v>2</v>
      </c>
      <c r="C74" s="342"/>
      <c r="E74" s="59"/>
      <c r="F74" s="27"/>
      <c r="G74" s="28"/>
      <c r="H74" s="255" t="str">
        <f>TEXT($B1,"m月")</f>
        <v>7月</v>
      </c>
      <c r="I74" s="255"/>
      <c r="J74" s="255"/>
      <c r="K74" s="255"/>
      <c r="L74" s="28"/>
      <c r="M74" s="29"/>
      <c r="N74" s="27"/>
      <c r="O74" s="28"/>
      <c r="P74" s="255" t="str">
        <f>TEXT($B1,"m月")</f>
        <v>7月</v>
      </c>
      <c r="Q74" s="255"/>
      <c r="R74" s="255"/>
      <c r="S74" s="255"/>
      <c r="T74" s="28"/>
      <c r="U74" s="29"/>
      <c r="V74" s="27"/>
      <c r="W74" s="28"/>
      <c r="X74" s="255" t="str">
        <f>TEXT($B1,"m月")</f>
        <v>7月</v>
      </c>
      <c r="Y74" s="255"/>
      <c r="Z74" s="255"/>
      <c r="AA74" s="255"/>
      <c r="AB74" s="28"/>
      <c r="AC74" s="29"/>
      <c r="AD74" s="27"/>
      <c r="AE74" s="28"/>
      <c r="AF74" s="255" t="str">
        <f>TEXT($B1,"m月")</f>
        <v>7月</v>
      </c>
      <c r="AG74" s="255"/>
      <c r="AH74" s="255"/>
      <c r="AI74" s="255"/>
      <c r="AJ74" s="28"/>
      <c r="AK74" s="29"/>
      <c r="AL74" s="27"/>
      <c r="AM74" s="28"/>
      <c r="AN74" s="255" t="str">
        <f>TEXT($B1,"m月")</f>
        <v>7月</v>
      </c>
      <c r="AO74" s="255"/>
      <c r="AP74" s="255"/>
      <c r="AQ74" s="255"/>
      <c r="AR74" s="28"/>
      <c r="AS74" s="29"/>
      <c r="AT74" s="27"/>
      <c r="AU74" s="28"/>
      <c r="AV74" s="255" t="str">
        <f>TEXT($B1,"m月")</f>
        <v>7月</v>
      </c>
      <c r="AW74" s="255"/>
      <c r="AX74" s="255"/>
      <c r="AY74" s="255"/>
      <c r="AZ74" s="28"/>
      <c r="BA74" s="29"/>
      <c r="BB74" s="27"/>
      <c r="BC74" s="28"/>
      <c r="BD74" s="255" t="str">
        <f>TEXT($B1,"m月")</f>
        <v>7月</v>
      </c>
      <c r="BE74" s="255"/>
      <c r="BF74" s="255"/>
      <c r="BG74" s="255"/>
      <c r="BH74" s="28"/>
      <c r="BI74" s="29"/>
      <c r="BJ74" s="27"/>
      <c r="BK74" s="28"/>
      <c r="BL74" s="255" t="str">
        <f>TEXT($B1,"m月")</f>
        <v>7月</v>
      </c>
      <c r="BM74" s="255"/>
      <c r="BN74" s="255"/>
      <c r="BO74" s="255"/>
      <c r="BP74" s="28"/>
      <c r="BQ74" s="29"/>
      <c r="BR74" s="27"/>
      <c r="BS74" s="28"/>
      <c r="BT74" s="255" t="str">
        <f>TEXT($B1,"m月")</f>
        <v>7月</v>
      </c>
      <c r="BU74" s="255"/>
      <c r="BV74" s="255"/>
      <c r="BW74" s="255"/>
      <c r="BX74" s="28"/>
      <c r="BY74" s="29"/>
      <c r="BZ74" s="27"/>
      <c r="CA74" s="28"/>
      <c r="CB74" s="255" t="str">
        <f>TEXT($B1,"m月")</f>
        <v>7月</v>
      </c>
      <c r="CC74" s="255"/>
      <c r="CD74" s="255"/>
      <c r="CE74" s="255"/>
      <c r="CF74" s="28"/>
      <c r="CG74" s="29"/>
      <c r="CH74" s="27"/>
      <c r="CI74" s="28"/>
      <c r="CJ74" s="255" t="str">
        <f>TEXT($B1,"m月")</f>
        <v>7月</v>
      </c>
      <c r="CK74" s="255"/>
      <c r="CL74" s="255"/>
      <c r="CM74" s="255"/>
      <c r="CN74" s="28"/>
      <c r="CO74" s="29"/>
      <c r="CP74" s="348" t="s">
        <v>2</v>
      </c>
      <c r="CQ74" s="342"/>
      <c r="CS74" s="59"/>
    </row>
    <row r="75" spans="2:97" ht="13.5" customHeight="1">
      <c r="B75" s="348"/>
      <c r="C75" s="342"/>
      <c r="D75" s="8"/>
      <c r="E75" s="3"/>
      <c r="F75" s="238">
        <v>1</v>
      </c>
      <c r="G75" s="239"/>
      <c r="H75" s="239"/>
      <c r="I75" s="239"/>
      <c r="J75" s="234" t="str">
        <f>TEXT(B1,"(aaa)")</f>
        <v>(水)</v>
      </c>
      <c r="K75" s="234"/>
      <c r="L75" s="234"/>
      <c r="M75" s="235"/>
      <c r="N75" s="238">
        <v>2</v>
      </c>
      <c r="O75" s="239"/>
      <c r="P75" s="239"/>
      <c r="Q75" s="239"/>
      <c r="R75" s="234" t="str">
        <f>IF(J75="(月)","(火)",IF(J75="(火)","(水)",IF(J75="(水)","(木)",IF(J75="(木)","(金)",IF(J75="(金)","(土)",IF(J75="(土)","(日)",IF(J75="(日)","(月)")))))))</f>
        <v>(木)</v>
      </c>
      <c r="S75" s="234"/>
      <c r="T75" s="234"/>
      <c r="U75" s="235"/>
      <c r="V75" s="238">
        <v>3</v>
      </c>
      <c r="W75" s="239"/>
      <c r="X75" s="239"/>
      <c r="Y75" s="239"/>
      <c r="Z75" s="234" t="str">
        <f>IF(R75="(月)","(火)",IF(R75="(火)","(水)",IF(R75="(水)","(木)",IF(R75="(木)","(金)",IF(R75="(金)","(土)",IF(R75="(土)","(日)",IF(R75="(日)","(月)")))))))</f>
        <v>(金)</v>
      </c>
      <c r="AA75" s="234"/>
      <c r="AB75" s="234"/>
      <c r="AC75" s="235"/>
      <c r="AD75" s="238">
        <v>4</v>
      </c>
      <c r="AE75" s="239"/>
      <c r="AF75" s="239"/>
      <c r="AG75" s="239"/>
      <c r="AH75" s="234" t="str">
        <f>IF(Z75="(月)","(火)",IF(Z75="(火)","(水)",IF(Z75="(水)","(木)",IF(Z75="(木)","(金)",IF(Z75="(金)","(土)",IF(Z75="(土)","(日)",IF(Z75="(日)","(月)")))))))</f>
        <v>(土)</v>
      </c>
      <c r="AI75" s="234"/>
      <c r="AJ75" s="234"/>
      <c r="AK75" s="235"/>
      <c r="AL75" s="238">
        <v>5</v>
      </c>
      <c r="AM75" s="239"/>
      <c r="AN75" s="239"/>
      <c r="AO75" s="239"/>
      <c r="AP75" s="234" t="str">
        <f>IF(AH75="(月)","(火)",IF(AH75="(火)","(水)",IF(AH75="(水)","(木)",IF(AH75="(木)","(金)",IF(AH75="(金)","(土)",IF(AH75="(土)","(日)",IF(AH75="(日)","(月)")))))))</f>
        <v>(日)</v>
      </c>
      <c r="AQ75" s="234"/>
      <c r="AR75" s="234"/>
      <c r="AS75" s="235"/>
      <c r="AT75" s="238">
        <v>6</v>
      </c>
      <c r="AU75" s="239"/>
      <c r="AV75" s="239"/>
      <c r="AW75" s="239"/>
      <c r="AX75" s="234" t="str">
        <f>IF(AP75="(月)","(火)",IF(AP75="(火)","(水)",IF(AP75="(水)","(木)",IF(AP75="(木)","(金)",IF(AP75="(金)","(土)",IF(AP75="(土)","(日)",IF(AP75="(日)","(月)")))))))</f>
        <v>(月)</v>
      </c>
      <c r="AY75" s="234"/>
      <c r="AZ75" s="234"/>
      <c r="BA75" s="235"/>
      <c r="BB75" s="238">
        <v>7</v>
      </c>
      <c r="BC75" s="239"/>
      <c r="BD75" s="239"/>
      <c r="BE75" s="239"/>
      <c r="BF75" s="234" t="str">
        <f>IF(AX75="(月)","(火)",IF(AX75="(火)","(水)",IF(AX75="(水)","(木)",IF(AX75="(木)","(金)",IF(AX75="(金)","(土)",IF(AX75="(土)","(日)",IF(AX75="(日)","(月)")))))))</f>
        <v>(火)</v>
      </c>
      <c r="BG75" s="234"/>
      <c r="BH75" s="234"/>
      <c r="BI75" s="235"/>
      <c r="BJ75" s="238">
        <v>8</v>
      </c>
      <c r="BK75" s="239"/>
      <c r="BL75" s="239"/>
      <c r="BM75" s="239"/>
      <c r="BN75" s="234" t="str">
        <f>IF(BF75="(月)","(火)",IF(BF75="(火)","(水)",IF(BF75="(水)","(木)",IF(BF75="(木)","(金)",IF(BF75="(金)","(土)",IF(BF75="(土)","(日)",IF(BF75="(日)","(月)")))))))</f>
        <v>(水)</v>
      </c>
      <c r="BO75" s="234"/>
      <c r="BP75" s="234"/>
      <c r="BQ75" s="235"/>
      <c r="BR75" s="238">
        <v>9</v>
      </c>
      <c r="BS75" s="239"/>
      <c r="BT75" s="239"/>
      <c r="BU75" s="239"/>
      <c r="BV75" s="234" t="str">
        <f>IF(BN75="(月)","(火)",IF(BN75="(火)","(水)",IF(BN75="(水)","(木)",IF(BN75="(木)","(金)",IF(BN75="(金)","(土)",IF(BN75="(土)","(日)",IF(BN75="(日)","(月)")))))))</f>
        <v>(木)</v>
      </c>
      <c r="BW75" s="234"/>
      <c r="BX75" s="234"/>
      <c r="BY75" s="235"/>
      <c r="BZ75" s="238">
        <v>10</v>
      </c>
      <c r="CA75" s="239"/>
      <c r="CB75" s="239"/>
      <c r="CC75" s="239"/>
      <c r="CD75" s="234" t="str">
        <f>IF(BV75="(月)","(火)",IF(BV75="(火)","(水)",IF(BV75="(水)","(木)",IF(BV75="(木)","(金)",IF(BV75="(金)","(土)",IF(BV75="(土)","(日)",IF(BV75="(日)","(月)")))))))</f>
        <v>(金)</v>
      </c>
      <c r="CE75" s="234"/>
      <c r="CF75" s="234"/>
      <c r="CG75" s="235"/>
      <c r="CH75" s="238"/>
      <c r="CI75" s="239"/>
      <c r="CJ75" s="239"/>
      <c r="CK75" s="239"/>
      <c r="CL75" s="234"/>
      <c r="CM75" s="234"/>
      <c r="CN75" s="234"/>
      <c r="CO75" s="235"/>
      <c r="CP75" s="348"/>
      <c r="CQ75" s="342"/>
      <c r="CR75" s="8"/>
      <c r="CS75" s="3"/>
    </row>
    <row r="76" spans="2:97" ht="13.5" customHeight="1">
      <c r="B76" s="6"/>
      <c r="C76" s="8"/>
      <c r="D76" s="342" t="s">
        <v>0</v>
      </c>
      <c r="E76" s="343"/>
      <c r="F76" s="238"/>
      <c r="G76" s="239"/>
      <c r="H76" s="239"/>
      <c r="I76" s="239"/>
      <c r="J76" s="234"/>
      <c r="K76" s="234"/>
      <c r="L76" s="234"/>
      <c r="M76" s="235"/>
      <c r="N76" s="238"/>
      <c r="O76" s="239"/>
      <c r="P76" s="239"/>
      <c r="Q76" s="239"/>
      <c r="R76" s="234"/>
      <c r="S76" s="234"/>
      <c r="T76" s="234"/>
      <c r="U76" s="235"/>
      <c r="V76" s="238"/>
      <c r="W76" s="239"/>
      <c r="X76" s="239"/>
      <c r="Y76" s="239"/>
      <c r="Z76" s="234"/>
      <c r="AA76" s="234"/>
      <c r="AB76" s="234"/>
      <c r="AC76" s="235"/>
      <c r="AD76" s="238"/>
      <c r="AE76" s="239"/>
      <c r="AF76" s="239"/>
      <c r="AG76" s="239"/>
      <c r="AH76" s="234"/>
      <c r="AI76" s="234"/>
      <c r="AJ76" s="234"/>
      <c r="AK76" s="235"/>
      <c r="AL76" s="238"/>
      <c r="AM76" s="239"/>
      <c r="AN76" s="239"/>
      <c r="AO76" s="239"/>
      <c r="AP76" s="234"/>
      <c r="AQ76" s="234"/>
      <c r="AR76" s="234"/>
      <c r="AS76" s="235"/>
      <c r="AT76" s="238"/>
      <c r="AU76" s="239"/>
      <c r="AV76" s="239"/>
      <c r="AW76" s="239"/>
      <c r="AX76" s="234"/>
      <c r="AY76" s="234"/>
      <c r="AZ76" s="234"/>
      <c r="BA76" s="235"/>
      <c r="BB76" s="238"/>
      <c r="BC76" s="239"/>
      <c r="BD76" s="239"/>
      <c r="BE76" s="239"/>
      <c r="BF76" s="234"/>
      <c r="BG76" s="234"/>
      <c r="BH76" s="234"/>
      <c r="BI76" s="235"/>
      <c r="BJ76" s="238"/>
      <c r="BK76" s="239"/>
      <c r="BL76" s="239"/>
      <c r="BM76" s="239"/>
      <c r="BN76" s="234"/>
      <c r="BO76" s="234"/>
      <c r="BP76" s="234"/>
      <c r="BQ76" s="235"/>
      <c r="BR76" s="238"/>
      <c r="BS76" s="239"/>
      <c r="BT76" s="239"/>
      <c r="BU76" s="239"/>
      <c r="BV76" s="234"/>
      <c r="BW76" s="234"/>
      <c r="BX76" s="234"/>
      <c r="BY76" s="235"/>
      <c r="BZ76" s="238"/>
      <c r="CA76" s="239"/>
      <c r="CB76" s="239"/>
      <c r="CC76" s="239"/>
      <c r="CD76" s="234"/>
      <c r="CE76" s="234"/>
      <c r="CF76" s="234"/>
      <c r="CG76" s="235"/>
      <c r="CH76" s="238"/>
      <c r="CI76" s="239"/>
      <c r="CJ76" s="239"/>
      <c r="CK76" s="239"/>
      <c r="CL76" s="234"/>
      <c r="CM76" s="234"/>
      <c r="CN76" s="234"/>
      <c r="CO76" s="235"/>
      <c r="CP76" s="6"/>
      <c r="CQ76" s="8"/>
      <c r="CR76" s="342" t="s">
        <v>0</v>
      </c>
      <c r="CS76" s="343"/>
    </row>
    <row r="77" spans="2:97" ht="14.25" customHeight="1" thickBot="1">
      <c r="B77" s="9"/>
      <c r="C77" s="1"/>
      <c r="D77" s="344"/>
      <c r="E77" s="345"/>
      <c r="F77" s="240"/>
      <c r="G77" s="241"/>
      <c r="H77" s="241"/>
      <c r="I77" s="241"/>
      <c r="J77" s="236"/>
      <c r="K77" s="236"/>
      <c r="L77" s="236"/>
      <c r="M77" s="237"/>
      <c r="N77" s="240"/>
      <c r="O77" s="241"/>
      <c r="P77" s="241"/>
      <c r="Q77" s="241"/>
      <c r="R77" s="236"/>
      <c r="S77" s="236"/>
      <c r="T77" s="236"/>
      <c r="U77" s="237"/>
      <c r="V77" s="240"/>
      <c r="W77" s="241"/>
      <c r="X77" s="241"/>
      <c r="Y77" s="241"/>
      <c r="Z77" s="236"/>
      <c r="AA77" s="236"/>
      <c r="AB77" s="236"/>
      <c r="AC77" s="237"/>
      <c r="AD77" s="240"/>
      <c r="AE77" s="241"/>
      <c r="AF77" s="241"/>
      <c r="AG77" s="241"/>
      <c r="AH77" s="236"/>
      <c r="AI77" s="236"/>
      <c r="AJ77" s="236"/>
      <c r="AK77" s="237"/>
      <c r="AL77" s="240"/>
      <c r="AM77" s="241"/>
      <c r="AN77" s="241"/>
      <c r="AO77" s="241"/>
      <c r="AP77" s="236"/>
      <c r="AQ77" s="236"/>
      <c r="AR77" s="236"/>
      <c r="AS77" s="237"/>
      <c r="AT77" s="240"/>
      <c r="AU77" s="241"/>
      <c r="AV77" s="241"/>
      <c r="AW77" s="241"/>
      <c r="AX77" s="236"/>
      <c r="AY77" s="236"/>
      <c r="AZ77" s="236"/>
      <c r="BA77" s="237"/>
      <c r="BB77" s="240"/>
      <c r="BC77" s="241"/>
      <c r="BD77" s="241"/>
      <c r="BE77" s="241"/>
      <c r="BF77" s="236"/>
      <c r="BG77" s="236"/>
      <c r="BH77" s="236"/>
      <c r="BI77" s="237"/>
      <c r="BJ77" s="240"/>
      <c r="BK77" s="241"/>
      <c r="BL77" s="241"/>
      <c r="BM77" s="241"/>
      <c r="BN77" s="236"/>
      <c r="BO77" s="236"/>
      <c r="BP77" s="236"/>
      <c r="BQ77" s="237"/>
      <c r="BR77" s="240"/>
      <c r="BS77" s="241"/>
      <c r="BT77" s="241"/>
      <c r="BU77" s="241"/>
      <c r="BV77" s="236"/>
      <c r="BW77" s="236"/>
      <c r="BX77" s="236"/>
      <c r="BY77" s="237"/>
      <c r="BZ77" s="240"/>
      <c r="CA77" s="241"/>
      <c r="CB77" s="241"/>
      <c r="CC77" s="241"/>
      <c r="CD77" s="236"/>
      <c r="CE77" s="236"/>
      <c r="CF77" s="236"/>
      <c r="CG77" s="237"/>
      <c r="CH77" s="240"/>
      <c r="CI77" s="241"/>
      <c r="CJ77" s="241"/>
      <c r="CK77" s="241"/>
      <c r="CL77" s="236"/>
      <c r="CM77" s="236"/>
      <c r="CN77" s="236"/>
      <c r="CO77" s="237"/>
      <c r="CP77" s="9"/>
      <c r="CQ77" s="1"/>
      <c r="CR77" s="344"/>
      <c r="CS77" s="345"/>
    </row>
    <row r="78" spans="2:97" ht="27.75" customHeight="1">
      <c r="D78" s="50"/>
      <c r="E78" s="50"/>
      <c r="F78" s="25"/>
      <c r="G78" s="25"/>
      <c r="H78" s="25"/>
      <c r="I78" s="25"/>
      <c r="J78" s="26"/>
      <c r="K78" s="26"/>
      <c r="L78" s="26"/>
      <c r="M78" s="26"/>
      <c r="N78" s="25"/>
      <c r="O78" s="25"/>
      <c r="P78" s="25"/>
      <c r="Q78" s="25"/>
      <c r="R78" s="26"/>
      <c r="S78" s="26"/>
      <c r="T78" s="26"/>
      <c r="U78" s="26"/>
      <c r="V78" s="25"/>
      <c r="W78" s="25"/>
      <c r="X78" s="25"/>
      <c r="Y78" s="25"/>
      <c r="Z78" s="26"/>
      <c r="AA78" s="26"/>
      <c r="AB78" s="26"/>
      <c r="AC78" s="26"/>
      <c r="AD78" s="25"/>
      <c r="AE78" s="25"/>
      <c r="AF78" s="25"/>
      <c r="AG78" s="25"/>
      <c r="AH78" s="26"/>
      <c r="AI78" s="26"/>
      <c r="AJ78" s="26"/>
      <c r="AK78" s="26"/>
      <c r="AL78" s="25"/>
      <c r="AM78" s="25"/>
      <c r="AN78" s="25"/>
      <c r="AO78" s="25"/>
      <c r="AP78" s="26"/>
      <c r="AQ78" s="26"/>
      <c r="AR78" s="26"/>
      <c r="AS78" s="26"/>
      <c r="AT78" s="25"/>
      <c r="AU78" s="25"/>
      <c r="AV78" s="25"/>
      <c r="AW78" s="25"/>
      <c r="AX78" s="26"/>
      <c r="AY78" s="26"/>
      <c r="AZ78" s="26"/>
      <c r="BA78" s="26"/>
      <c r="BB78" s="25"/>
      <c r="BC78" s="25"/>
      <c r="BD78" s="25"/>
      <c r="BE78" s="25"/>
      <c r="BF78" s="26"/>
      <c r="BG78" s="26"/>
      <c r="BH78" s="26"/>
      <c r="BI78" s="26"/>
      <c r="BJ78" s="25"/>
      <c r="BK78" s="25"/>
      <c r="BL78" s="25"/>
      <c r="BM78" s="25"/>
      <c r="BN78" s="26"/>
      <c r="BO78" s="26"/>
      <c r="BP78" s="26"/>
      <c r="BQ78" s="26"/>
      <c r="BR78" s="25"/>
      <c r="BS78" s="25"/>
      <c r="BT78" s="25"/>
      <c r="BU78" s="25"/>
      <c r="BV78" s="26"/>
      <c r="BW78" s="26"/>
      <c r="BX78" s="26"/>
      <c r="BY78" s="26"/>
      <c r="BZ78" s="25"/>
      <c r="CA78" s="25"/>
      <c r="CB78" s="25"/>
      <c r="CC78" s="25"/>
      <c r="CD78" s="26"/>
      <c r="CE78" s="26"/>
      <c r="CF78" s="26"/>
      <c r="CG78" s="26"/>
      <c r="CH78" s="25"/>
      <c r="CI78" s="25"/>
      <c r="CJ78" s="25"/>
      <c r="CK78" s="25"/>
      <c r="CL78" s="26"/>
      <c r="CM78" s="26"/>
      <c r="CN78" s="26"/>
      <c r="CO78" s="26"/>
      <c r="CR78" s="50"/>
      <c r="CS78" s="50"/>
    </row>
    <row r="79" spans="2:97" ht="27.75" customHeight="1" thickBot="1">
      <c r="F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BR79" s="67"/>
      <c r="BS79" s="67"/>
      <c r="BT79" s="67"/>
      <c r="BU79" s="67"/>
      <c r="BV79" s="67"/>
      <c r="BW79" s="67"/>
      <c r="BX79" s="67"/>
      <c r="BY79" s="67"/>
    </row>
    <row r="80" spans="2:97" ht="13.5" customHeight="1">
      <c r="B80" s="5"/>
      <c r="C80" s="2"/>
      <c r="D80" s="346" t="s">
        <v>0</v>
      </c>
      <c r="E80" s="347"/>
      <c r="F80" s="27"/>
      <c r="G80" s="28"/>
      <c r="H80" s="255" t="str">
        <f>TEXT($B1,"m月")</f>
        <v>7月</v>
      </c>
      <c r="I80" s="255"/>
      <c r="J80" s="255"/>
      <c r="K80" s="255"/>
      <c r="L80" s="28"/>
      <c r="M80" s="29"/>
      <c r="N80" s="27"/>
      <c r="O80" s="28"/>
      <c r="P80" s="255" t="str">
        <f t="shared" ref="P80" si="0">TEXT($B1,"m月")</f>
        <v>7月</v>
      </c>
      <c r="Q80" s="255"/>
      <c r="R80" s="255"/>
      <c r="S80" s="255"/>
      <c r="T80" s="28"/>
      <c r="U80" s="29"/>
      <c r="V80" s="27"/>
      <c r="W80" s="28"/>
      <c r="X80" s="255" t="str">
        <f t="shared" ref="X80" si="1">TEXT($B1,"m月")</f>
        <v>7月</v>
      </c>
      <c r="Y80" s="255"/>
      <c r="Z80" s="255"/>
      <c r="AA80" s="255"/>
      <c r="AB80" s="28"/>
      <c r="AC80" s="29"/>
      <c r="AD80" s="27"/>
      <c r="AE80" s="28"/>
      <c r="AF80" s="255" t="str">
        <f t="shared" ref="AF80" si="2">TEXT($B1,"m月")</f>
        <v>7月</v>
      </c>
      <c r="AG80" s="255"/>
      <c r="AH80" s="255"/>
      <c r="AI80" s="255"/>
      <c r="AJ80" s="28"/>
      <c r="AK80" s="29"/>
      <c r="AL80" s="27"/>
      <c r="AM80" s="28"/>
      <c r="AN80" s="255" t="str">
        <f t="shared" ref="AN80" si="3">TEXT($B1,"m月")</f>
        <v>7月</v>
      </c>
      <c r="AO80" s="255"/>
      <c r="AP80" s="255"/>
      <c r="AQ80" s="255"/>
      <c r="AR80" s="28"/>
      <c r="AS80" s="29"/>
      <c r="AT80" s="27"/>
      <c r="AU80" s="28"/>
      <c r="AV80" s="255" t="str">
        <f t="shared" ref="AV80" si="4">TEXT($B1,"m月")</f>
        <v>7月</v>
      </c>
      <c r="AW80" s="255"/>
      <c r="AX80" s="255"/>
      <c r="AY80" s="255"/>
      <c r="AZ80" s="28"/>
      <c r="BA80" s="29"/>
      <c r="BB80" s="27"/>
      <c r="BC80" s="28"/>
      <c r="BD80" s="255" t="str">
        <f t="shared" ref="BD80" si="5">TEXT($B1,"m月")</f>
        <v>7月</v>
      </c>
      <c r="BE80" s="255"/>
      <c r="BF80" s="255"/>
      <c r="BG80" s="255"/>
      <c r="BH80" s="28"/>
      <c r="BI80" s="29"/>
      <c r="BJ80" s="27"/>
      <c r="BK80" s="28"/>
      <c r="BL80" s="255" t="str">
        <f t="shared" ref="BL80" si="6">TEXT($B1,"m月")</f>
        <v>7月</v>
      </c>
      <c r="BM80" s="255"/>
      <c r="BN80" s="255"/>
      <c r="BO80" s="255"/>
      <c r="BP80" s="28"/>
      <c r="BQ80" s="29"/>
      <c r="BR80" s="27"/>
      <c r="BS80" s="28"/>
      <c r="BT80" s="255" t="str">
        <f t="shared" ref="BT80" si="7">TEXT($B1,"m月")</f>
        <v>7月</v>
      </c>
      <c r="BU80" s="255"/>
      <c r="BV80" s="255"/>
      <c r="BW80" s="255"/>
      <c r="BX80" s="28"/>
      <c r="BY80" s="29"/>
      <c r="BZ80" s="27"/>
      <c r="CA80" s="28"/>
      <c r="CB80" s="255" t="str">
        <f t="shared" ref="CB80" si="8">TEXT($B1,"m月")</f>
        <v>7月</v>
      </c>
      <c r="CC80" s="255"/>
      <c r="CD80" s="255"/>
      <c r="CE80" s="255"/>
      <c r="CF80" s="28"/>
      <c r="CG80" s="29"/>
      <c r="CH80" s="27"/>
      <c r="CI80" s="28"/>
      <c r="CJ80" s="255" t="str">
        <f t="shared" ref="CJ80" si="9">TEXT($B1,"m月")</f>
        <v>7月</v>
      </c>
      <c r="CK80" s="255"/>
      <c r="CL80" s="255"/>
      <c r="CM80" s="255"/>
      <c r="CN80" s="28"/>
      <c r="CO80" s="29"/>
      <c r="CP80" s="5"/>
      <c r="CQ80" s="2"/>
      <c r="CR80" s="346" t="s">
        <v>0</v>
      </c>
      <c r="CS80" s="347"/>
    </row>
    <row r="81" spans="2:97" ht="13.5" customHeight="1">
      <c r="B81" s="6"/>
      <c r="C81" s="4"/>
      <c r="D81" s="342"/>
      <c r="E81" s="343"/>
      <c r="F81" s="238">
        <v>1</v>
      </c>
      <c r="G81" s="239"/>
      <c r="H81" s="239"/>
      <c r="I81" s="239"/>
      <c r="J81" s="234" t="str">
        <f>TEXT(B1,"(aaa)")</f>
        <v>(水)</v>
      </c>
      <c r="K81" s="234"/>
      <c r="L81" s="234"/>
      <c r="M81" s="235"/>
      <c r="N81" s="238">
        <v>2</v>
      </c>
      <c r="O81" s="239"/>
      <c r="P81" s="239"/>
      <c r="Q81" s="239"/>
      <c r="R81" s="234" t="str">
        <f>IF(J81="(月)","(火)",IF(J81="(火)","(水)",IF(J81="(水)","(木)",IF(J81="(木)","(金)",IF(J81="(金)","(土)",IF(J81="(土)","(日)",IF(J81="(日)","(月)")))))))</f>
        <v>(木)</v>
      </c>
      <c r="S81" s="234"/>
      <c r="T81" s="234"/>
      <c r="U81" s="235"/>
      <c r="V81" s="238">
        <v>3</v>
      </c>
      <c r="W81" s="239"/>
      <c r="X81" s="239"/>
      <c r="Y81" s="239"/>
      <c r="Z81" s="234" t="str">
        <f>IF(R81="(月)","(火)",IF(R81="(火)","(水)",IF(R81="(水)","(木)",IF(R81="(木)","(金)",IF(R81="(金)","(土)",IF(R81="(土)","(日)",IF(R81="(日)","(月)")))))))</f>
        <v>(金)</v>
      </c>
      <c r="AA81" s="234"/>
      <c r="AB81" s="234"/>
      <c r="AC81" s="235"/>
      <c r="AD81" s="238">
        <v>4</v>
      </c>
      <c r="AE81" s="239"/>
      <c r="AF81" s="239"/>
      <c r="AG81" s="239"/>
      <c r="AH81" s="234" t="str">
        <f>IF(Z81="(月)","(火)",IF(Z81="(火)","(水)",IF(Z81="(水)","(木)",IF(Z81="(木)","(金)",IF(Z81="(金)","(土)",IF(Z81="(土)","(日)",IF(Z81="(日)","(月)")))))))</f>
        <v>(土)</v>
      </c>
      <c r="AI81" s="234"/>
      <c r="AJ81" s="234"/>
      <c r="AK81" s="235"/>
      <c r="AL81" s="238">
        <v>5</v>
      </c>
      <c r="AM81" s="239"/>
      <c r="AN81" s="239"/>
      <c r="AO81" s="239"/>
      <c r="AP81" s="234" t="str">
        <f>IF(AH81="(月)","(火)",IF(AH81="(火)","(水)",IF(AH81="(水)","(木)",IF(AH81="(木)","(金)",IF(AH81="(金)","(土)",IF(AH81="(土)","(日)",IF(AH81="(日)","(月)")))))))</f>
        <v>(日)</v>
      </c>
      <c r="AQ81" s="234"/>
      <c r="AR81" s="234"/>
      <c r="AS81" s="235"/>
      <c r="AT81" s="238">
        <v>6</v>
      </c>
      <c r="AU81" s="239"/>
      <c r="AV81" s="239"/>
      <c r="AW81" s="239"/>
      <c r="AX81" s="234" t="str">
        <f>IF(AP81="(月)","(火)",IF(AP81="(火)","(水)",IF(AP81="(水)","(木)",IF(AP81="(木)","(金)",IF(AP81="(金)","(土)",IF(AP81="(土)","(日)",IF(AP81="(日)","(月)")))))))</f>
        <v>(月)</v>
      </c>
      <c r="AY81" s="234"/>
      <c r="AZ81" s="234"/>
      <c r="BA81" s="235"/>
      <c r="BB81" s="238">
        <v>7</v>
      </c>
      <c r="BC81" s="239"/>
      <c r="BD81" s="239"/>
      <c r="BE81" s="239"/>
      <c r="BF81" s="234" t="str">
        <f>IF(AX81="(月)","(火)",IF(AX81="(火)","(水)",IF(AX81="(水)","(木)",IF(AX81="(木)","(金)",IF(AX81="(金)","(土)",IF(AX81="(土)","(日)",IF(AX81="(日)","(月)")))))))</f>
        <v>(火)</v>
      </c>
      <c r="BG81" s="234"/>
      <c r="BH81" s="234"/>
      <c r="BI81" s="235"/>
      <c r="BJ81" s="238">
        <v>8</v>
      </c>
      <c r="BK81" s="239"/>
      <c r="BL81" s="239"/>
      <c r="BM81" s="239"/>
      <c r="BN81" s="234" t="str">
        <f>IF(BF81="(月)","(火)",IF(BF81="(火)","(水)",IF(BF81="(水)","(木)",IF(BF81="(木)","(金)",IF(BF81="(金)","(土)",IF(BF81="(土)","(日)",IF(BF81="(日)","(月)")))))))</f>
        <v>(水)</v>
      </c>
      <c r="BO81" s="234"/>
      <c r="BP81" s="234"/>
      <c r="BQ81" s="235"/>
      <c r="BR81" s="238">
        <v>9</v>
      </c>
      <c r="BS81" s="239"/>
      <c r="BT81" s="239"/>
      <c r="BU81" s="239"/>
      <c r="BV81" s="234" t="str">
        <f>IF(BN81="(月)","(火)",IF(BN81="(火)","(水)",IF(BN81="(水)","(木)",IF(BN81="(木)","(金)",IF(BN81="(金)","(土)",IF(BN81="(土)","(日)",IF(BN81="(日)","(月)")))))))</f>
        <v>(木)</v>
      </c>
      <c r="BW81" s="234"/>
      <c r="BX81" s="234"/>
      <c r="BY81" s="235"/>
      <c r="BZ81" s="238">
        <v>10</v>
      </c>
      <c r="CA81" s="239"/>
      <c r="CB81" s="239"/>
      <c r="CC81" s="239"/>
      <c r="CD81" s="234" t="str">
        <f>IF(BV81="(月)","(火)",IF(BV81="(火)","(水)",IF(BV81="(水)","(木)",IF(BV81="(木)","(金)",IF(BV81="(金)","(土)",IF(BV81="(土)","(日)",IF(BV81="(日)","(月)")))))))</f>
        <v>(金)</v>
      </c>
      <c r="CE81" s="234"/>
      <c r="CF81" s="234"/>
      <c r="CG81" s="235"/>
      <c r="CH81" s="238"/>
      <c r="CI81" s="239"/>
      <c r="CJ81" s="239"/>
      <c r="CK81" s="239"/>
      <c r="CL81" s="234"/>
      <c r="CM81" s="234"/>
      <c r="CN81" s="234"/>
      <c r="CO81" s="235"/>
      <c r="CP81" s="6"/>
      <c r="CQ81" s="4"/>
      <c r="CR81" s="342"/>
      <c r="CS81" s="343"/>
    </row>
    <row r="82" spans="2:97" ht="13.5" customHeight="1">
      <c r="B82" s="348" t="s">
        <v>2</v>
      </c>
      <c r="C82" s="342"/>
      <c r="D82" s="4"/>
      <c r="E82" s="3"/>
      <c r="F82" s="238"/>
      <c r="G82" s="239"/>
      <c r="H82" s="239"/>
      <c r="I82" s="239"/>
      <c r="J82" s="234"/>
      <c r="K82" s="234"/>
      <c r="L82" s="234"/>
      <c r="M82" s="235"/>
      <c r="N82" s="238"/>
      <c r="O82" s="239"/>
      <c r="P82" s="239"/>
      <c r="Q82" s="239"/>
      <c r="R82" s="234"/>
      <c r="S82" s="234"/>
      <c r="T82" s="234"/>
      <c r="U82" s="235"/>
      <c r="V82" s="238"/>
      <c r="W82" s="239"/>
      <c r="X82" s="239"/>
      <c r="Y82" s="239"/>
      <c r="Z82" s="234"/>
      <c r="AA82" s="234"/>
      <c r="AB82" s="234"/>
      <c r="AC82" s="235"/>
      <c r="AD82" s="238"/>
      <c r="AE82" s="239"/>
      <c r="AF82" s="239"/>
      <c r="AG82" s="239"/>
      <c r="AH82" s="234"/>
      <c r="AI82" s="234"/>
      <c r="AJ82" s="234"/>
      <c r="AK82" s="235"/>
      <c r="AL82" s="238"/>
      <c r="AM82" s="239"/>
      <c r="AN82" s="239"/>
      <c r="AO82" s="239"/>
      <c r="AP82" s="234"/>
      <c r="AQ82" s="234"/>
      <c r="AR82" s="234"/>
      <c r="AS82" s="235"/>
      <c r="AT82" s="238"/>
      <c r="AU82" s="239"/>
      <c r="AV82" s="239"/>
      <c r="AW82" s="239"/>
      <c r="AX82" s="234"/>
      <c r="AY82" s="234"/>
      <c r="AZ82" s="234"/>
      <c r="BA82" s="235"/>
      <c r="BB82" s="238"/>
      <c r="BC82" s="239"/>
      <c r="BD82" s="239"/>
      <c r="BE82" s="239"/>
      <c r="BF82" s="234"/>
      <c r="BG82" s="234"/>
      <c r="BH82" s="234"/>
      <c r="BI82" s="235"/>
      <c r="BJ82" s="238"/>
      <c r="BK82" s="239"/>
      <c r="BL82" s="239"/>
      <c r="BM82" s="239"/>
      <c r="BN82" s="234"/>
      <c r="BO82" s="234"/>
      <c r="BP82" s="234"/>
      <c r="BQ82" s="235"/>
      <c r="BR82" s="238"/>
      <c r="BS82" s="239"/>
      <c r="BT82" s="239"/>
      <c r="BU82" s="239"/>
      <c r="BV82" s="234"/>
      <c r="BW82" s="234"/>
      <c r="BX82" s="234"/>
      <c r="BY82" s="235"/>
      <c r="BZ82" s="238"/>
      <c r="CA82" s="239"/>
      <c r="CB82" s="239"/>
      <c r="CC82" s="239"/>
      <c r="CD82" s="234"/>
      <c r="CE82" s="234"/>
      <c r="CF82" s="234"/>
      <c r="CG82" s="235"/>
      <c r="CH82" s="238"/>
      <c r="CI82" s="239"/>
      <c r="CJ82" s="239"/>
      <c r="CK82" s="239"/>
      <c r="CL82" s="234"/>
      <c r="CM82" s="234"/>
      <c r="CN82" s="234"/>
      <c r="CO82" s="235"/>
      <c r="CP82" s="348" t="s">
        <v>2</v>
      </c>
      <c r="CQ82" s="342"/>
      <c r="CR82" s="4"/>
      <c r="CS82" s="3"/>
    </row>
    <row r="83" spans="2:97" ht="14.25" customHeight="1" thickBot="1">
      <c r="B83" s="348"/>
      <c r="C83" s="342"/>
      <c r="E83" s="7"/>
      <c r="F83" s="238"/>
      <c r="G83" s="239"/>
      <c r="H83" s="239"/>
      <c r="I83" s="239"/>
      <c r="J83" s="234"/>
      <c r="K83" s="234"/>
      <c r="L83" s="234"/>
      <c r="M83" s="235"/>
      <c r="N83" s="238"/>
      <c r="O83" s="239"/>
      <c r="P83" s="239"/>
      <c r="Q83" s="239"/>
      <c r="R83" s="234"/>
      <c r="S83" s="234"/>
      <c r="T83" s="234"/>
      <c r="U83" s="235"/>
      <c r="V83" s="238"/>
      <c r="W83" s="239"/>
      <c r="X83" s="239"/>
      <c r="Y83" s="239"/>
      <c r="Z83" s="234"/>
      <c r="AA83" s="234"/>
      <c r="AB83" s="234"/>
      <c r="AC83" s="235"/>
      <c r="AD83" s="238"/>
      <c r="AE83" s="239"/>
      <c r="AF83" s="239"/>
      <c r="AG83" s="239"/>
      <c r="AH83" s="234"/>
      <c r="AI83" s="234"/>
      <c r="AJ83" s="234"/>
      <c r="AK83" s="235"/>
      <c r="AL83" s="238"/>
      <c r="AM83" s="239"/>
      <c r="AN83" s="239"/>
      <c r="AO83" s="239"/>
      <c r="AP83" s="234"/>
      <c r="AQ83" s="234"/>
      <c r="AR83" s="234"/>
      <c r="AS83" s="235"/>
      <c r="AT83" s="238"/>
      <c r="AU83" s="239"/>
      <c r="AV83" s="239"/>
      <c r="AW83" s="239"/>
      <c r="AX83" s="234"/>
      <c r="AY83" s="234"/>
      <c r="AZ83" s="234"/>
      <c r="BA83" s="235"/>
      <c r="BB83" s="238"/>
      <c r="BC83" s="239"/>
      <c r="BD83" s="239"/>
      <c r="BE83" s="239"/>
      <c r="BF83" s="234"/>
      <c r="BG83" s="234"/>
      <c r="BH83" s="234"/>
      <c r="BI83" s="235"/>
      <c r="BJ83" s="238"/>
      <c r="BK83" s="239"/>
      <c r="BL83" s="239"/>
      <c r="BM83" s="239"/>
      <c r="BN83" s="234"/>
      <c r="BO83" s="234"/>
      <c r="BP83" s="234"/>
      <c r="BQ83" s="235"/>
      <c r="BR83" s="238"/>
      <c r="BS83" s="239"/>
      <c r="BT83" s="239"/>
      <c r="BU83" s="239"/>
      <c r="BV83" s="234"/>
      <c r="BW83" s="234"/>
      <c r="BX83" s="234"/>
      <c r="BY83" s="235"/>
      <c r="BZ83" s="238"/>
      <c r="CA83" s="239"/>
      <c r="CB83" s="239"/>
      <c r="CC83" s="239"/>
      <c r="CD83" s="234"/>
      <c r="CE83" s="234"/>
      <c r="CF83" s="234"/>
      <c r="CG83" s="235"/>
      <c r="CH83" s="238"/>
      <c r="CI83" s="239"/>
      <c r="CJ83" s="239"/>
      <c r="CK83" s="239"/>
      <c r="CL83" s="234"/>
      <c r="CM83" s="234"/>
      <c r="CN83" s="234"/>
      <c r="CO83" s="235"/>
      <c r="CP83" s="348"/>
      <c r="CQ83" s="342"/>
      <c r="CS83" s="7"/>
    </row>
    <row r="84" spans="2:97" ht="15" customHeight="1">
      <c r="B84" s="378" t="s">
        <v>139</v>
      </c>
      <c r="C84" s="379"/>
      <c r="D84" s="379"/>
      <c r="E84" s="380"/>
      <c r="F84" s="251"/>
      <c r="G84" s="252"/>
      <c r="H84" s="252"/>
      <c r="I84" s="252"/>
      <c r="J84" s="258"/>
      <c r="K84" s="258"/>
      <c r="L84" s="258"/>
      <c r="M84" s="259"/>
      <c r="N84" s="251"/>
      <c r="O84" s="252"/>
      <c r="P84" s="252"/>
      <c r="Q84" s="252"/>
      <c r="R84" s="258"/>
      <c r="S84" s="258"/>
      <c r="T84" s="258"/>
      <c r="U84" s="259"/>
      <c r="V84" s="251"/>
      <c r="W84" s="252"/>
      <c r="X84" s="252"/>
      <c r="Y84" s="252"/>
      <c r="Z84" s="258"/>
      <c r="AA84" s="258"/>
      <c r="AB84" s="258"/>
      <c r="AC84" s="259"/>
      <c r="AD84" s="220"/>
      <c r="AE84" s="221"/>
      <c r="AF84" s="221"/>
      <c r="AG84" s="221"/>
      <c r="AH84" s="221"/>
      <c r="AI84" s="221"/>
      <c r="AJ84" s="221"/>
      <c r="AK84" s="222"/>
      <c r="AL84" s="251">
        <v>10016247</v>
      </c>
      <c r="AM84" s="252"/>
      <c r="AN84" s="252"/>
      <c r="AO84" s="252"/>
      <c r="AP84" s="258"/>
      <c r="AQ84" s="258"/>
      <c r="AR84" s="258"/>
      <c r="AS84" s="259"/>
      <c r="AT84" s="220"/>
      <c r="AU84" s="221"/>
      <c r="AV84" s="221"/>
      <c r="AW84" s="221"/>
      <c r="AX84" s="221"/>
      <c r="AY84" s="221"/>
      <c r="AZ84" s="221"/>
      <c r="BA84" s="222"/>
      <c r="BB84" s="314"/>
      <c r="BC84" s="315"/>
      <c r="BD84" s="315"/>
      <c r="BE84" s="315"/>
      <c r="BF84" s="312"/>
      <c r="BG84" s="312"/>
      <c r="BH84" s="312"/>
      <c r="BI84" s="313"/>
      <c r="BJ84" s="251"/>
      <c r="BK84" s="252"/>
      <c r="BL84" s="252"/>
      <c r="BM84" s="252"/>
      <c r="BN84" s="258"/>
      <c r="BO84" s="258"/>
      <c r="BP84" s="258"/>
      <c r="BQ84" s="259"/>
      <c r="BR84" s="251"/>
      <c r="BS84" s="252"/>
      <c r="BT84" s="252"/>
      <c r="BU84" s="252"/>
      <c r="BV84" s="258"/>
      <c r="BW84" s="258"/>
      <c r="BX84" s="258"/>
      <c r="BY84" s="259"/>
      <c r="BZ84" s="251"/>
      <c r="CA84" s="252"/>
      <c r="CB84" s="252"/>
      <c r="CC84" s="252"/>
      <c r="CD84" s="258"/>
      <c r="CE84" s="258"/>
      <c r="CF84" s="258"/>
      <c r="CG84" s="259"/>
      <c r="CH84" s="251"/>
      <c r="CI84" s="258"/>
      <c r="CJ84" s="258"/>
      <c r="CK84" s="258"/>
      <c r="CL84" s="258"/>
      <c r="CM84" s="258"/>
      <c r="CN84" s="258"/>
      <c r="CO84" s="259"/>
      <c r="CP84" s="378" t="s">
        <v>139</v>
      </c>
      <c r="CQ84" s="379"/>
      <c r="CR84" s="379"/>
      <c r="CS84" s="380"/>
    </row>
    <row r="85" spans="2:97" ht="15" customHeight="1">
      <c r="B85" s="381"/>
      <c r="C85" s="382"/>
      <c r="D85" s="382"/>
      <c r="E85" s="383"/>
      <c r="F85" s="242"/>
      <c r="G85" s="243"/>
      <c r="H85" s="243"/>
      <c r="I85" s="243"/>
      <c r="J85" s="217"/>
      <c r="K85" s="245"/>
      <c r="L85" s="217"/>
      <c r="M85" s="216"/>
      <c r="N85" s="242"/>
      <c r="O85" s="243"/>
      <c r="P85" s="243"/>
      <c r="Q85" s="243"/>
      <c r="R85" s="217"/>
      <c r="S85" s="245"/>
      <c r="T85" s="217"/>
      <c r="U85" s="216"/>
      <c r="V85" s="242"/>
      <c r="W85" s="243"/>
      <c r="X85" s="243"/>
      <c r="Y85" s="243"/>
      <c r="Z85" s="217"/>
      <c r="AA85" s="245"/>
      <c r="AB85" s="217"/>
      <c r="AC85" s="216"/>
      <c r="AD85" s="223"/>
      <c r="AE85" s="224"/>
      <c r="AF85" s="224"/>
      <c r="AG85" s="224"/>
      <c r="AH85" s="224"/>
      <c r="AI85" s="224"/>
      <c r="AJ85" s="224"/>
      <c r="AK85" s="225"/>
      <c r="AL85" s="242" t="s">
        <v>101</v>
      </c>
      <c r="AM85" s="243"/>
      <c r="AN85" s="243"/>
      <c r="AO85" s="243"/>
      <c r="AP85" s="217"/>
      <c r="AQ85" s="245"/>
      <c r="AR85" s="217"/>
      <c r="AS85" s="216"/>
      <c r="AT85" s="223"/>
      <c r="AU85" s="224"/>
      <c r="AV85" s="224"/>
      <c r="AW85" s="224"/>
      <c r="AX85" s="224"/>
      <c r="AY85" s="224"/>
      <c r="AZ85" s="224"/>
      <c r="BA85" s="225"/>
      <c r="BB85" s="280"/>
      <c r="BC85" s="281"/>
      <c r="BD85" s="281"/>
      <c r="BE85" s="281"/>
      <c r="BF85" s="269"/>
      <c r="BG85" s="268"/>
      <c r="BH85" s="269"/>
      <c r="BI85" s="250"/>
      <c r="BJ85" s="274"/>
      <c r="BK85" s="275"/>
      <c r="BL85" s="275"/>
      <c r="BM85" s="275"/>
      <c r="BN85" s="229"/>
      <c r="BO85" s="295"/>
      <c r="BP85" s="229"/>
      <c r="BQ85" s="244"/>
      <c r="BR85" s="242"/>
      <c r="BS85" s="243"/>
      <c r="BT85" s="243"/>
      <c r="BU85" s="243"/>
      <c r="BV85" s="217"/>
      <c r="BW85" s="217"/>
      <c r="BX85" s="217"/>
      <c r="BY85" s="216"/>
      <c r="BZ85" s="242"/>
      <c r="CA85" s="243"/>
      <c r="CB85" s="243"/>
      <c r="CC85" s="243"/>
      <c r="CD85" s="217"/>
      <c r="CE85" s="245"/>
      <c r="CF85" s="217"/>
      <c r="CG85" s="216"/>
      <c r="CH85" s="242"/>
      <c r="CI85" s="243"/>
      <c r="CJ85" s="243"/>
      <c r="CK85" s="243"/>
      <c r="CL85" s="217"/>
      <c r="CM85" s="245"/>
      <c r="CN85" s="217"/>
      <c r="CO85" s="216"/>
      <c r="CP85" s="381"/>
      <c r="CQ85" s="382"/>
      <c r="CR85" s="382"/>
      <c r="CS85" s="383"/>
    </row>
    <row r="86" spans="2:97" ht="11.25" customHeight="1">
      <c r="B86" s="381"/>
      <c r="C86" s="382"/>
      <c r="D86" s="382"/>
      <c r="E86" s="383"/>
      <c r="F86" s="264" t="s">
        <v>37</v>
      </c>
      <c r="G86" s="265"/>
      <c r="H86" s="265"/>
      <c r="I86" s="265"/>
      <c r="J86" s="217"/>
      <c r="K86" s="245"/>
      <c r="L86" s="217"/>
      <c r="M86" s="216"/>
      <c r="N86" s="264" t="s">
        <v>37</v>
      </c>
      <c r="O86" s="265"/>
      <c r="P86" s="265"/>
      <c r="Q86" s="265"/>
      <c r="R86" s="217"/>
      <c r="S86" s="245"/>
      <c r="T86" s="217"/>
      <c r="U86" s="216"/>
      <c r="V86" s="264" t="s">
        <v>361</v>
      </c>
      <c r="W86" s="265"/>
      <c r="X86" s="265"/>
      <c r="Y86" s="265"/>
      <c r="Z86" s="217"/>
      <c r="AA86" s="245"/>
      <c r="AB86" s="217"/>
      <c r="AC86" s="216"/>
      <c r="AD86" s="223"/>
      <c r="AE86" s="224"/>
      <c r="AF86" s="224"/>
      <c r="AG86" s="224"/>
      <c r="AH86" s="224"/>
      <c r="AI86" s="224"/>
      <c r="AJ86" s="224"/>
      <c r="AK86" s="225"/>
      <c r="AL86" s="264" t="s">
        <v>102</v>
      </c>
      <c r="AM86" s="265"/>
      <c r="AN86" s="265"/>
      <c r="AO86" s="265"/>
      <c r="AP86" s="217"/>
      <c r="AQ86" s="245"/>
      <c r="AR86" s="217"/>
      <c r="AS86" s="216"/>
      <c r="AT86" s="223"/>
      <c r="AU86" s="224"/>
      <c r="AV86" s="224"/>
      <c r="AW86" s="224"/>
      <c r="AX86" s="224"/>
      <c r="AY86" s="224"/>
      <c r="AZ86" s="224"/>
      <c r="BA86" s="225"/>
      <c r="BB86" s="320" t="s">
        <v>353</v>
      </c>
      <c r="BC86" s="321"/>
      <c r="BD86" s="321"/>
      <c r="BE86" s="321"/>
      <c r="BF86" s="269"/>
      <c r="BG86" s="268"/>
      <c r="BH86" s="269"/>
      <c r="BI86" s="250"/>
      <c r="BJ86" s="340" t="s">
        <v>424</v>
      </c>
      <c r="BK86" s="341"/>
      <c r="BL86" s="341"/>
      <c r="BM86" s="341"/>
      <c r="BN86" s="229"/>
      <c r="BO86" s="295"/>
      <c r="BP86" s="229"/>
      <c r="BQ86" s="244"/>
      <c r="BR86" s="264" t="s">
        <v>484</v>
      </c>
      <c r="BS86" s="265"/>
      <c r="BT86" s="265"/>
      <c r="BU86" s="265"/>
      <c r="BV86" s="217"/>
      <c r="BW86" s="217"/>
      <c r="BX86" s="217"/>
      <c r="BY86" s="216"/>
      <c r="BZ86" s="264" t="s">
        <v>37</v>
      </c>
      <c r="CA86" s="265"/>
      <c r="CB86" s="265"/>
      <c r="CC86" s="265"/>
      <c r="CD86" s="217"/>
      <c r="CE86" s="245"/>
      <c r="CF86" s="217"/>
      <c r="CG86" s="216"/>
      <c r="CH86" s="519" t="s">
        <v>57</v>
      </c>
      <c r="CI86" s="520"/>
      <c r="CJ86" s="520"/>
      <c r="CK86" s="520"/>
      <c r="CL86" s="217"/>
      <c r="CM86" s="245"/>
      <c r="CN86" s="217"/>
      <c r="CO86" s="216"/>
      <c r="CP86" s="381"/>
      <c r="CQ86" s="382"/>
      <c r="CR86" s="382"/>
      <c r="CS86" s="383"/>
    </row>
    <row r="87" spans="2:97" ht="22.5" customHeight="1">
      <c r="B87" s="381"/>
      <c r="C87" s="382"/>
      <c r="D87" s="382"/>
      <c r="E87" s="383"/>
      <c r="F87" s="264"/>
      <c r="G87" s="265"/>
      <c r="H87" s="265"/>
      <c r="I87" s="265"/>
      <c r="J87" s="217"/>
      <c r="K87" s="217"/>
      <c r="L87" s="217"/>
      <c r="M87" s="216"/>
      <c r="N87" s="264"/>
      <c r="O87" s="265"/>
      <c r="P87" s="265"/>
      <c r="Q87" s="265"/>
      <c r="R87" s="217"/>
      <c r="S87" s="217"/>
      <c r="T87" s="217"/>
      <c r="U87" s="216"/>
      <c r="V87" s="264"/>
      <c r="W87" s="265"/>
      <c r="X87" s="265"/>
      <c r="Y87" s="265"/>
      <c r="Z87" s="217"/>
      <c r="AA87" s="217" t="s">
        <v>201</v>
      </c>
      <c r="AB87" s="217"/>
      <c r="AC87" s="216"/>
      <c r="AD87" s="223"/>
      <c r="AE87" s="224"/>
      <c r="AF87" s="224"/>
      <c r="AG87" s="224"/>
      <c r="AH87" s="224"/>
      <c r="AI87" s="224"/>
      <c r="AJ87" s="224"/>
      <c r="AK87" s="225"/>
      <c r="AL87" s="264"/>
      <c r="AM87" s="265"/>
      <c r="AN87" s="265"/>
      <c r="AO87" s="265"/>
      <c r="AP87" s="217" t="s">
        <v>45</v>
      </c>
      <c r="AQ87" s="217"/>
      <c r="AR87" s="217"/>
      <c r="AS87" s="216"/>
      <c r="AT87" s="223"/>
      <c r="AU87" s="224"/>
      <c r="AV87" s="224"/>
      <c r="AW87" s="224"/>
      <c r="AX87" s="224"/>
      <c r="AY87" s="224"/>
      <c r="AZ87" s="224"/>
      <c r="BA87" s="225"/>
      <c r="BB87" s="320"/>
      <c r="BC87" s="321"/>
      <c r="BD87" s="321"/>
      <c r="BE87" s="321"/>
      <c r="BF87" s="269"/>
      <c r="BG87" s="269"/>
      <c r="BH87" s="269"/>
      <c r="BI87" s="250"/>
      <c r="BJ87" s="340"/>
      <c r="BK87" s="341"/>
      <c r="BL87" s="341"/>
      <c r="BM87" s="341"/>
      <c r="BN87" s="229"/>
      <c r="BO87" s="229"/>
      <c r="BP87" s="229"/>
      <c r="BQ87" s="244"/>
      <c r="BR87" s="264"/>
      <c r="BS87" s="265"/>
      <c r="BT87" s="265"/>
      <c r="BU87" s="265"/>
      <c r="BV87" s="217"/>
      <c r="BW87" s="217" t="s">
        <v>68</v>
      </c>
      <c r="BX87" s="217"/>
      <c r="BY87" s="216"/>
      <c r="BZ87" s="264"/>
      <c r="CA87" s="265"/>
      <c r="CB87" s="265"/>
      <c r="CC87" s="265"/>
      <c r="CD87" s="217"/>
      <c r="CE87" s="217" t="s">
        <v>201</v>
      </c>
      <c r="CF87" s="217"/>
      <c r="CG87" s="216"/>
      <c r="CH87" s="519"/>
      <c r="CI87" s="520"/>
      <c r="CJ87" s="520"/>
      <c r="CK87" s="520"/>
      <c r="CL87" s="217"/>
      <c r="CM87" s="217"/>
      <c r="CN87" s="217"/>
      <c r="CO87" s="216"/>
      <c r="CP87" s="381"/>
      <c r="CQ87" s="382"/>
      <c r="CR87" s="382"/>
      <c r="CS87" s="383"/>
    </row>
    <row r="88" spans="2:97" ht="18.75" customHeight="1">
      <c r="B88" s="384"/>
      <c r="C88" s="385"/>
      <c r="D88" s="385"/>
      <c r="E88" s="386"/>
      <c r="F88" s="302" t="s">
        <v>231</v>
      </c>
      <c r="G88" s="303"/>
      <c r="H88" s="303"/>
      <c r="I88" s="303"/>
      <c r="J88" s="217"/>
      <c r="K88" s="217"/>
      <c r="L88" s="217"/>
      <c r="M88" s="216"/>
      <c r="N88" s="302" t="s">
        <v>231</v>
      </c>
      <c r="O88" s="303"/>
      <c r="P88" s="303"/>
      <c r="Q88" s="303"/>
      <c r="R88" s="217"/>
      <c r="S88" s="217"/>
      <c r="T88" s="217"/>
      <c r="U88" s="216"/>
      <c r="V88" s="302"/>
      <c r="W88" s="303"/>
      <c r="X88" s="303"/>
      <c r="Y88" s="303"/>
      <c r="Z88" s="217"/>
      <c r="AA88" s="217"/>
      <c r="AB88" s="217"/>
      <c r="AC88" s="216"/>
      <c r="AD88" s="223"/>
      <c r="AE88" s="224"/>
      <c r="AF88" s="224"/>
      <c r="AG88" s="224"/>
      <c r="AH88" s="224"/>
      <c r="AI88" s="224"/>
      <c r="AJ88" s="224"/>
      <c r="AK88" s="225"/>
      <c r="AL88" s="218" t="s">
        <v>702</v>
      </c>
      <c r="AM88" s="219"/>
      <c r="AN88" s="219"/>
      <c r="AO88" s="219"/>
      <c r="AP88" s="217"/>
      <c r="AQ88" s="217"/>
      <c r="AR88" s="217"/>
      <c r="AS88" s="216"/>
      <c r="AT88" s="223"/>
      <c r="AU88" s="224"/>
      <c r="AV88" s="224"/>
      <c r="AW88" s="224"/>
      <c r="AX88" s="224"/>
      <c r="AY88" s="224"/>
      <c r="AZ88" s="224"/>
      <c r="BA88" s="225"/>
      <c r="BB88" s="318"/>
      <c r="BC88" s="319"/>
      <c r="BD88" s="319"/>
      <c r="BE88" s="319"/>
      <c r="BF88" s="269"/>
      <c r="BG88" s="269"/>
      <c r="BH88" s="269"/>
      <c r="BI88" s="250"/>
      <c r="BJ88" s="296"/>
      <c r="BK88" s="297"/>
      <c r="BL88" s="297"/>
      <c r="BM88" s="297"/>
      <c r="BN88" s="229"/>
      <c r="BO88" s="229"/>
      <c r="BP88" s="229"/>
      <c r="BQ88" s="244"/>
      <c r="BR88" s="218"/>
      <c r="BS88" s="219"/>
      <c r="BT88" s="219"/>
      <c r="BU88" s="219"/>
      <c r="BV88" s="217"/>
      <c r="BW88" s="217"/>
      <c r="BX88" s="217"/>
      <c r="BY88" s="216"/>
      <c r="BZ88" s="583" t="s">
        <v>461</v>
      </c>
      <c r="CA88" s="584"/>
      <c r="CB88" s="584"/>
      <c r="CC88" s="584"/>
      <c r="CD88" s="217"/>
      <c r="CE88" s="217"/>
      <c r="CF88" s="217"/>
      <c r="CG88" s="216"/>
      <c r="CH88" s="218"/>
      <c r="CI88" s="219"/>
      <c r="CJ88" s="219"/>
      <c r="CK88" s="219"/>
      <c r="CL88" s="217"/>
      <c r="CM88" s="217"/>
      <c r="CN88" s="217"/>
      <c r="CO88" s="216"/>
      <c r="CP88" s="384"/>
      <c r="CQ88" s="385"/>
      <c r="CR88" s="385"/>
      <c r="CS88" s="386"/>
    </row>
    <row r="89" spans="2:97" ht="18.75" customHeight="1" thickBot="1">
      <c r="B89" s="388" t="s">
        <v>366</v>
      </c>
      <c r="C89" s="389"/>
      <c r="D89" s="389"/>
      <c r="E89" s="390"/>
      <c r="F89" s="230"/>
      <c r="G89" s="231"/>
      <c r="H89" s="55"/>
      <c r="I89" s="266"/>
      <c r="J89" s="266"/>
      <c r="K89" s="266"/>
      <c r="L89" s="266"/>
      <c r="M89" s="267"/>
      <c r="N89" s="262"/>
      <c r="O89" s="263"/>
      <c r="P89" s="55"/>
      <c r="Q89" s="246"/>
      <c r="R89" s="246"/>
      <c r="S89" s="246"/>
      <c r="T89" s="246"/>
      <c r="U89" s="247"/>
      <c r="V89" s="230"/>
      <c r="W89" s="231"/>
      <c r="X89" s="55"/>
      <c r="Y89" s="266"/>
      <c r="Z89" s="266"/>
      <c r="AA89" s="266"/>
      <c r="AB89" s="266"/>
      <c r="AC89" s="267"/>
      <c r="AD89" s="226"/>
      <c r="AE89" s="227"/>
      <c r="AF89" s="227"/>
      <c r="AG89" s="227"/>
      <c r="AH89" s="227"/>
      <c r="AI89" s="227"/>
      <c r="AJ89" s="227"/>
      <c r="AK89" s="228"/>
      <c r="AL89" s="230">
        <v>0.25</v>
      </c>
      <c r="AM89" s="231"/>
      <c r="AN89" s="55" t="s">
        <v>508</v>
      </c>
      <c r="AO89" s="326" t="s">
        <v>58</v>
      </c>
      <c r="AP89" s="326"/>
      <c r="AQ89" s="326"/>
      <c r="AR89" s="326"/>
      <c r="AS89" s="327"/>
      <c r="AT89" s="226"/>
      <c r="AU89" s="227"/>
      <c r="AV89" s="227"/>
      <c r="AW89" s="227"/>
      <c r="AX89" s="227"/>
      <c r="AY89" s="227"/>
      <c r="AZ89" s="227"/>
      <c r="BA89" s="228"/>
      <c r="BB89" s="479"/>
      <c r="BC89" s="480"/>
      <c r="BD89" s="156"/>
      <c r="BE89" s="362"/>
      <c r="BF89" s="362"/>
      <c r="BG89" s="362"/>
      <c r="BH89" s="362"/>
      <c r="BI89" s="363"/>
      <c r="BJ89" s="262"/>
      <c r="BK89" s="263"/>
      <c r="BL89" s="65"/>
      <c r="BM89" s="308"/>
      <c r="BN89" s="308"/>
      <c r="BO89" s="308"/>
      <c r="BP89" s="308"/>
      <c r="BQ89" s="309"/>
      <c r="BR89" s="262"/>
      <c r="BS89" s="263"/>
      <c r="BT89" s="55"/>
      <c r="BU89" s="326" t="s">
        <v>640</v>
      </c>
      <c r="BV89" s="326"/>
      <c r="BW89" s="326"/>
      <c r="BX89" s="326"/>
      <c r="BY89" s="327"/>
      <c r="BZ89" s="230"/>
      <c r="CA89" s="231"/>
      <c r="CB89" s="55"/>
      <c r="CC89" s="246" t="s">
        <v>457</v>
      </c>
      <c r="CD89" s="246"/>
      <c r="CE89" s="246"/>
      <c r="CF89" s="246"/>
      <c r="CG89" s="247"/>
      <c r="CH89" s="230"/>
      <c r="CI89" s="231"/>
      <c r="CJ89" s="55"/>
      <c r="CK89" s="246"/>
      <c r="CL89" s="246"/>
      <c r="CM89" s="246"/>
      <c r="CN89" s="246"/>
      <c r="CO89" s="247"/>
      <c r="CP89" s="56"/>
      <c r="CQ89" s="57"/>
      <c r="CR89" s="57"/>
      <c r="CS89" s="58"/>
    </row>
    <row r="90" spans="2:97" ht="15" customHeight="1">
      <c r="B90" s="378" t="s">
        <v>140</v>
      </c>
      <c r="C90" s="379"/>
      <c r="D90" s="379"/>
      <c r="E90" s="380"/>
      <c r="F90" s="251">
        <v>10016498</v>
      </c>
      <c r="G90" s="252"/>
      <c r="H90" s="252"/>
      <c r="I90" s="252"/>
      <c r="J90" s="258"/>
      <c r="K90" s="258"/>
      <c r="L90" s="258"/>
      <c r="M90" s="259"/>
      <c r="N90" s="286"/>
      <c r="O90" s="287"/>
      <c r="P90" s="287"/>
      <c r="Q90" s="287"/>
      <c r="R90" s="287"/>
      <c r="S90" s="287"/>
      <c r="T90" s="287"/>
      <c r="U90" s="288"/>
      <c r="V90" s="251"/>
      <c r="W90" s="252"/>
      <c r="X90" s="252"/>
      <c r="Y90" s="252"/>
      <c r="Z90" s="258"/>
      <c r="AA90" s="258"/>
      <c r="AB90" s="258"/>
      <c r="AC90" s="259"/>
      <c r="AD90" s="220"/>
      <c r="AE90" s="221"/>
      <c r="AF90" s="221"/>
      <c r="AG90" s="221"/>
      <c r="AH90" s="221"/>
      <c r="AI90" s="221"/>
      <c r="AJ90" s="221"/>
      <c r="AK90" s="222"/>
      <c r="AL90" s="220"/>
      <c r="AM90" s="221"/>
      <c r="AN90" s="221"/>
      <c r="AO90" s="221"/>
      <c r="AP90" s="221"/>
      <c r="AQ90" s="221"/>
      <c r="AR90" s="221"/>
      <c r="AS90" s="222"/>
      <c r="AT90" s="251"/>
      <c r="AU90" s="252"/>
      <c r="AV90" s="252"/>
      <c r="AW90" s="252"/>
      <c r="AX90" s="258"/>
      <c r="AY90" s="258"/>
      <c r="AZ90" s="258"/>
      <c r="BA90" s="259"/>
      <c r="BB90" s="314"/>
      <c r="BC90" s="315"/>
      <c r="BD90" s="315"/>
      <c r="BE90" s="315"/>
      <c r="BF90" s="312"/>
      <c r="BG90" s="312"/>
      <c r="BH90" s="312"/>
      <c r="BI90" s="313"/>
      <c r="BJ90" s="251"/>
      <c r="BK90" s="252"/>
      <c r="BL90" s="252"/>
      <c r="BM90" s="252"/>
      <c r="BN90" s="258"/>
      <c r="BO90" s="258"/>
      <c r="BP90" s="258"/>
      <c r="BQ90" s="259"/>
      <c r="BR90" s="251">
        <v>10016258</v>
      </c>
      <c r="BS90" s="252"/>
      <c r="BT90" s="252"/>
      <c r="BU90" s="252"/>
      <c r="BV90" s="258"/>
      <c r="BW90" s="258"/>
      <c r="BX90" s="258"/>
      <c r="BY90" s="259"/>
      <c r="BZ90" s="251"/>
      <c r="CA90" s="258"/>
      <c r="CB90" s="258"/>
      <c r="CC90" s="258"/>
      <c r="CD90" s="258"/>
      <c r="CE90" s="258"/>
      <c r="CF90" s="258"/>
      <c r="CG90" s="259"/>
      <c r="CH90" s="251"/>
      <c r="CI90" s="258"/>
      <c r="CJ90" s="258"/>
      <c r="CK90" s="258"/>
      <c r="CL90" s="258"/>
      <c r="CM90" s="258"/>
      <c r="CN90" s="258"/>
      <c r="CO90" s="259"/>
      <c r="CP90" s="378" t="s">
        <v>140</v>
      </c>
      <c r="CQ90" s="379"/>
      <c r="CR90" s="379"/>
      <c r="CS90" s="380"/>
    </row>
    <row r="91" spans="2:97" ht="15" customHeight="1">
      <c r="B91" s="381"/>
      <c r="C91" s="382"/>
      <c r="D91" s="382"/>
      <c r="E91" s="383"/>
      <c r="F91" s="242" t="s">
        <v>212</v>
      </c>
      <c r="G91" s="243"/>
      <c r="H91" s="243"/>
      <c r="I91" s="243"/>
      <c r="J91" s="217"/>
      <c r="K91" s="245"/>
      <c r="L91" s="217"/>
      <c r="M91" s="216"/>
      <c r="N91" s="289"/>
      <c r="O91" s="290"/>
      <c r="P91" s="290"/>
      <c r="Q91" s="290"/>
      <c r="R91" s="290"/>
      <c r="S91" s="290"/>
      <c r="T91" s="290"/>
      <c r="U91" s="291"/>
      <c r="V91" s="274"/>
      <c r="W91" s="275"/>
      <c r="X91" s="275"/>
      <c r="Y91" s="275"/>
      <c r="Z91" s="229"/>
      <c r="AA91" s="295"/>
      <c r="AB91" s="229"/>
      <c r="AC91" s="244"/>
      <c r="AD91" s="223"/>
      <c r="AE91" s="224"/>
      <c r="AF91" s="224"/>
      <c r="AG91" s="224"/>
      <c r="AH91" s="224"/>
      <c r="AI91" s="224"/>
      <c r="AJ91" s="224"/>
      <c r="AK91" s="225"/>
      <c r="AL91" s="223"/>
      <c r="AM91" s="224"/>
      <c r="AN91" s="224"/>
      <c r="AO91" s="224"/>
      <c r="AP91" s="224"/>
      <c r="AQ91" s="224"/>
      <c r="AR91" s="224"/>
      <c r="AS91" s="225"/>
      <c r="AT91" s="242"/>
      <c r="AU91" s="243"/>
      <c r="AV91" s="243"/>
      <c r="AW91" s="243"/>
      <c r="AX91" s="217"/>
      <c r="AY91" s="245"/>
      <c r="AZ91" s="217"/>
      <c r="BA91" s="216"/>
      <c r="BB91" s="280"/>
      <c r="BC91" s="281"/>
      <c r="BD91" s="281"/>
      <c r="BE91" s="281"/>
      <c r="BF91" s="269"/>
      <c r="BG91" s="268"/>
      <c r="BH91" s="269"/>
      <c r="BI91" s="250"/>
      <c r="BJ91" s="242"/>
      <c r="BK91" s="243"/>
      <c r="BL91" s="243"/>
      <c r="BM91" s="243"/>
      <c r="BN91" s="217"/>
      <c r="BO91" s="245"/>
      <c r="BP91" s="217"/>
      <c r="BQ91" s="216"/>
      <c r="BR91" s="242" t="s">
        <v>62</v>
      </c>
      <c r="BS91" s="243"/>
      <c r="BT91" s="243"/>
      <c r="BU91" s="243"/>
      <c r="BV91" s="217"/>
      <c r="BW91" s="245"/>
      <c r="BX91" s="217"/>
      <c r="BY91" s="216"/>
      <c r="BZ91" s="274"/>
      <c r="CA91" s="275"/>
      <c r="CB91" s="275"/>
      <c r="CC91" s="275"/>
      <c r="CD91" s="229"/>
      <c r="CE91" s="295"/>
      <c r="CF91" s="229"/>
      <c r="CG91" s="244"/>
      <c r="CH91" s="242"/>
      <c r="CI91" s="243"/>
      <c r="CJ91" s="243"/>
      <c r="CK91" s="243"/>
      <c r="CL91" s="217"/>
      <c r="CM91" s="245"/>
      <c r="CN91" s="217"/>
      <c r="CO91" s="216"/>
      <c r="CP91" s="381"/>
      <c r="CQ91" s="382"/>
      <c r="CR91" s="382"/>
      <c r="CS91" s="383"/>
    </row>
    <row r="92" spans="2:97" ht="11.25" customHeight="1">
      <c r="B92" s="381"/>
      <c r="C92" s="382"/>
      <c r="D92" s="382"/>
      <c r="E92" s="383"/>
      <c r="F92" s="264" t="s">
        <v>449</v>
      </c>
      <c r="G92" s="265"/>
      <c r="H92" s="265"/>
      <c r="I92" s="265"/>
      <c r="J92" s="217"/>
      <c r="K92" s="245"/>
      <c r="L92" s="217"/>
      <c r="M92" s="216"/>
      <c r="N92" s="289"/>
      <c r="O92" s="290"/>
      <c r="P92" s="290"/>
      <c r="Q92" s="290"/>
      <c r="R92" s="290"/>
      <c r="S92" s="290"/>
      <c r="T92" s="290"/>
      <c r="U92" s="291"/>
      <c r="V92" s="284" t="s">
        <v>37</v>
      </c>
      <c r="W92" s="285"/>
      <c r="X92" s="285"/>
      <c r="Y92" s="285"/>
      <c r="Z92" s="229"/>
      <c r="AA92" s="295"/>
      <c r="AB92" s="229"/>
      <c r="AC92" s="244"/>
      <c r="AD92" s="223"/>
      <c r="AE92" s="224"/>
      <c r="AF92" s="224"/>
      <c r="AG92" s="224"/>
      <c r="AH92" s="224"/>
      <c r="AI92" s="224"/>
      <c r="AJ92" s="224"/>
      <c r="AK92" s="225"/>
      <c r="AL92" s="223"/>
      <c r="AM92" s="224"/>
      <c r="AN92" s="224"/>
      <c r="AO92" s="224"/>
      <c r="AP92" s="224"/>
      <c r="AQ92" s="224"/>
      <c r="AR92" s="224"/>
      <c r="AS92" s="225"/>
      <c r="AT92" s="264" t="s">
        <v>549</v>
      </c>
      <c r="AU92" s="265"/>
      <c r="AV92" s="265"/>
      <c r="AW92" s="265"/>
      <c r="AX92" s="217"/>
      <c r="AY92" s="245"/>
      <c r="AZ92" s="217"/>
      <c r="BA92" s="216"/>
      <c r="BB92" s="320" t="s">
        <v>356</v>
      </c>
      <c r="BC92" s="321"/>
      <c r="BD92" s="321"/>
      <c r="BE92" s="321"/>
      <c r="BF92" s="269"/>
      <c r="BG92" s="268"/>
      <c r="BH92" s="269"/>
      <c r="BI92" s="250"/>
      <c r="BJ92" s="264" t="s">
        <v>329</v>
      </c>
      <c r="BK92" s="265"/>
      <c r="BL92" s="265"/>
      <c r="BM92" s="265"/>
      <c r="BN92" s="217"/>
      <c r="BO92" s="245"/>
      <c r="BP92" s="217"/>
      <c r="BQ92" s="216"/>
      <c r="BR92" s="264" t="s">
        <v>329</v>
      </c>
      <c r="BS92" s="265"/>
      <c r="BT92" s="265"/>
      <c r="BU92" s="265"/>
      <c r="BV92" s="217"/>
      <c r="BW92" s="245"/>
      <c r="BX92" s="217"/>
      <c r="BY92" s="216"/>
      <c r="BZ92" s="274"/>
      <c r="CA92" s="275"/>
      <c r="CB92" s="275"/>
      <c r="CC92" s="275"/>
      <c r="CD92" s="229"/>
      <c r="CE92" s="295"/>
      <c r="CF92" s="229"/>
      <c r="CG92" s="244"/>
      <c r="CH92" s="242"/>
      <c r="CI92" s="243"/>
      <c r="CJ92" s="243"/>
      <c r="CK92" s="243"/>
      <c r="CL92" s="217"/>
      <c r="CM92" s="245"/>
      <c r="CN92" s="217"/>
      <c r="CO92" s="216"/>
      <c r="CP92" s="381"/>
      <c r="CQ92" s="382"/>
      <c r="CR92" s="382"/>
      <c r="CS92" s="383"/>
    </row>
    <row r="93" spans="2:97" ht="22.5" customHeight="1">
      <c r="B93" s="381"/>
      <c r="C93" s="382"/>
      <c r="D93" s="382"/>
      <c r="E93" s="383"/>
      <c r="F93" s="264"/>
      <c r="G93" s="265"/>
      <c r="H93" s="265"/>
      <c r="I93" s="265"/>
      <c r="J93" s="217"/>
      <c r="K93" s="217"/>
      <c r="L93" s="217"/>
      <c r="M93" s="216"/>
      <c r="N93" s="289"/>
      <c r="O93" s="290"/>
      <c r="P93" s="290"/>
      <c r="Q93" s="290"/>
      <c r="R93" s="290"/>
      <c r="S93" s="290"/>
      <c r="T93" s="290"/>
      <c r="U93" s="291"/>
      <c r="V93" s="284"/>
      <c r="W93" s="285"/>
      <c r="X93" s="285"/>
      <c r="Y93" s="285"/>
      <c r="Z93" s="229"/>
      <c r="AA93" s="229"/>
      <c r="AB93" s="229"/>
      <c r="AC93" s="244"/>
      <c r="AD93" s="223"/>
      <c r="AE93" s="224"/>
      <c r="AF93" s="224"/>
      <c r="AG93" s="224"/>
      <c r="AH93" s="224"/>
      <c r="AI93" s="224"/>
      <c r="AJ93" s="224"/>
      <c r="AK93" s="225"/>
      <c r="AL93" s="223"/>
      <c r="AM93" s="224"/>
      <c r="AN93" s="224"/>
      <c r="AO93" s="224"/>
      <c r="AP93" s="224"/>
      <c r="AQ93" s="224"/>
      <c r="AR93" s="224"/>
      <c r="AS93" s="225"/>
      <c r="AT93" s="264"/>
      <c r="AU93" s="265"/>
      <c r="AV93" s="265"/>
      <c r="AW93" s="265"/>
      <c r="AX93" s="217"/>
      <c r="AY93" s="217"/>
      <c r="AZ93" s="217"/>
      <c r="BA93" s="216"/>
      <c r="BB93" s="320"/>
      <c r="BC93" s="321"/>
      <c r="BD93" s="321"/>
      <c r="BE93" s="321"/>
      <c r="BF93" s="269"/>
      <c r="BG93" s="269"/>
      <c r="BH93" s="269"/>
      <c r="BI93" s="250"/>
      <c r="BJ93" s="264"/>
      <c r="BK93" s="265"/>
      <c r="BL93" s="265"/>
      <c r="BM93" s="265"/>
      <c r="BN93" s="217"/>
      <c r="BO93" s="217" t="s">
        <v>68</v>
      </c>
      <c r="BP93" s="217"/>
      <c r="BQ93" s="216"/>
      <c r="BR93" s="264"/>
      <c r="BS93" s="265"/>
      <c r="BT93" s="265"/>
      <c r="BU93" s="265"/>
      <c r="BV93" s="217"/>
      <c r="BW93" s="217" t="s">
        <v>44</v>
      </c>
      <c r="BX93" s="217"/>
      <c r="BY93" s="216"/>
      <c r="BZ93" s="274"/>
      <c r="CA93" s="275"/>
      <c r="CB93" s="275"/>
      <c r="CC93" s="275"/>
      <c r="CD93" s="229"/>
      <c r="CE93" s="229" t="s">
        <v>43</v>
      </c>
      <c r="CF93" s="229"/>
      <c r="CG93" s="244"/>
      <c r="CH93" s="242"/>
      <c r="CI93" s="243"/>
      <c r="CJ93" s="243"/>
      <c r="CK93" s="243"/>
      <c r="CL93" s="217"/>
      <c r="CM93" s="217"/>
      <c r="CN93" s="217"/>
      <c r="CO93" s="216"/>
      <c r="CP93" s="381"/>
      <c r="CQ93" s="382"/>
      <c r="CR93" s="382"/>
      <c r="CS93" s="383"/>
    </row>
    <row r="94" spans="2:97" ht="18.75" customHeight="1">
      <c r="B94" s="384"/>
      <c r="C94" s="385"/>
      <c r="D94" s="385"/>
      <c r="E94" s="386"/>
      <c r="F94" s="218" t="s">
        <v>550</v>
      </c>
      <c r="G94" s="219"/>
      <c r="H94" s="219"/>
      <c r="I94" s="219"/>
      <c r="J94" s="217"/>
      <c r="K94" s="217"/>
      <c r="L94" s="217"/>
      <c r="M94" s="216"/>
      <c r="N94" s="289"/>
      <c r="O94" s="290"/>
      <c r="P94" s="290"/>
      <c r="Q94" s="290"/>
      <c r="R94" s="290"/>
      <c r="S94" s="290"/>
      <c r="T94" s="290"/>
      <c r="U94" s="291"/>
      <c r="V94" s="218" t="s">
        <v>487</v>
      </c>
      <c r="W94" s="219"/>
      <c r="X94" s="219"/>
      <c r="Y94" s="219"/>
      <c r="Z94" s="229"/>
      <c r="AA94" s="229"/>
      <c r="AB94" s="229"/>
      <c r="AC94" s="244"/>
      <c r="AD94" s="223"/>
      <c r="AE94" s="224"/>
      <c r="AF94" s="224"/>
      <c r="AG94" s="224"/>
      <c r="AH94" s="224"/>
      <c r="AI94" s="224"/>
      <c r="AJ94" s="224"/>
      <c r="AK94" s="225"/>
      <c r="AL94" s="223"/>
      <c r="AM94" s="224"/>
      <c r="AN94" s="224"/>
      <c r="AO94" s="224"/>
      <c r="AP94" s="224"/>
      <c r="AQ94" s="224"/>
      <c r="AR94" s="224"/>
      <c r="AS94" s="225"/>
      <c r="AT94" s="218" t="s">
        <v>487</v>
      </c>
      <c r="AU94" s="219"/>
      <c r="AV94" s="219"/>
      <c r="AW94" s="219"/>
      <c r="AX94" s="217"/>
      <c r="AY94" s="217"/>
      <c r="AZ94" s="217"/>
      <c r="BA94" s="216"/>
      <c r="BB94" s="318"/>
      <c r="BC94" s="319"/>
      <c r="BD94" s="319"/>
      <c r="BE94" s="319"/>
      <c r="BF94" s="269"/>
      <c r="BG94" s="269"/>
      <c r="BH94" s="269"/>
      <c r="BI94" s="250"/>
      <c r="BJ94" s="581"/>
      <c r="BK94" s="582"/>
      <c r="BL94" s="582"/>
      <c r="BM94" s="582"/>
      <c r="BN94" s="217"/>
      <c r="BO94" s="217"/>
      <c r="BP94" s="217"/>
      <c r="BQ94" s="216"/>
      <c r="BR94" s="218"/>
      <c r="BS94" s="219"/>
      <c r="BT94" s="219"/>
      <c r="BU94" s="219"/>
      <c r="BV94" s="217"/>
      <c r="BW94" s="217"/>
      <c r="BX94" s="217"/>
      <c r="BY94" s="216"/>
      <c r="BZ94" s="296"/>
      <c r="CA94" s="297"/>
      <c r="CB94" s="297"/>
      <c r="CC94" s="297"/>
      <c r="CD94" s="229"/>
      <c r="CE94" s="229"/>
      <c r="CF94" s="229"/>
      <c r="CG94" s="244"/>
      <c r="CH94" s="218"/>
      <c r="CI94" s="219"/>
      <c r="CJ94" s="219"/>
      <c r="CK94" s="219"/>
      <c r="CL94" s="217"/>
      <c r="CM94" s="217"/>
      <c r="CN94" s="217"/>
      <c r="CO94" s="216"/>
      <c r="CP94" s="384"/>
      <c r="CQ94" s="385"/>
      <c r="CR94" s="385"/>
      <c r="CS94" s="386"/>
    </row>
    <row r="95" spans="2:97" ht="18.75" customHeight="1" thickBot="1">
      <c r="B95" s="366" t="s">
        <v>486</v>
      </c>
      <c r="C95" s="367"/>
      <c r="D95" s="367"/>
      <c r="E95" s="368"/>
      <c r="F95" s="262">
        <v>0.3125</v>
      </c>
      <c r="G95" s="263"/>
      <c r="H95" s="55" t="s">
        <v>547</v>
      </c>
      <c r="I95" s="304" t="s">
        <v>450</v>
      </c>
      <c r="J95" s="304"/>
      <c r="K95" s="304"/>
      <c r="L95" s="304"/>
      <c r="M95" s="305"/>
      <c r="N95" s="292"/>
      <c r="O95" s="293"/>
      <c r="P95" s="293"/>
      <c r="Q95" s="293"/>
      <c r="R95" s="293"/>
      <c r="S95" s="293"/>
      <c r="T95" s="293"/>
      <c r="U95" s="294"/>
      <c r="V95" s="262"/>
      <c r="W95" s="263"/>
      <c r="X95" s="65"/>
      <c r="Y95" s="308"/>
      <c r="Z95" s="308"/>
      <c r="AA95" s="308"/>
      <c r="AB95" s="308"/>
      <c r="AC95" s="309"/>
      <c r="AD95" s="226"/>
      <c r="AE95" s="227"/>
      <c r="AF95" s="227"/>
      <c r="AG95" s="227"/>
      <c r="AH95" s="227"/>
      <c r="AI95" s="227"/>
      <c r="AJ95" s="227"/>
      <c r="AK95" s="228"/>
      <c r="AL95" s="226"/>
      <c r="AM95" s="227"/>
      <c r="AN95" s="227"/>
      <c r="AO95" s="227"/>
      <c r="AP95" s="227"/>
      <c r="AQ95" s="227"/>
      <c r="AR95" s="227"/>
      <c r="AS95" s="228"/>
      <c r="AT95" s="230"/>
      <c r="AU95" s="231"/>
      <c r="AV95" s="55"/>
      <c r="AW95" s="266"/>
      <c r="AX95" s="266"/>
      <c r="AY95" s="266"/>
      <c r="AZ95" s="266"/>
      <c r="BA95" s="267"/>
      <c r="BB95" s="479"/>
      <c r="BC95" s="480"/>
      <c r="BD95" s="156"/>
      <c r="BE95" s="362"/>
      <c r="BF95" s="362"/>
      <c r="BG95" s="362"/>
      <c r="BH95" s="362"/>
      <c r="BI95" s="363"/>
      <c r="BJ95" s="230">
        <v>0.41666666666666669</v>
      </c>
      <c r="BK95" s="231"/>
      <c r="BL95" s="55" t="s">
        <v>508</v>
      </c>
      <c r="BM95" s="266" t="s">
        <v>713</v>
      </c>
      <c r="BN95" s="266"/>
      <c r="BO95" s="266"/>
      <c r="BP95" s="266"/>
      <c r="BQ95" s="267"/>
      <c r="BR95" s="230"/>
      <c r="BS95" s="231"/>
      <c r="BT95" s="55"/>
      <c r="BU95" s="266" t="s">
        <v>103</v>
      </c>
      <c r="BV95" s="266"/>
      <c r="BW95" s="266"/>
      <c r="BX95" s="266"/>
      <c r="BY95" s="267"/>
      <c r="BZ95" s="230"/>
      <c r="CA95" s="231"/>
      <c r="CB95" s="65"/>
      <c r="CC95" s="310"/>
      <c r="CD95" s="310"/>
      <c r="CE95" s="310"/>
      <c r="CF95" s="310"/>
      <c r="CG95" s="311"/>
      <c r="CH95" s="230"/>
      <c r="CI95" s="231"/>
      <c r="CJ95" s="55"/>
      <c r="CK95" s="246"/>
      <c r="CL95" s="246"/>
      <c r="CM95" s="246"/>
      <c r="CN95" s="246"/>
      <c r="CO95" s="247"/>
      <c r="CP95" s="366"/>
      <c r="CQ95" s="367"/>
      <c r="CR95" s="367"/>
      <c r="CS95" s="368"/>
    </row>
    <row r="96" spans="2:97" ht="15" customHeight="1">
      <c r="B96" s="378" t="s">
        <v>141</v>
      </c>
      <c r="C96" s="379"/>
      <c r="D96" s="379"/>
      <c r="E96" s="380"/>
      <c r="F96" s="220"/>
      <c r="G96" s="221"/>
      <c r="H96" s="221"/>
      <c r="I96" s="221"/>
      <c r="J96" s="221"/>
      <c r="K96" s="221"/>
      <c r="L96" s="221"/>
      <c r="M96" s="222"/>
      <c r="N96" s="251"/>
      <c r="O96" s="252"/>
      <c r="P96" s="252"/>
      <c r="Q96" s="252"/>
      <c r="R96" s="258"/>
      <c r="S96" s="258"/>
      <c r="T96" s="258"/>
      <c r="U96" s="259"/>
      <c r="V96" s="314">
        <v>10016454</v>
      </c>
      <c r="W96" s="312"/>
      <c r="X96" s="312"/>
      <c r="Y96" s="312"/>
      <c r="Z96" s="312"/>
      <c r="AA96" s="312"/>
      <c r="AB96" s="312"/>
      <c r="AC96" s="313"/>
      <c r="AD96" s="314"/>
      <c r="AE96" s="315"/>
      <c r="AF96" s="315"/>
      <c r="AG96" s="315"/>
      <c r="AH96" s="312"/>
      <c r="AI96" s="312"/>
      <c r="AJ96" s="312"/>
      <c r="AK96" s="313"/>
      <c r="AL96" s="314"/>
      <c r="AM96" s="312"/>
      <c r="AN96" s="312"/>
      <c r="AO96" s="312"/>
      <c r="AP96" s="312"/>
      <c r="AQ96" s="312"/>
      <c r="AR96" s="312"/>
      <c r="AS96" s="313"/>
      <c r="AT96" s="220"/>
      <c r="AU96" s="221"/>
      <c r="AV96" s="221"/>
      <c r="AW96" s="221"/>
      <c r="AX96" s="221"/>
      <c r="AY96" s="221"/>
      <c r="AZ96" s="221"/>
      <c r="BA96" s="222"/>
      <c r="BB96" s="220"/>
      <c r="BC96" s="221"/>
      <c r="BD96" s="221"/>
      <c r="BE96" s="221"/>
      <c r="BF96" s="221"/>
      <c r="BG96" s="221"/>
      <c r="BH96" s="221"/>
      <c r="BI96" s="222"/>
      <c r="BJ96" s="251">
        <v>10016459</v>
      </c>
      <c r="BK96" s="258"/>
      <c r="BL96" s="258"/>
      <c r="BM96" s="258"/>
      <c r="BN96" s="258"/>
      <c r="BO96" s="258"/>
      <c r="BP96" s="258"/>
      <c r="BQ96" s="259"/>
      <c r="BR96" s="251"/>
      <c r="BS96" s="252"/>
      <c r="BT96" s="252"/>
      <c r="BU96" s="252"/>
      <c r="BV96" s="258"/>
      <c r="BW96" s="258"/>
      <c r="BX96" s="258"/>
      <c r="BY96" s="259"/>
      <c r="BZ96" s="251">
        <v>10016280</v>
      </c>
      <c r="CA96" s="252"/>
      <c r="CB96" s="252"/>
      <c r="CC96" s="252"/>
      <c r="CD96" s="258"/>
      <c r="CE96" s="258"/>
      <c r="CF96" s="258"/>
      <c r="CG96" s="259"/>
      <c r="CH96" s="251"/>
      <c r="CI96" s="258"/>
      <c r="CJ96" s="258"/>
      <c r="CK96" s="258"/>
      <c r="CL96" s="258"/>
      <c r="CM96" s="258"/>
      <c r="CN96" s="258"/>
      <c r="CO96" s="259"/>
      <c r="CP96" s="378" t="s">
        <v>141</v>
      </c>
      <c r="CQ96" s="379"/>
      <c r="CR96" s="379"/>
      <c r="CS96" s="380"/>
    </row>
    <row r="97" spans="2:97" ht="15" customHeight="1">
      <c r="B97" s="381"/>
      <c r="C97" s="382"/>
      <c r="D97" s="382"/>
      <c r="E97" s="383"/>
      <c r="F97" s="223"/>
      <c r="G97" s="224"/>
      <c r="H97" s="224"/>
      <c r="I97" s="224"/>
      <c r="J97" s="224"/>
      <c r="K97" s="224"/>
      <c r="L97" s="224"/>
      <c r="M97" s="225"/>
      <c r="N97" s="242"/>
      <c r="O97" s="243"/>
      <c r="P97" s="243"/>
      <c r="Q97" s="243"/>
      <c r="R97" s="217"/>
      <c r="S97" s="245"/>
      <c r="T97" s="217"/>
      <c r="U97" s="216"/>
      <c r="V97" s="280" t="s">
        <v>425</v>
      </c>
      <c r="W97" s="281"/>
      <c r="X97" s="281"/>
      <c r="Y97" s="281"/>
      <c r="Z97" s="269"/>
      <c r="AA97" s="268"/>
      <c r="AB97" s="269"/>
      <c r="AC97" s="250"/>
      <c r="AD97" s="280"/>
      <c r="AE97" s="281"/>
      <c r="AF97" s="281"/>
      <c r="AG97" s="281"/>
      <c r="AH97" s="269"/>
      <c r="AI97" s="268"/>
      <c r="AJ97" s="269"/>
      <c r="AK97" s="250"/>
      <c r="AL97" s="280"/>
      <c r="AM97" s="281"/>
      <c r="AN97" s="281"/>
      <c r="AO97" s="281"/>
      <c r="AP97" s="269"/>
      <c r="AQ97" s="268"/>
      <c r="AR97" s="269"/>
      <c r="AS97" s="250"/>
      <c r="AT97" s="223"/>
      <c r="AU97" s="224"/>
      <c r="AV97" s="224"/>
      <c r="AW97" s="224"/>
      <c r="AX97" s="224"/>
      <c r="AY97" s="224"/>
      <c r="AZ97" s="224"/>
      <c r="BA97" s="225"/>
      <c r="BB97" s="223"/>
      <c r="BC97" s="224"/>
      <c r="BD97" s="224"/>
      <c r="BE97" s="224"/>
      <c r="BF97" s="224"/>
      <c r="BG97" s="224"/>
      <c r="BH97" s="224"/>
      <c r="BI97" s="225"/>
      <c r="BJ97" s="242" t="s">
        <v>194</v>
      </c>
      <c r="BK97" s="243"/>
      <c r="BL97" s="243"/>
      <c r="BM97" s="243"/>
      <c r="BN97" s="217"/>
      <c r="BO97" s="245"/>
      <c r="BP97" s="217" t="s">
        <v>378</v>
      </c>
      <c r="BQ97" s="216"/>
      <c r="BR97" s="242"/>
      <c r="BS97" s="243"/>
      <c r="BT97" s="243"/>
      <c r="BU97" s="243"/>
      <c r="BV97" s="217"/>
      <c r="BW97" s="245"/>
      <c r="BX97" s="217"/>
      <c r="BY97" s="216"/>
      <c r="BZ97" s="242">
        <v>808</v>
      </c>
      <c r="CA97" s="243"/>
      <c r="CB97" s="243"/>
      <c r="CC97" s="243"/>
      <c r="CD97" s="217"/>
      <c r="CE97" s="245"/>
      <c r="CF97" s="217"/>
      <c r="CG97" s="216"/>
      <c r="CH97" s="274"/>
      <c r="CI97" s="275"/>
      <c r="CJ97" s="275"/>
      <c r="CK97" s="275"/>
      <c r="CL97" s="229"/>
      <c r="CM97" s="295"/>
      <c r="CN97" s="229"/>
      <c r="CO97" s="244"/>
      <c r="CP97" s="381"/>
      <c r="CQ97" s="382"/>
      <c r="CR97" s="382"/>
      <c r="CS97" s="383"/>
    </row>
    <row r="98" spans="2:97" ht="11.25" customHeight="1">
      <c r="B98" s="381"/>
      <c r="C98" s="382"/>
      <c r="D98" s="382"/>
      <c r="E98" s="383"/>
      <c r="F98" s="223"/>
      <c r="G98" s="224"/>
      <c r="H98" s="224"/>
      <c r="I98" s="224"/>
      <c r="J98" s="224"/>
      <c r="K98" s="224"/>
      <c r="L98" s="224"/>
      <c r="M98" s="225"/>
      <c r="N98" s="264" t="s">
        <v>37</v>
      </c>
      <c r="O98" s="265"/>
      <c r="P98" s="265"/>
      <c r="Q98" s="265"/>
      <c r="R98" s="217"/>
      <c r="S98" s="245"/>
      <c r="T98" s="217"/>
      <c r="U98" s="216"/>
      <c r="V98" s="320" t="s">
        <v>426</v>
      </c>
      <c r="W98" s="321"/>
      <c r="X98" s="321"/>
      <c r="Y98" s="321"/>
      <c r="Z98" s="269"/>
      <c r="AA98" s="268"/>
      <c r="AB98" s="269"/>
      <c r="AC98" s="250"/>
      <c r="AD98" s="320"/>
      <c r="AE98" s="321"/>
      <c r="AF98" s="321"/>
      <c r="AG98" s="321"/>
      <c r="AH98" s="269"/>
      <c r="AI98" s="268"/>
      <c r="AJ98" s="269"/>
      <c r="AK98" s="250"/>
      <c r="AL98" s="320"/>
      <c r="AM98" s="321"/>
      <c r="AN98" s="321"/>
      <c r="AO98" s="321"/>
      <c r="AP98" s="269"/>
      <c r="AQ98" s="268"/>
      <c r="AR98" s="269"/>
      <c r="AS98" s="250"/>
      <c r="AT98" s="223"/>
      <c r="AU98" s="224"/>
      <c r="AV98" s="224"/>
      <c r="AW98" s="224"/>
      <c r="AX98" s="224"/>
      <c r="AY98" s="224"/>
      <c r="AZ98" s="224"/>
      <c r="BA98" s="225"/>
      <c r="BB98" s="223"/>
      <c r="BC98" s="224"/>
      <c r="BD98" s="224"/>
      <c r="BE98" s="224"/>
      <c r="BF98" s="224"/>
      <c r="BG98" s="224"/>
      <c r="BH98" s="224"/>
      <c r="BI98" s="225"/>
      <c r="BJ98" s="242" t="s">
        <v>376</v>
      </c>
      <c r="BK98" s="243"/>
      <c r="BL98" s="243"/>
      <c r="BM98" s="243"/>
      <c r="BN98" s="217"/>
      <c r="BO98" s="245"/>
      <c r="BP98" s="217"/>
      <c r="BQ98" s="216"/>
      <c r="BR98" s="264" t="s">
        <v>37</v>
      </c>
      <c r="BS98" s="265"/>
      <c r="BT98" s="265"/>
      <c r="BU98" s="265"/>
      <c r="BV98" s="217"/>
      <c r="BW98" s="245"/>
      <c r="BX98" s="217"/>
      <c r="BY98" s="216"/>
      <c r="BZ98" s="256" t="s">
        <v>60</v>
      </c>
      <c r="CA98" s="257"/>
      <c r="CB98" s="257"/>
      <c r="CC98" s="257"/>
      <c r="CD98" s="217"/>
      <c r="CE98" s="245"/>
      <c r="CF98" s="217"/>
      <c r="CG98" s="216"/>
      <c r="CH98" s="274"/>
      <c r="CI98" s="275"/>
      <c r="CJ98" s="275"/>
      <c r="CK98" s="275"/>
      <c r="CL98" s="229"/>
      <c r="CM98" s="295"/>
      <c r="CN98" s="229"/>
      <c r="CO98" s="244"/>
      <c r="CP98" s="381"/>
      <c r="CQ98" s="382"/>
      <c r="CR98" s="382"/>
      <c r="CS98" s="383"/>
    </row>
    <row r="99" spans="2:97" ht="22.5" customHeight="1">
      <c r="B99" s="381"/>
      <c r="C99" s="382"/>
      <c r="D99" s="382"/>
      <c r="E99" s="383"/>
      <c r="F99" s="223"/>
      <c r="G99" s="224"/>
      <c r="H99" s="224"/>
      <c r="I99" s="224"/>
      <c r="J99" s="224"/>
      <c r="K99" s="224"/>
      <c r="L99" s="224"/>
      <c r="M99" s="225"/>
      <c r="N99" s="264"/>
      <c r="O99" s="265"/>
      <c r="P99" s="265"/>
      <c r="Q99" s="265"/>
      <c r="R99" s="217"/>
      <c r="S99" s="217"/>
      <c r="T99" s="217"/>
      <c r="U99" s="216"/>
      <c r="V99" s="320"/>
      <c r="W99" s="321"/>
      <c r="X99" s="321"/>
      <c r="Y99" s="321"/>
      <c r="Z99" s="269"/>
      <c r="AA99" s="269"/>
      <c r="AB99" s="269"/>
      <c r="AC99" s="250"/>
      <c r="AD99" s="320"/>
      <c r="AE99" s="321"/>
      <c r="AF99" s="321"/>
      <c r="AG99" s="321"/>
      <c r="AH99" s="269"/>
      <c r="AI99" s="269"/>
      <c r="AJ99" s="269"/>
      <c r="AK99" s="250"/>
      <c r="AL99" s="320"/>
      <c r="AM99" s="321"/>
      <c r="AN99" s="321"/>
      <c r="AO99" s="321"/>
      <c r="AP99" s="269"/>
      <c r="AQ99" s="269"/>
      <c r="AR99" s="269"/>
      <c r="AS99" s="250"/>
      <c r="AT99" s="223"/>
      <c r="AU99" s="224"/>
      <c r="AV99" s="224"/>
      <c r="AW99" s="224"/>
      <c r="AX99" s="224"/>
      <c r="AY99" s="224"/>
      <c r="AZ99" s="224"/>
      <c r="BA99" s="225"/>
      <c r="BB99" s="223"/>
      <c r="BC99" s="224"/>
      <c r="BD99" s="224"/>
      <c r="BE99" s="224"/>
      <c r="BF99" s="224"/>
      <c r="BG99" s="224"/>
      <c r="BH99" s="224"/>
      <c r="BI99" s="225"/>
      <c r="BJ99" s="242"/>
      <c r="BK99" s="243"/>
      <c r="BL99" s="243"/>
      <c r="BM99" s="243"/>
      <c r="BN99" s="217"/>
      <c r="BO99" s="217"/>
      <c r="BP99" s="217"/>
      <c r="BQ99" s="216"/>
      <c r="BR99" s="264"/>
      <c r="BS99" s="265"/>
      <c r="BT99" s="265"/>
      <c r="BU99" s="265"/>
      <c r="BV99" s="217"/>
      <c r="BW99" s="217" t="s">
        <v>68</v>
      </c>
      <c r="BX99" s="217"/>
      <c r="BY99" s="216"/>
      <c r="BZ99" s="256"/>
      <c r="CA99" s="257"/>
      <c r="CB99" s="257"/>
      <c r="CC99" s="257"/>
      <c r="CD99" s="217"/>
      <c r="CE99" s="217" t="s">
        <v>44</v>
      </c>
      <c r="CF99" s="217"/>
      <c r="CG99" s="216"/>
      <c r="CH99" s="274"/>
      <c r="CI99" s="275"/>
      <c r="CJ99" s="275"/>
      <c r="CK99" s="275"/>
      <c r="CL99" s="229"/>
      <c r="CM99" s="229"/>
      <c r="CN99" s="229"/>
      <c r="CO99" s="244"/>
      <c r="CP99" s="381"/>
      <c r="CQ99" s="382"/>
      <c r="CR99" s="382"/>
      <c r="CS99" s="383"/>
    </row>
    <row r="100" spans="2:97" ht="18.75" customHeight="1">
      <c r="B100" s="384"/>
      <c r="C100" s="385"/>
      <c r="D100" s="385"/>
      <c r="E100" s="386"/>
      <c r="F100" s="223"/>
      <c r="G100" s="224"/>
      <c r="H100" s="224"/>
      <c r="I100" s="224"/>
      <c r="J100" s="224"/>
      <c r="K100" s="224"/>
      <c r="L100" s="224"/>
      <c r="M100" s="225"/>
      <c r="N100" s="218"/>
      <c r="O100" s="219"/>
      <c r="P100" s="219"/>
      <c r="Q100" s="219"/>
      <c r="R100" s="217"/>
      <c r="S100" s="217"/>
      <c r="T100" s="217"/>
      <c r="U100" s="216"/>
      <c r="V100" s="218" t="s">
        <v>613</v>
      </c>
      <c r="W100" s="219"/>
      <c r="X100" s="219"/>
      <c r="Y100" s="219"/>
      <c r="Z100" s="269"/>
      <c r="AA100" s="269"/>
      <c r="AB100" s="269"/>
      <c r="AC100" s="250"/>
      <c r="AD100" s="318"/>
      <c r="AE100" s="319"/>
      <c r="AF100" s="319"/>
      <c r="AG100" s="319"/>
      <c r="AH100" s="269"/>
      <c r="AI100" s="269"/>
      <c r="AJ100" s="269"/>
      <c r="AK100" s="250"/>
      <c r="AL100" s="318"/>
      <c r="AM100" s="319"/>
      <c r="AN100" s="319"/>
      <c r="AO100" s="319"/>
      <c r="AP100" s="269"/>
      <c r="AQ100" s="269"/>
      <c r="AR100" s="269"/>
      <c r="AS100" s="250"/>
      <c r="AT100" s="223"/>
      <c r="AU100" s="224"/>
      <c r="AV100" s="224"/>
      <c r="AW100" s="224"/>
      <c r="AX100" s="224"/>
      <c r="AY100" s="224"/>
      <c r="AZ100" s="224"/>
      <c r="BA100" s="225"/>
      <c r="BB100" s="223"/>
      <c r="BC100" s="224"/>
      <c r="BD100" s="224"/>
      <c r="BE100" s="224"/>
      <c r="BF100" s="224"/>
      <c r="BG100" s="224"/>
      <c r="BH100" s="224"/>
      <c r="BI100" s="225"/>
      <c r="BJ100" s="218"/>
      <c r="BK100" s="219"/>
      <c r="BL100" s="219"/>
      <c r="BM100" s="219"/>
      <c r="BN100" s="217"/>
      <c r="BO100" s="217"/>
      <c r="BP100" s="217"/>
      <c r="BQ100" s="216"/>
      <c r="BR100" s="218"/>
      <c r="BS100" s="219"/>
      <c r="BT100" s="219"/>
      <c r="BU100" s="219"/>
      <c r="BV100" s="217"/>
      <c r="BW100" s="217"/>
      <c r="BX100" s="217"/>
      <c r="BY100" s="216"/>
      <c r="BZ100" s="218"/>
      <c r="CA100" s="219"/>
      <c r="CB100" s="219"/>
      <c r="CC100" s="219"/>
      <c r="CD100" s="217"/>
      <c r="CE100" s="217"/>
      <c r="CF100" s="217"/>
      <c r="CG100" s="216"/>
      <c r="CH100" s="296"/>
      <c r="CI100" s="297"/>
      <c r="CJ100" s="297"/>
      <c r="CK100" s="297"/>
      <c r="CL100" s="229"/>
      <c r="CM100" s="229"/>
      <c r="CN100" s="229"/>
      <c r="CO100" s="244"/>
      <c r="CP100" s="384"/>
      <c r="CQ100" s="385"/>
      <c r="CR100" s="385"/>
      <c r="CS100" s="386"/>
    </row>
    <row r="101" spans="2:97" ht="18.75" customHeight="1" thickBot="1">
      <c r="B101" s="366" t="s">
        <v>253</v>
      </c>
      <c r="C101" s="367"/>
      <c r="D101" s="367"/>
      <c r="E101" s="368"/>
      <c r="F101" s="226"/>
      <c r="G101" s="227"/>
      <c r="H101" s="227"/>
      <c r="I101" s="227"/>
      <c r="J101" s="227"/>
      <c r="K101" s="227"/>
      <c r="L101" s="227"/>
      <c r="M101" s="228"/>
      <c r="N101" s="230"/>
      <c r="O101" s="231"/>
      <c r="P101" s="55"/>
      <c r="Q101" s="266"/>
      <c r="R101" s="266"/>
      <c r="S101" s="266"/>
      <c r="T101" s="266"/>
      <c r="U101" s="267"/>
      <c r="V101" s="260">
        <v>0.375</v>
      </c>
      <c r="W101" s="261"/>
      <c r="X101" s="156" t="s">
        <v>612</v>
      </c>
      <c r="Y101" s="316" t="s">
        <v>668</v>
      </c>
      <c r="Z101" s="316"/>
      <c r="AA101" s="316"/>
      <c r="AB101" s="316"/>
      <c r="AC101" s="317"/>
      <c r="AD101" s="479"/>
      <c r="AE101" s="480"/>
      <c r="AF101" s="156"/>
      <c r="AG101" s="362"/>
      <c r="AH101" s="362"/>
      <c r="AI101" s="362"/>
      <c r="AJ101" s="362"/>
      <c r="AK101" s="363"/>
      <c r="AL101" s="260"/>
      <c r="AM101" s="261"/>
      <c r="AN101" s="156"/>
      <c r="AO101" s="316"/>
      <c r="AP101" s="316"/>
      <c r="AQ101" s="316"/>
      <c r="AR101" s="316"/>
      <c r="AS101" s="317"/>
      <c r="AT101" s="226"/>
      <c r="AU101" s="227"/>
      <c r="AV101" s="227"/>
      <c r="AW101" s="227"/>
      <c r="AX101" s="227"/>
      <c r="AY101" s="227"/>
      <c r="AZ101" s="227"/>
      <c r="BA101" s="228"/>
      <c r="BB101" s="226"/>
      <c r="BC101" s="227"/>
      <c r="BD101" s="227"/>
      <c r="BE101" s="227"/>
      <c r="BF101" s="227"/>
      <c r="BG101" s="227"/>
      <c r="BH101" s="227"/>
      <c r="BI101" s="228"/>
      <c r="BJ101" s="230">
        <v>0.3125</v>
      </c>
      <c r="BK101" s="231"/>
      <c r="BL101" s="55" t="s">
        <v>508</v>
      </c>
      <c r="BM101" s="266" t="s">
        <v>377</v>
      </c>
      <c r="BN101" s="266"/>
      <c r="BO101" s="266"/>
      <c r="BP101" s="266"/>
      <c r="BQ101" s="267"/>
      <c r="BR101" s="262"/>
      <c r="BS101" s="263"/>
      <c r="BT101" s="55"/>
      <c r="BU101" s="246" t="s">
        <v>712</v>
      </c>
      <c r="BV101" s="246"/>
      <c r="BW101" s="246"/>
      <c r="BX101" s="246"/>
      <c r="BY101" s="247"/>
      <c r="BZ101" s="230"/>
      <c r="CA101" s="231"/>
      <c r="CB101" s="55"/>
      <c r="CC101" s="266" t="s">
        <v>61</v>
      </c>
      <c r="CD101" s="266"/>
      <c r="CE101" s="266"/>
      <c r="CF101" s="266"/>
      <c r="CG101" s="267"/>
      <c r="CH101" s="230"/>
      <c r="CI101" s="231"/>
      <c r="CJ101" s="65"/>
      <c r="CK101" s="310"/>
      <c r="CL101" s="310"/>
      <c r="CM101" s="310"/>
      <c r="CN101" s="310"/>
      <c r="CO101" s="311"/>
      <c r="CP101" s="56"/>
      <c r="CQ101" s="57"/>
      <c r="CR101" s="57"/>
      <c r="CS101" s="58"/>
    </row>
    <row r="102" spans="2:97" ht="15" customHeight="1">
      <c r="B102" s="378" t="s">
        <v>142</v>
      </c>
      <c r="C102" s="379"/>
      <c r="D102" s="379"/>
      <c r="E102" s="380"/>
      <c r="F102" s="220"/>
      <c r="G102" s="221"/>
      <c r="H102" s="221"/>
      <c r="I102" s="221"/>
      <c r="J102" s="221"/>
      <c r="K102" s="221"/>
      <c r="L102" s="221"/>
      <c r="M102" s="222"/>
      <c r="N102" s="220"/>
      <c r="O102" s="221"/>
      <c r="P102" s="221"/>
      <c r="Q102" s="221"/>
      <c r="R102" s="221"/>
      <c r="S102" s="221"/>
      <c r="T102" s="221"/>
      <c r="U102" s="222"/>
      <c r="V102" s="251">
        <v>10016259</v>
      </c>
      <c r="W102" s="252"/>
      <c r="X102" s="252"/>
      <c r="Y102" s="252"/>
      <c r="Z102" s="258"/>
      <c r="AA102" s="258"/>
      <c r="AB102" s="258"/>
      <c r="AC102" s="259"/>
      <c r="AD102" s="251"/>
      <c r="AE102" s="252"/>
      <c r="AF102" s="252"/>
      <c r="AG102" s="252"/>
      <c r="AH102" s="258"/>
      <c r="AI102" s="258"/>
      <c r="AJ102" s="258"/>
      <c r="AK102" s="259"/>
      <c r="AL102" s="251"/>
      <c r="AM102" s="252"/>
      <c r="AN102" s="252"/>
      <c r="AO102" s="252"/>
      <c r="AP102" s="258"/>
      <c r="AQ102" s="258"/>
      <c r="AR102" s="258"/>
      <c r="AS102" s="259"/>
      <c r="AT102" s="251"/>
      <c r="AU102" s="258"/>
      <c r="AV102" s="258"/>
      <c r="AW102" s="258"/>
      <c r="AX102" s="258"/>
      <c r="AY102" s="258"/>
      <c r="AZ102" s="258"/>
      <c r="BA102" s="259"/>
      <c r="BB102" s="322"/>
      <c r="BC102" s="323"/>
      <c r="BD102" s="323"/>
      <c r="BE102" s="323"/>
      <c r="BF102" s="232"/>
      <c r="BG102" s="232"/>
      <c r="BH102" s="232"/>
      <c r="BI102" s="233"/>
      <c r="BJ102" s="251"/>
      <c r="BK102" s="252"/>
      <c r="BL102" s="252"/>
      <c r="BM102" s="252"/>
      <c r="BN102" s="258"/>
      <c r="BO102" s="258"/>
      <c r="BP102" s="258"/>
      <c r="BQ102" s="259"/>
      <c r="BR102" s="251"/>
      <c r="BS102" s="252"/>
      <c r="BT102" s="252"/>
      <c r="BU102" s="252"/>
      <c r="BV102" s="258"/>
      <c r="BW102" s="258"/>
      <c r="BX102" s="258"/>
      <c r="BY102" s="259"/>
      <c r="BZ102" s="251">
        <v>10016280</v>
      </c>
      <c r="CA102" s="252"/>
      <c r="CB102" s="252"/>
      <c r="CC102" s="252"/>
      <c r="CD102" s="258"/>
      <c r="CE102" s="258"/>
      <c r="CF102" s="258"/>
      <c r="CG102" s="259"/>
      <c r="CH102" s="251"/>
      <c r="CI102" s="258"/>
      <c r="CJ102" s="258"/>
      <c r="CK102" s="258"/>
      <c r="CL102" s="258"/>
      <c r="CM102" s="258"/>
      <c r="CN102" s="258"/>
      <c r="CO102" s="259"/>
      <c r="CP102" s="378" t="s">
        <v>142</v>
      </c>
      <c r="CQ102" s="379"/>
      <c r="CR102" s="379"/>
      <c r="CS102" s="380"/>
    </row>
    <row r="103" spans="2:97" ht="15" customHeight="1">
      <c r="B103" s="381"/>
      <c r="C103" s="382"/>
      <c r="D103" s="382"/>
      <c r="E103" s="383"/>
      <c r="F103" s="223"/>
      <c r="G103" s="224"/>
      <c r="H103" s="224"/>
      <c r="I103" s="224"/>
      <c r="J103" s="224"/>
      <c r="K103" s="224"/>
      <c r="L103" s="224"/>
      <c r="M103" s="225"/>
      <c r="N103" s="223"/>
      <c r="O103" s="224"/>
      <c r="P103" s="224"/>
      <c r="Q103" s="224"/>
      <c r="R103" s="224"/>
      <c r="S103" s="224"/>
      <c r="T103" s="224"/>
      <c r="U103" s="225"/>
      <c r="V103" s="242" t="s">
        <v>62</v>
      </c>
      <c r="W103" s="243"/>
      <c r="X103" s="243"/>
      <c r="Y103" s="243"/>
      <c r="Z103" s="217"/>
      <c r="AA103" s="245"/>
      <c r="AB103" s="217"/>
      <c r="AC103" s="216"/>
      <c r="AD103" s="242"/>
      <c r="AE103" s="243"/>
      <c r="AF103" s="243"/>
      <c r="AG103" s="243"/>
      <c r="AH103" s="217"/>
      <c r="AI103" s="245"/>
      <c r="AJ103" s="217"/>
      <c r="AK103" s="216"/>
      <c r="AL103" s="242"/>
      <c r="AM103" s="243"/>
      <c r="AN103" s="243"/>
      <c r="AO103" s="243"/>
      <c r="AP103" s="217"/>
      <c r="AQ103" s="245"/>
      <c r="AR103" s="217"/>
      <c r="AS103" s="216"/>
      <c r="AT103" s="242"/>
      <c r="AU103" s="243"/>
      <c r="AV103" s="243"/>
      <c r="AW103" s="243"/>
      <c r="AX103" s="217"/>
      <c r="AY103" s="245"/>
      <c r="AZ103" s="217"/>
      <c r="BA103" s="216"/>
      <c r="BB103" s="242"/>
      <c r="BC103" s="243"/>
      <c r="BD103" s="243"/>
      <c r="BE103" s="243"/>
      <c r="BF103" s="217"/>
      <c r="BG103" s="245"/>
      <c r="BH103" s="217"/>
      <c r="BI103" s="216"/>
      <c r="BJ103" s="242"/>
      <c r="BK103" s="243"/>
      <c r="BL103" s="243"/>
      <c r="BM103" s="243"/>
      <c r="BN103" s="217"/>
      <c r="BO103" s="245"/>
      <c r="BP103" s="217"/>
      <c r="BQ103" s="216"/>
      <c r="BR103" s="242"/>
      <c r="BS103" s="243"/>
      <c r="BT103" s="243"/>
      <c r="BU103" s="243"/>
      <c r="BV103" s="217"/>
      <c r="BW103" s="245"/>
      <c r="BX103" s="217"/>
      <c r="BY103" s="216"/>
      <c r="BZ103" s="242">
        <v>808</v>
      </c>
      <c r="CA103" s="243"/>
      <c r="CB103" s="243"/>
      <c r="CC103" s="243"/>
      <c r="CD103" s="217"/>
      <c r="CE103" s="217" t="s">
        <v>53</v>
      </c>
      <c r="CF103" s="217"/>
      <c r="CG103" s="216"/>
      <c r="CH103" s="274"/>
      <c r="CI103" s="275"/>
      <c r="CJ103" s="275"/>
      <c r="CK103" s="275"/>
      <c r="CL103" s="229"/>
      <c r="CM103" s="295"/>
      <c r="CN103" s="229"/>
      <c r="CO103" s="244"/>
      <c r="CP103" s="381"/>
      <c r="CQ103" s="382"/>
      <c r="CR103" s="382"/>
      <c r="CS103" s="383"/>
    </row>
    <row r="104" spans="2:97" ht="11.25" customHeight="1">
      <c r="B104" s="381"/>
      <c r="C104" s="382"/>
      <c r="D104" s="382"/>
      <c r="E104" s="383"/>
      <c r="F104" s="223"/>
      <c r="G104" s="224"/>
      <c r="H104" s="224"/>
      <c r="I104" s="224"/>
      <c r="J104" s="224"/>
      <c r="K104" s="224"/>
      <c r="L104" s="224"/>
      <c r="M104" s="225"/>
      <c r="N104" s="223"/>
      <c r="O104" s="224"/>
      <c r="P104" s="224"/>
      <c r="Q104" s="224"/>
      <c r="R104" s="224"/>
      <c r="S104" s="224"/>
      <c r="T104" s="224"/>
      <c r="U104" s="225"/>
      <c r="V104" s="264" t="s">
        <v>215</v>
      </c>
      <c r="W104" s="265"/>
      <c r="X104" s="265"/>
      <c r="Y104" s="265"/>
      <c r="Z104" s="217"/>
      <c r="AA104" s="245"/>
      <c r="AB104" s="217"/>
      <c r="AC104" s="216"/>
      <c r="AD104" s="264"/>
      <c r="AE104" s="265"/>
      <c r="AF104" s="265"/>
      <c r="AG104" s="265"/>
      <c r="AH104" s="217"/>
      <c r="AI104" s="245"/>
      <c r="AJ104" s="217"/>
      <c r="AK104" s="216"/>
      <c r="AL104" s="264"/>
      <c r="AM104" s="265"/>
      <c r="AN104" s="265"/>
      <c r="AO104" s="265"/>
      <c r="AP104" s="217"/>
      <c r="AQ104" s="245"/>
      <c r="AR104" s="217"/>
      <c r="AS104" s="216"/>
      <c r="AT104" s="242"/>
      <c r="AU104" s="243"/>
      <c r="AV104" s="243"/>
      <c r="AW104" s="243"/>
      <c r="AX104" s="217"/>
      <c r="AY104" s="245"/>
      <c r="AZ104" s="217"/>
      <c r="BA104" s="216"/>
      <c r="BB104" s="264" t="s">
        <v>214</v>
      </c>
      <c r="BC104" s="265"/>
      <c r="BD104" s="265"/>
      <c r="BE104" s="265"/>
      <c r="BF104" s="217"/>
      <c r="BG104" s="245"/>
      <c r="BH104" s="217"/>
      <c r="BI104" s="216"/>
      <c r="BJ104" s="264" t="s">
        <v>37</v>
      </c>
      <c r="BK104" s="265"/>
      <c r="BL104" s="265"/>
      <c r="BM104" s="265"/>
      <c r="BN104" s="217"/>
      <c r="BO104" s="245"/>
      <c r="BP104" s="217"/>
      <c r="BQ104" s="216"/>
      <c r="BR104" s="264" t="s">
        <v>37</v>
      </c>
      <c r="BS104" s="265"/>
      <c r="BT104" s="265"/>
      <c r="BU104" s="265"/>
      <c r="BV104" s="217"/>
      <c r="BW104" s="245"/>
      <c r="BX104" s="217"/>
      <c r="BY104" s="216"/>
      <c r="BZ104" s="256" t="s">
        <v>60</v>
      </c>
      <c r="CA104" s="257"/>
      <c r="CB104" s="257"/>
      <c r="CC104" s="257"/>
      <c r="CD104" s="217"/>
      <c r="CE104" s="217"/>
      <c r="CF104" s="217"/>
      <c r="CG104" s="216"/>
      <c r="CH104" s="274"/>
      <c r="CI104" s="275"/>
      <c r="CJ104" s="275"/>
      <c r="CK104" s="275"/>
      <c r="CL104" s="229"/>
      <c r="CM104" s="295"/>
      <c r="CN104" s="229"/>
      <c r="CO104" s="244"/>
      <c r="CP104" s="381"/>
      <c r="CQ104" s="382"/>
      <c r="CR104" s="382"/>
      <c r="CS104" s="383"/>
    </row>
    <row r="105" spans="2:97" ht="22.5" customHeight="1">
      <c r="B105" s="381"/>
      <c r="C105" s="382"/>
      <c r="D105" s="382"/>
      <c r="E105" s="383"/>
      <c r="F105" s="223"/>
      <c r="G105" s="224"/>
      <c r="H105" s="224"/>
      <c r="I105" s="224"/>
      <c r="J105" s="224"/>
      <c r="K105" s="224"/>
      <c r="L105" s="224"/>
      <c r="M105" s="225"/>
      <c r="N105" s="223"/>
      <c r="O105" s="224"/>
      <c r="P105" s="224"/>
      <c r="Q105" s="224"/>
      <c r="R105" s="224"/>
      <c r="S105" s="224"/>
      <c r="T105" s="224"/>
      <c r="U105" s="225"/>
      <c r="V105" s="264"/>
      <c r="W105" s="265"/>
      <c r="X105" s="265"/>
      <c r="Y105" s="265"/>
      <c r="Z105" s="217"/>
      <c r="AA105" s="217" t="s">
        <v>44</v>
      </c>
      <c r="AB105" s="217"/>
      <c r="AC105" s="216"/>
      <c r="AD105" s="264"/>
      <c r="AE105" s="265"/>
      <c r="AF105" s="265"/>
      <c r="AG105" s="265"/>
      <c r="AH105" s="217"/>
      <c r="AI105" s="217" t="s">
        <v>40</v>
      </c>
      <c r="AJ105" s="217"/>
      <c r="AK105" s="216"/>
      <c r="AL105" s="264"/>
      <c r="AM105" s="265"/>
      <c r="AN105" s="265"/>
      <c r="AO105" s="265"/>
      <c r="AP105" s="217"/>
      <c r="AQ105" s="217" t="s">
        <v>40</v>
      </c>
      <c r="AR105" s="217"/>
      <c r="AS105" s="216"/>
      <c r="AT105" s="242"/>
      <c r="AU105" s="243"/>
      <c r="AV105" s="243"/>
      <c r="AW105" s="243"/>
      <c r="AX105" s="217"/>
      <c r="AY105" s="217" t="s">
        <v>41</v>
      </c>
      <c r="AZ105" s="217"/>
      <c r="BA105" s="216"/>
      <c r="BB105" s="264"/>
      <c r="BC105" s="265"/>
      <c r="BD105" s="265"/>
      <c r="BE105" s="265"/>
      <c r="BF105" s="217"/>
      <c r="BG105" s="217" t="s">
        <v>42</v>
      </c>
      <c r="BH105" s="217"/>
      <c r="BI105" s="216"/>
      <c r="BJ105" s="264"/>
      <c r="BK105" s="265"/>
      <c r="BL105" s="265"/>
      <c r="BM105" s="265"/>
      <c r="BN105" s="217"/>
      <c r="BO105" s="217"/>
      <c r="BP105" s="217"/>
      <c r="BQ105" s="216"/>
      <c r="BR105" s="264"/>
      <c r="BS105" s="265"/>
      <c r="BT105" s="265"/>
      <c r="BU105" s="265"/>
      <c r="BV105" s="217"/>
      <c r="BW105" s="217" t="s">
        <v>68</v>
      </c>
      <c r="BX105" s="217"/>
      <c r="BY105" s="216"/>
      <c r="BZ105" s="256"/>
      <c r="CA105" s="257"/>
      <c r="CB105" s="257"/>
      <c r="CC105" s="257"/>
      <c r="CD105" s="217" t="s">
        <v>45</v>
      </c>
      <c r="CE105" s="217" t="s">
        <v>44</v>
      </c>
      <c r="CF105" s="217"/>
      <c r="CG105" s="216"/>
      <c r="CH105" s="274"/>
      <c r="CI105" s="275"/>
      <c r="CJ105" s="275"/>
      <c r="CK105" s="275"/>
      <c r="CL105" s="229"/>
      <c r="CM105" s="229"/>
      <c r="CN105" s="229"/>
      <c r="CO105" s="244"/>
      <c r="CP105" s="381"/>
      <c r="CQ105" s="382"/>
      <c r="CR105" s="382"/>
      <c r="CS105" s="383"/>
    </row>
    <row r="106" spans="2:97" ht="18.75" customHeight="1">
      <c r="B106" s="384"/>
      <c r="C106" s="385"/>
      <c r="D106" s="385"/>
      <c r="E106" s="386"/>
      <c r="F106" s="223"/>
      <c r="G106" s="224"/>
      <c r="H106" s="224"/>
      <c r="I106" s="224"/>
      <c r="J106" s="224"/>
      <c r="K106" s="224"/>
      <c r="L106" s="224"/>
      <c r="M106" s="225"/>
      <c r="N106" s="223"/>
      <c r="O106" s="224"/>
      <c r="P106" s="224"/>
      <c r="Q106" s="224"/>
      <c r="R106" s="224"/>
      <c r="S106" s="224"/>
      <c r="T106" s="224"/>
      <c r="U106" s="225"/>
      <c r="V106" s="218"/>
      <c r="W106" s="219"/>
      <c r="X106" s="219"/>
      <c r="Y106" s="219"/>
      <c r="Z106" s="217"/>
      <c r="AA106" s="217"/>
      <c r="AB106" s="217"/>
      <c r="AC106" s="216"/>
      <c r="AD106" s="218"/>
      <c r="AE106" s="219"/>
      <c r="AF106" s="219"/>
      <c r="AG106" s="219"/>
      <c r="AH106" s="217"/>
      <c r="AI106" s="217"/>
      <c r="AJ106" s="217"/>
      <c r="AK106" s="216"/>
      <c r="AL106" s="218"/>
      <c r="AM106" s="219"/>
      <c r="AN106" s="219"/>
      <c r="AO106" s="219"/>
      <c r="AP106" s="217"/>
      <c r="AQ106" s="217"/>
      <c r="AR106" s="217"/>
      <c r="AS106" s="216"/>
      <c r="AT106" s="218"/>
      <c r="AU106" s="219"/>
      <c r="AV106" s="219"/>
      <c r="AW106" s="219"/>
      <c r="AX106" s="217"/>
      <c r="AY106" s="217"/>
      <c r="AZ106" s="217"/>
      <c r="BA106" s="216"/>
      <c r="BB106" s="282"/>
      <c r="BC106" s="283"/>
      <c r="BD106" s="283"/>
      <c r="BE106" s="283"/>
      <c r="BF106" s="217"/>
      <c r="BG106" s="217"/>
      <c r="BH106" s="217"/>
      <c r="BI106" s="216"/>
      <c r="BJ106" s="218" t="s">
        <v>303</v>
      </c>
      <c r="BK106" s="219"/>
      <c r="BL106" s="219"/>
      <c r="BM106" s="219"/>
      <c r="BN106" s="217"/>
      <c r="BO106" s="217"/>
      <c r="BP106" s="217"/>
      <c r="BQ106" s="216"/>
      <c r="BR106" s="218"/>
      <c r="BS106" s="219"/>
      <c r="BT106" s="219"/>
      <c r="BU106" s="219"/>
      <c r="BV106" s="217"/>
      <c r="BW106" s="217"/>
      <c r="BX106" s="217"/>
      <c r="BY106" s="216"/>
      <c r="BZ106" s="218"/>
      <c r="CA106" s="219"/>
      <c r="CB106" s="219"/>
      <c r="CC106" s="219"/>
      <c r="CD106" s="217"/>
      <c r="CE106" s="217"/>
      <c r="CF106" s="217"/>
      <c r="CG106" s="216"/>
      <c r="CH106" s="296"/>
      <c r="CI106" s="297"/>
      <c r="CJ106" s="297"/>
      <c r="CK106" s="297"/>
      <c r="CL106" s="229"/>
      <c r="CM106" s="229"/>
      <c r="CN106" s="229"/>
      <c r="CO106" s="244"/>
      <c r="CP106" s="384"/>
      <c r="CQ106" s="385"/>
      <c r="CR106" s="385"/>
      <c r="CS106" s="386"/>
    </row>
    <row r="107" spans="2:97" ht="18.75" customHeight="1" thickBot="1">
      <c r="B107" s="366" t="s">
        <v>362</v>
      </c>
      <c r="C107" s="367"/>
      <c r="D107" s="367"/>
      <c r="E107" s="368"/>
      <c r="F107" s="226"/>
      <c r="G107" s="227"/>
      <c r="H107" s="227"/>
      <c r="I107" s="227"/>
      <c r="J107" s="227"/>
      <c r="K107" s="227"/>
      <c r="L107" s="227"/>
      <c r="M107" s="228"/>
      <c r="N107" s="226"/>
      <c r="O107" s="227"/>
      <c r="P107" s="227"/>
      <c r="Q107" s="227"/>
      <c r="R107" s="227"/>
      <c r="S107" s="227"/>
      <c r="T107" s="227"/>
      <c r="U107" s="228"/>
      <c r="V107" s="230"/>
      <c r="W107" s="231"/>
      <c r="X107" s="55"/>
      <c r="Y107" s="266" t="s">
        <v>104</v>
      </c>
      <c r="Z107" s="266"/>
      <c r="AA107" s="266"/>
      <c r="AB107" s="266"/>
      <c r="AC107" s="267"/>
      <c r="AD107" s="230"/>
      <c r="AE107" s="231"/>
      <c r="AF107" s="55"/>
      <c r="AG107" s="266"/>
      <c r="AH107" s="266"/>
      <c r="AI107" s="266"/>
      <c r="AJ107" s="266"/>
      <c r="AK107" s="267"/>
      <c r="AL107" s="230"/>
      <c r="AM107" s="231"/>
      <c r="AN107" s="55"/>
      <c r="AO107" s="266"/>
      <c r="AP107" s="266"/>
      <c r="AQ107" s="266"/>
      <c r="AR107" s="266"/>
      <c r="AS107" s="267"/>
      <c r="AT107" s="230"/>
      <c r="AU107" s="231"/>
      <c r="AV107" s="55"/>
      <c r="AW107" s="246"/>
      <c r="AX107" s="246"/>
      <c r="AY107" s="246"/>
      <c r="AZ107" s="246"/>
      <c r="BA107" s="247"/>
      <c r="BB107" s="324"/>
      <c r="BC107" s="325"/>
      <c r="BD107" s="55"/>
      <c r="BE107" s="266" t="s">
        <v>716</v>
      </c>
      <c r="BF107" s="266"/>
      <c r="BG107" s="266"/>
      <c r="BH107" s="266"/>
      <c r="BI107" s="267"/>
      <c r="BJ107" s="230"/>
      <c r="BK107" s="231"/>
      <c r="BL107" s="55"/>
      <c r="BM107" s="266"/>
      <c r="BN107" s="266"/>
      <c r="BO107" s="266"/>
      <c r="BP107" s="266"/>
      <c r="BQ107" s="267"/>
      <c r="BR107" s="262"/>
      <c r="BS107" s="263"/>
      <c r="BT107" s="55"/>
      <c r="BU107" s="246" t="s">
        <v>712</v>
      </c>
      <c r="BV107" s="246"/>
      <c r="BW107" s="246"/>
      <c r="BX107" s="246"/>
      <c r="BY107" s="247"/>
      <c r="BZ107" s="230">
        <v>0.375</v>
      </c>
      <c r="CA107" s="231"/>
      <c r="CB107" s="55" t="s">
        <v>547</v>
      </c>
      <c r="CC107" s="266" t="s">
        <v>61</v>
      </c>
      <c r="CD107" s="266"/>
      <c r="CE107" s="266"/>
      <c r="CF107" s="266"/>
      <c r="CG107" s="267"/>
      <c r="CH107" s="230"/>
      <c r="CI107" s="231"/>
      <c r="CJ107" s="65"/>
      <c r="CK107" s="310"/>
      <c r="CL107" s="310"/>
      <c r="CM107" s="310"/>
      <c r="CN107" s="310"/>
      <c r="CO107" s="311"/>
      <c r="CP107" s="366"/>
      <c r="CQ107" s="367"/>
      <c r="CR107" s="367"/>
      <c r="CS107" s="368"/>
    </row>
    <row r="108" spans="2:97" ht="15" customHeight="1">
      <c r="B108" s="378" t="s">
        <v>177</v>
      </c>
      <c r="C108" s="379"/>
      <c r="D108" s="379"/>
      <c r="E108" s="380"/>
      <c r="F108" s="286"/>
      <c r="G108" s="287"/>
      <c r="H108" s="287"/>
      <c r="I108" s="287"/>
      <c r="J108" s="287"/>
      <c r="K108" s="287"/>
      <c r="L108" s="287"/>
      <c r="M108" s="288"/>
      <c r="N108" s="251"/>
      <c r="O108" s="252"/>
      <c r="P108" s="252"/>
      <c r="Q108" s="252"/>
      <c r="R108" s="258"/>
      <c r="S108" s="258"/>
      <c r="T108" s="258"/>
      <c r="U108" s="259"/>
      <c r="V108" s="251">
        <v>10016365</v>
      </c>
      <c r="W108" s="258"/>
      <c r="X108" s="258"/>
      <c r="Y108" s="258"/>
      <c r="Z108" s="258"/>
      <c r="AA108" s="258"/>
      <c r="AB108" s="258"/>
      <c r="AC108" s="259"/>
      <c r="AD108" s="251"/>
      <c r="AE108" s="252"/>
      <c r="AF108" s="252"/>
      <c r="AG108" s="252"/>
      <c r="AH108" s="258"/>
      <c r="AI108" s="258"/>
      <c r="AJ108" s="258"/>
      <c r="AK108" s="259"/>
      <c r="AL108" s="251"/>
      <c r="AM108" s="258"/>
      <c r="AN108" s="258"/>
      <c r="AO108" s="258"/>
      <c r="AP108" s="258"/>
      <c r="AQ108" s="258"/>
      <c r="AR108" s="258"/>
      <c r="AS108" s="259"/>
      <c r="AT108" s="251"/>
      <c r="AU108" s="252"/>
      <c r="AV108" s="252"/>
      <c r="AW108" s="252"/>
      <c r="AX108" s="258"/>
      <c r="AY108" s="258"/>
      <c r="AZ108" s="258"/>
      <c r="BA108" s="259"/>
      <c r="BB108" s="314"/>
      <c r="BC108" s="315"/>
      <c r="BD108" s="315"/>
      <c r="BE108" s="315"/>
      <c r="BF108" s="312"/>
      <c r="BG108" s="312"/>
      <c r="BH108" s="312"/>
      <c r="BI108" s="313"/>
      <c r="BJ108" s="220"/>
      <c r="BK108" s="221"/>
      <c r="BL108" s="221"/>
      <c r="BM108" s="221"/>
      <c r="BN108" s="221"/>
      <c r="BO108" s="221"/>
      <c r="BP108" s="221"/>
      <c r="BQ108" s="222"/>
      <c r="BR108" s="251"/>
      <c r="BS108" s="252"/>
      <c r="BT108" s="252"/>
      <c r="BU108" s="252"/>
      <c r="BV108" s="258"/>
      <c r="BW108" s="258"/>
      <c r="BX108" s="258"/>
      <c r="BY108" s="259"/>
      <c r="BZ108" s="251">
        <v>10016280</v>
      </c>
      <c r="CA108" s="252"/>
      <c r="CB108" s="252"/>
      <c r="CC108" s="252"/>
      <c r="CD108" s="258"/>
      <c r="CE108" s="258"/>
      <c r="CF108" s="258"/>
      <c r="CG108" s="259"/>
      <c r="CH108" s="251"/>
      <c r="CI108" s="258"/>
      <c r="CJ108" s="258"/>
      <c r="CK108" s="258"/>
      <c r="CL108" s="258"/>
      <c r="CM108" s="258"/>
      <c r="CN108" s="258"/>
      <c r="CO108" s="259"/>
      <c r="CP108" s="378" t="s">
        <v>177</v>
      </c>
      <c r="CQ108" s="379"/>
      <c r="CR108" s="379"/>
      <c r="CS108" s="380"/>
    </row>
    <row r="109" spans="2:97" ht="15" customHeight="1">
      <c r="B109" s="381"/>
      <c r="C109" s="382"/>
      <c r="D109" s="382"/>
      <c r="E109" s="383"/>
      <c r="F109" s="289"/>
      <c r="G109" s="290"/>
      <c r="H109" s="290"/>
      <c r="I109" s="290"/>
      <c r="J109" s="290"/>
      <c r="K109" s="290"/>
      <c r="L109" s="290"/>
      <c r="M109" s="291"/>
      <c r="N109" s="274"/>
      <c r="O109" s="275"/>
      <c r="P109" s="275"/>
      <c r="Q109" s="275"/>
      <c r="R109" s="229"/>
      <c r="S109" s="295"/>
      <c r="T109" s="229"/>
      <c r="U109" s="244"/>
      <c r="V109" s="274" t="s">
        <v>180</v>
      </c>
      <c r="W109" s="275"/>
      <c r="X109" s="275"/>
      <c r="Y109" s="275"/>
      <c r="Z109" s="229"/>
      <c r="AA109" s="295"/>
      <c r="AB109" s="229"/>
      <c r="AC109" s="244"/>
      <c r="AD109" s="274"/>
      <c r="AE109" s="275"/>
      <c r="AF109" s="275"/>
      <c r="AG109" s="275"/>
      <c r="AH109" s="229"/>
      <c r="AI109" s="295"/>
      <c r="AJ109" s="229"/>
      <c r="AK109" s="244"/>
      <c r="AL109" s="274"/>
      <c r="AM109" s="275"/>
      <c r="AN109" s="275"/>
      <c r="AO109" s="275"/>
      <c r="AP109" s="229"/>
      <c r="AQ109" s="295"/>
      <c r="AR109" s="229"/>
      <c r="AS109" s="244"/>
      <c r="AT109" s="242"/>
      <c r="AU109" s="243"/>
      <c r="AV109" s="243"/>
      <c r="AW109" s="243"/>
      <c r="AX109" s="217"/>
      <c r="AY109" s="245"/>
      <c r="AZ109" s="217"/>
      <c r="BA109" s="216"/>
      <c r="BB109" s="280"/>
      <c r="BC109" s="281"/>
      <c r="BD109" s="281"/>
      <c r="BE109" s="281"/>
      <c r="BF109" s="269"/>
      <c r="BG109" s="268"/>
      <c r="BH109" s="269"/>
      <c r="BI109" s="250"/>
      <c r="BJ109" s="223"/>
      <c r="BK109" s="224"/>
      <c r="BL109" s="224"/>
      <c r="BM109" s="224"/>
      <c r="BN109" s="224"/>
      <c r="BO109" s="224"/>
      <c r="BP109" s="224"/>
      <c r="BQ109" s="225"/>
      <c r="BR109" s="242"/>
      <c r="BS109" s="243"/>
      <c r="BT109" s="243"/>
      <c r="BU109" s="243"/>
      <c r="BV109" s="217"/>
      <c r="BW109" s="245"/>
      <c r="BX109" s="217"/>
      <c r="BY109" s="216"/>
      <c r="BZ109" s="242">
        <v>808</v>
      </c>
      <c r="CA109" s="243"/>
      <c r="CB109" s="243"/>
      <c r="CC109" s="243"/>
      <c r="CD109" s="217"/>
      <c r="CE109" s="217"/>
      <c r="CF109" s="217"/>
      <c r="CG109" s="216"/>
      <c r="CH109" s="274"/>
      <c r="CI109" s="275"/>
      <c r="CJ109" s="275"/>
      <c r="CK109" s="275"/>
      <c r="CL109" s="229"/>
      <c r="CM109" s="295"/>
      <c r="CN109" s="229"/>
      <c r="CO109" s="244"/>
      <c r="CP109" s="381"/>
      <c r="CQ109" s="382"/>
      <c r="CR109" s="382"/>
      <c r="CS109" s="383"/>
    </row>
    <row r="110" spans="2:97" ht="11.25" customHeight="1">
      <c r="B110" s="381"/>
      <c r="C110" s="382"/>
      <c r="D110" s="382"/>
      <c r="E110" s="383"/>
      <c r="F110" s="289"/>
      <c r="G110" s="290"/>
      <c r="H110" s="290"/>
      <c r="I110" s="290"/>
      <c r="J110" s="290"/>
      <c r="K110" s="290"/>
      <c r="L110" s="290"/>
      <c r="M110" s="291"/>
      <c r="N110" s="284" t="s">
        <v>37</v>
      </c>
      <c r="O110" s="285"/>
      <c r="P110" s="285"/>
      <c r="Q110" s="285"/>
      <c r="R110" s="229"/>
      <c r="S110" s="295"/>
      <c r="T110" s="229"/>
      <c r="U110" s="244"/>
      <c r="V110" s="284" t="s">
        <v>181</v>
      </c>
      <c r="W110" s="285"/>
      <c r="X110" s="285"/>
      <c r="Y110" s="285"/>
      <c r="Z110" s="229"/>
      <c r="AA110" s="295"/>
      <c r="AB110" s="229"/>
      <c r="AC110" s="244"/>
      <c r="AD110" s="284"/>
      <c r="AE110" s="285"/>
      <c r="AF110" s="285"/>
      <c r="AG110" s="285"/>
      <c r="AH110" s="229"/>
      <c r="AI110" s="295"/>
      <c r="AJ110" s="229"/>
      <c r="AK110" s="244"/>
      <c r="AL110" s="284"/>
      <c r="AM110" s="285"/>
      <c r="AN110" s="285"/>
      <c r="AO110" s="285"/>
      <c r="AP110" s="229"/>
      <c r="AQ110" s="295"/>
      <c r="AR110" s="229"/>
      <c r="AS110" s="244"/>
      <c r="AT110" s="284" t="s">
        <v>37</v>
      </c>
      <c r="AU110" s="285"/>
      <c r="AV110" s="285"/>
      <c r="AW110" s="285"/>
      <c r="AX110" s="217"/>
      <c r="AY110" s="245"/>
      <c r="AZ110" s="217"/>
      <c r="BA110" s="216"/>
      <c r="BB110" s="320" t="s">
        <v>353</v>
      </c>
      <c r="BC110" s="321"/>
      <c r="BD110" s="321"/>
      <c r="BE110" s="321"/>
      <c r="BF110" s="269"/>
      <c r="BG110" s="268"/>
      <c r="BH110" s="269"/>
      <c r="BI110" s="250"/>
      <c r="BJ110" s="223"/>
      <c r="BK110" s="224"/>
      <c r="BL110" s="224"/>
      <c r="BM110" s="224"/>
      <c r="BN110" s="224"/>
      <c r="BO110" s="224"/>
      <c r="BP110" s="224"/>
      <c r="BQ110" s="225"/>
      <c r="BR110" s="264" t="s">
        <v>37</v>
      </c>
      <c r="BS110" s="265"/>
      <c r="BT110" s="265"/>
      <c r="BU110" s="265"/>
      <c r="BV110" s="217"/>
      <c r="BW110" s="245"/>
      <c r="BX110" s="217"/>
      <c r="BY110" s="216"/>
      <c r="BZ110" s="256" t="s">
        <v>60</v>
      </c>
      <c r="CA110" s="257"/>
      <c r="CB110" s="257"/>
      <c r="CC110" s="257"/>
      <c r="CD110" s="217"/>
      <c r="CE110" s="217"/>
      <c r="CF110" s="217"/>
      <c r="CG110" s="216"/>
      <c r="CH110" s="274"/>
      <c r="CI110" s="275"/>
      <c r="CJ110" s="275"/>
      <c r="CK110" s="275"/>
      <c r="CL110" s="229"/>
      <c r="CM110" s="295"/>
      <c r="CN110" s="229"/>
      <c r="CO110" s="244"/>
      <c r="CP110" s="381"/>
      <c r="CQ110" s="382"/>
      <c r="CR110" s="382"/>
      <c r="CS110" s="383"/>
    </row>
    <row r="111" spans="2:97" ht="22.5" customHeight="1">
      <c r="B111" s="381"/>
      <c r="C111" s="382"/>
      <c r="D111" s="382"/>
      <c r="E111" s="383"/>
      <c r="F111" s="289"/>
      <c r="G111" s="290"/>
      <c r="H111" s="290"/>
      <c r="I111" s="290"/>
      <c r="J111" s="290"/>
      <c r="K111" s="290"/>
      <c r="L111" s="290"/>
      <c r="M111" s="291"/>
      <c r="N111" s="284"/>
      <c r="O111" s="285"/>
      <c r="P111" s="285"/>
      <c r="Q111" s="285"/>
      <c r="R111" s="229"/>
      <c r="S111" s="229" t="s">
        <v>201</v>
      </c>
      <c r="T111" s="229"/>
      <c r="U111" s="244"/>
      <c r="V111" s="284"/>
      <c r="W111" s="285"/>
      <c r="X111" s="285"/>
      <c r="Y111" s="285"/>
      <c r="Z111" s="229"/>
      <c r="AA111" s="229"/>
      <c r="AB111" s="229"/>
      <c r="AC111" s="244"/>
      <c r="AD111" s="284"/>
      <c r="AE111" s="285"/>
      <c r="AF111" s="285"/>
      <c r="AG111" s="285"/>
      <c r="AH111" s="229"/>
      <c r="AI111" s="229"/>
      <c r="AJ111" s="229"/>
      <c r="AK111" s="244"/>
      <c r="AL111" s="284"/>
      <c r="AM111" s="285"/>
      <c r="AN111" s="285"/>
      <c r="AO111" s="285"/>
      <c r="AP111" s="229"/>
      <c r="AQ111" s="229"/>
      <c r="AR111" s="229"/>
      <c r="AS111" s="244"/>
      <c r="AT111" s="284"/>
      <c r="AU111" s="285"/>
      <c r="AV111" s="285"/>
      <c r="AW111" s="285"/>
      <c r="AX111" s="217"/>
      <c r="AY111" s="217" t="s">
        <v>42</v>
      </c>
      <c r="AZ111" s="217"/>
      <c r="BA111" s="216"/>
      <c r="BB111" s="320"/>
      <c r="BC111" s="321"/>
      <c r="BD111" s="321"/>
      <c r="BE111" s="321"/>
      <c r="BF111" s="269"/>
      <c r="BG111" s="269"/>
      <c r="BH111" s="269"/>
      <c r="BI111" s="250"/>
      <c r="BJ111" s="223"/>
      <c r="BK111" s="224"/>
      <c r="BL111" s="224"/>
      <c r="BM111" s="224"/>
      <c r="BN111" s="224"/>
      <c r="BO111" s="224"/>
      <c r="BP111" s="224"/>
      <c r="BQ111" s="225"/>
      <c r="BR111" s="264"/>
      <c r="BS111" s="265"/>
      <c r="BT111" s="265"/>
      <c r="BU111" s="265"/>
      <c r="BV111" s="217"/>
      <c r="BW111" s="217" t="s">
        <v>68</v>
      </c>
      <c r="BX111" s="217"/>
      <c r="BY111" s="216"/>
      <c r="BZ111" s="256"/>
      <c r="CA111" s="257"/>
      <c r="CB111" s="257"/>
      <c r="CC111" s="257"/>
      <c r="CD111" s="217"/>
      <c r="CE111" s="217" t="s">
        <v>44</v>
      </c>
      <c r="CF111" s="217"/>
      <c r="CG111" s="216"/>
      <c r="CH111" s="274"/>
      <c r="CI111" s="275"/>
      <c r="CJ111" s="275"/>
      <c r="CK111" s="275"/>
      <c r="CL111" s="229"/>
      <c r="CM111" s="229"/>
      <c r="CN111" s="229"/>
      <c r="CO111" s="244"/>
      <c r="CP111" s="381"/>
      <c r="CQ111" s="382"/>
      <c r="CR111" s="382"/>
      <c r="CS111" s="383"/>
    </row>
    <row r="112" spans="2:97" ht="18.75" customHeight="1">
      <c r="B112" s="384"/>
      <c r="C112" s="385"/>
      <c r="D112" s="385"/>
      <c r="E112" s="386"/>
      <c r="F112" s="289"/>
      <c r="G112" s="290"/>
      <c r="H112" s="290"/>
      <c r="I112" s="290"/>
      <c r="J112" s="290"/>
      <c r="K112" s="290"/>
      <c r="L112" s="290"/>
      <c r="M112" s="291"/>
      <c r="N112" s="296"/>
      <c r="O112" s="297"/>
      <c r="P112" s="297"/>
      <c r="Q112" s="297"/>
      <c r="R112" s="229"/>
      <c r="S112" s="229"/>
      <c r="T112" s="229"/>
      <c r="U112" s="244"/>
      <c r="V112" s="296"/>
      <c r="W112" s="297"/>
      <c r="X112" s="297"/>
      <c r="Y112" s="297"/>
      <c r="Z112" s="229"/>
      <c r="AA112" s="229"/>
      <c r="AB112" s="229"/>
      <c r="AC112" s="244"/>
      <c r="AD112" s="296"/>
      <c r="AE112" s="297"/>
      <c r="AF112" s="297"/>
      <c r="AG112" s="297"/>
      <c r="AH112" s="229"/>
      <c r="AI112" s="229"/>
      <c r="AJ112" s="229"/>
      <c r="AK112" s="244"/>
      <c r="AL112" s="296"/>
      <c r="AM112" s="297"/>
      <c r="AN112" s="297"/>
      <c r="AO112" s="297"/>
      <c r="AP112" s="229"/>
      <c r="AQ112" s="229"/>
      <c r="AR112" s="229"/>
      <c r="AS112" s="244"/>
      <c r="AT112" s="218"/>
      <c r="AU112" s="219"/>
      <c r="AV112" s="219"/>
      <c r="AW112" s="219"/>
      <c r="AX112" s="217"/>
      <c r="AY112" s="217"/>
      <c r="AZ112" s="217"/>
      <c r="BA112" s="216"/>
      <c r="BB112" s="318"/>
      <c r="BC112" s="319"/>
      <c r="BD112" s="319"/>
      <c r="BE112" s="319"/>
      <c r="BF112" s="269"/>
      <c r="BG112" s="269"/>
      <c r="BH112" s="269"/>
      <c r="BI112" s="250"/>
      <c r="BJ112" s="223"/>
      <c r="BK112" s="224"/>
      <c r="BL112" s="224"/>
      <c r="BM112" s="224"/>
      <c r="BN112" s="224"/>
      <c r="BO112" s="224"/>
      <c r="BP112" s="224"/>
      <c r="BQ112" s="225"/>
      <c r="BR112" s="218"/>
      <c r="BS112" s="219"/>
      <c r="BT112" s="219"/>
      <c r="BU112" s="219"/>
      <c r="BV112" s="217"/>
      <c r="BW112" s="217"/>
      <c r="BX112" s="217"/>
      <c r="BY112" s="216"/>
      <c r="BZ112" s="218"/>
      <c r="CA112" s="219"/>
      <c r="CB112" s="219"/>
      <c r="CC112" s="219"/>
      <c r="CD112" s="217"/>
      <c r="CE112" s="217"/>
      <c r="CF112" s="217"/>
      <c r="CG112" s="216"/>
      <c r="CH112" s="296"/>
      <c r="CI112" s="297"/>
      <c r="CJ112" s="297"/>
      <c r="CK112" s="297"/>
      <c r="CL112" s="229"/>
      <c r="CM112" s="229"/>
      <c r="CN112" s="229"/>
      <c r="CO112" s="244"/>
      <c r="CP112" s="384"/>
      <c r="CQ112" s="385"/>
      <c r="CR112" s="385"/>
      <c r="CS112" s="386"/>
    </row>
    <row r="113" spans="2:97" ht="18.75" customHeight="1" thickBot="1">
      <c r="B113" s="366" t="s">
        <v>505</v>
      </c>
      <c r="C113" s="367"/>
      <c r="D113" s="367"/>
      <c r="E113" s="368"/>
      <c r="F113" s="292"/>
      <c r="G113" s="293"/>
      <c r="H113" s="293"/>
      <c r="I113" s="293"/>
      <c r="J113" s="293"/>
      <c r="K113" s="293"/>
      <c r="L113" s="293"/>
      <c r="M113" s="294"/>
      <c r="N113" s="262"/>
      <c r="O113" s="263"/>
      <c r="P113" s="65"/>
      <c r="Q113" s="308"/>
      <c r="R113" s="308"/>
      <c r="S113" s="308"/>
      <c r="T113" s="308"/>
      <c r="U113" s="309"/>
      <c r="V113" s="230">
        <v>0.45833333333333331</v>
      </c>
      <c r="W113" s="231"/>
      <c r="X113" s="65" t="s">
        <v>547</v>
      </c>
      <c r="Y113" s="300" t="s">
        <v>182</v>
      </c>
      <c r="Z113" s="300"/>
      <c r="AA113" s="300"/>
      <c r="AB113" s="300"/>
      <c r="AC113" s="301"/>
      <c r="AD113" s="262"/>
      <c r="AE113" s="263"/>
      <c r="AF113" s="65"/>
      <c r="AG113" s="308"/>
      <c r="AH113" s="308"/>
      <c r="AI113" s="308"/>
      <c r="AJ113" s="308"/>
      <c r="AK113" s="309"/>
      <c r="AL113" s="230"/>
      <c r="AM113" s="231"/>
      <c r="AN113" s="65"/>
      <c r="AO113" s="300"/>
      <c r="AP113" s="300"/>
      <c r="AQ113" s="300"/>
      <c r="AR113" s="300"/>
      <c r="AS113" s="301"/>
      <c r="AT113" s="262"/>
      <c r="AU113" s="263"/>
      <c r="AV113" s="55"/>
      <c r="AW113" s="246"/>
      <c r="AX113" s="246"/>
      <c r="AY113" s="246"/>
      <c r="AZ113" s="246"/>
      <c r="BA113" s="247"/>
      <c r="BB113" s="479"/>
      <c r="BC113" s="480"/>
      <c r="BD113" s="156"/>
      <c r="BE113" s="362"/>
      <c r="BF113" s="362"/>
      <c r="BG113" s="362"/>
      <c r="BH113" s="362"/>
      <c r="BI113" s="363"/>
      <c r="BJ113" s="226"/>
      <c r="BK113" s="227"/>
      <c r="BL113" s="227"/>
      <c r="BM113" s="227"/>
      <c r="BN113" s="227"/>
      <c r="BO113" s="227"/>
      <c r="BP113" s="227"/>
      <c r="BQ113" s="228"/>
      <c r="BR113" s="262"/>
      <c r="BS113" s="263"/>
      <c r="BT113" s="55"/>
      <c r="BU113" s="246" t="s">
        <v>712</v>
      </c>
      <c r="BV113" s="246"/>
      <c r="BW113" s="246"/>
      <c r="BX113" s="246"/>
      <c r="BY113" s="247"/>
      <c r="BZ113" s="230">
        <v>0.375</v>
      </c>
      <c r="CA113" s="231"/>
      <c r="CB113" s="55" t="s">
        <v>547</v>
      </c>
      <c r="CC113" s="266" t="s">
        <v>61</v>
      </c>
      <c r="CD113" s="266"/>
      <c r="CE113" s="266"/>
      <c r="CF113" s="266"/>
      <c r="CG113" s="267"/>
      <c r="CH113" s="230"/>
      <c r="CI113" s="231"/>
      <c r="CJ113" s="65"/>
      <c r="CK113" s="310"/>
      <c r="CL113" s="310"/>
      <c r="CM113" s="310"/>
      <c r="CN113" s="310"/>
      <c r="CO113" s="311"/>
      <c r="CP113" s="366"/>
      <c r="CQ113" s="367"/>
      <c r="CR113" s="367"/>
      <c r="CS113" s="368"/>
    </row>
    <row r="114" spans="2:97" ht="15" customHeight="1">
      <c r="B114" s="378" t="s">
        <v>144</v>
      </c>
      <c r="C114" s="379"/>
      <c r="D114" s="379"/>
      <c r="E114" s="380"/>
      <c r="F114" s="286"/>
      <c r="G114" s="287"/>
      <c r="H114" s="287"/>
      <c r="I114" s="287"/>
      <c r="J114" s="287"/>
      <c r="K114" s="287"/>
      <c r="L114" s="287"/>
      <c r="M114" s="288"/>
      <c r="N114" s="251"/>
      <c r="O114" s="252"/>
      <c r="P114" s="252"/>
      <c r="Q114" s="252"/>
      <c r="R114" s="258"/>
      <c r="S114" s="258"/>
      <c r="T114" s="258"/>
      <c r="U114" s="259"/>
      <c r="V114" s="251"/>
      <c r="W114" s="252"/>
      <c r="X114" s="252"/>
      <c r="Y114" s="252"/>
      <c r="Z114" s="258"/>
      <c r="AA114" s="258"/>
      <c r="AB114" s="258"/>
      <c r="AC114" s="259"/>
      <c r="AD114" s="220"/>
      <c r="AE114" s="221"/>
      <c r="AF114" s="221"/>
      <c r="AG114" s="221"/>
      <c r="AH114" s="221"/>
      <c r="AI114" s="221"/>
      <c r="AJ114" s="221"/>
      <c r="AK114" s="222"/>
      <c r="AL114" s="220"/>
      <c r="AM114" s="221"/>
      <c r="AN114" s="221"/>
      <c r="AO114" s="221"/>
      <c r="AP114" s="221"/>
      <c r="AQ114" s="221"/>
      <c r="AR114" s="221"/>
      <c r="AS114" s="222"/>
      <c r="AT114" s="251">
        <v>10016534</v>
      </c>
      <c r="AU114" s="258"/>
      <c r="AV114" s="258"/>
      <c r="AW114" s="258"/>
      <c r="AX114" s="258"/>
      <c r="AY114" s="258"/>
      <c r="AZ114" s="258"/>
      <c r="BA114" s="259"/>
      <c r="BB114" s="251">
        <v>10016509</v>
      </c>
      <c r="BC114" s="258"/>
      <c r="BD114" s="258"/>
      <c r="BE114" s="258"/>
      <c r="BF114" s="258"/>
      <c r="BG114" s="258"/>
      <c r="BH114" s="258"/>
      <c r="BI114" s="259"/>
      <c r="BJ114" s="251"/>
      <c r="BK114" s="252"/>
      <c r="BL114" s="252"/>
      <c r="BM114" s="252"/>
      <c r="BN114" s="258"/>
      <c r="BO114" s="258"/>
      <c r="BP114" s="258"/>
      <c r="BQ114" s="259"/>
      <c r="BR114" s="251"/>
      <c r="BS114" s="252"/>
      <c r="BT114" s="252"/>
      <c r="BU114" s="252"/>
      <c r="BV114" s="258"/>
      <c r="BW114" s="258"/>
      <c r="BX114" s="258"/>
      <c r="BY114" s="259"/>
      <c r="BZ114" s="251">
        <v>10016534</v>
      </c>
      <c r="CA114" s="258"/>
      <c r="CB114" s="258"/>
      <c r="CC114" s="258"/>
      <c r="CD114" s="258"/>
      <c r="CE114" s="258"/>
      <c r="CF114" s="258"/>
      <c r="CG114" s="259"/>
      <c r="CH114" s="251"/>
      <c r="CI114" s="258"/>
      <c r="CJ114" s="258"/>
      <c r="CK114" s="258"/>
      <c r="CL114" s="258"/>
      <c r="CM114" s="258"/>
      <c r="CN114" s="258"/>
      <c r="CO114" s="259"/>
      <c r="CP114" s="378" t="s">
        <v>144</v>
      </c>
      <c r="CQ114" s="379"/>
      <c r="CR114" s="379"/>
      <c r="CS114" s="380"/>
    </row>
    <row r="115" spans="2:97" ht="15" customHeight="1">
      <c r="B115" s="381"/>
      <c r="C115" s="382"/>
      <c r="D115" s="382"/>
      <c r="E115" s="383"/>
      <c r="F115" s="289"/>
      <c r="G115" s="290"/>
      <c r="H115" s="290"/>
      <c r="I115" s="290"/>
      <c r="J115" s="290"/>
      <c r="K115" s="290"/>
      <c r="L115" s="290"/>
      <c r="M115" s="291"/>
      <c r="N115" s="274"/>
      <c r="O115" s="275"/>
      <c r="P115" s="275"/>
      <c r="Q115" s="275"/>
      <c r="R115" s="229"/>
      <c r="S115" s="295"/>
      <c r="T115" s="229"/>
      <c r="U115" s="244"/>
      <c r="V115" s="242"/>
      <c r="W115" s="243"/>
      <c r="X115" s="243"/>
      <c r="Y115" s="243"/>
      <c r="Z115" s="217"/>
      <c r="AA115" s="245"/>
      <c r="AB115" s="217"/>
      <c r="AC115" s="216"/>
      <c r="AD115" s="223"/>
      <c r="AE115" s="224"/>
      <c r="AF115" s="224"/>
      <c r="AG115" s="224"/>
      <c r="AH115" s="224"/>
      <c r="AI115" s="224"/>
      <c r="AJ115" s="224"/>
      <c r="AK115" s="225"/>
      <c r="AL115" s="223"/>
      <c r="AM115" s="224"/>
      <c r="AN115" s="224"/>
      <c r="AO115" s="224"/>
      <c r="AP115" s="224"/>
      <c r="AQ115" s="224"/>
      <c r="AR115" s="224"/>
      <c r="AS115" s="225"/>
      <c r="AT115" s="242" t="s">
        <v>101</v>
      </c>
      <c r="AU115" s="243"/>
      <c r="AV115" s="243"/>
      <c r="AW115" s="243"/>
      <c r="AX115" s="217"/>
      <c r="AY115" s="245"/>
      <c r="AZ115" s="217"/>
      <c r="BA115" s="216"/>
      <c r="BB115" s="274" t="s">
        <v>481</v>
      </c>
      <c r="BC115" s="275"/>
      <c r="BD115" s="275"/>
      <c r="BE115" s="275"/>
      <c r="BF115" s="229"/>
      <c r="BG115" s="295"/>
      <c r="BH115" s="229"/>
      <c r="BI115" s="244"/>
      <c r="BJ115" s="274"/>
      <c r="BK115" s="275"/>
      <c r="BL115" s="275"/>
      <c r="BM115" s="275"/>
      <c r="BN115" s="229"/>
      <c r="BO115" s="295"/>
      <c r="BP115" s="229"/>
      <c r="BQ115" s="244"/>
      <c r="BR115" s="242"/>
      <c r="BS115" s="243"/>
      <c r="BT115" s="243"/>
      <c r="BU115" s="243"/>
      <c r="BV115" s="217"/>
      <c r="BW115" s="245"/>
      <c r="BX115" s="217"/>
      <c r="BY115" s="216"/>
      <c r="BZ115" s="242" t="s">
        <v>101</v>
      </c>
      <c r="CA115" s="243"/>
      <c r="CB115" s="243"/>
      <c r="CC115" s="243"/>
      <c r="CD115" s="217"/>
      <c r="CE115" s="245"/>
      <c r="CF115" s="217"/>
      <c r="CG115" s="216"/>
      <c r="CH115" s="242"/>
      <c r="CI115" s="243"/>
      <c r="CJ115" s="243"/>
      <c r="CK115" s="243"/>
      <c r="CL115" s="217"/>
      <c r="CM115" s="245"/>
      <c r="CN115" s="217"/>
      <c r="CO115" s="216"/>
      <c r="CP115" s="381"/>
      <c r="CQ115" s="382"/>
      <c r="CR115" s="382"/>
      <c r="CS115" s="383"/>
    </row>
    <row r="116" spans="2:97" ht="11.25" customHeight="1">
      <c r="B116" s="381"/>
      <c r="C116" s="382"/>
      <c r="D116" s="382"/>
      <c r="E116" s="383"/>
      <c r="F116" s="289"/>
      <c r="G116" s="290"/>
      <c r="H116" s="290"/>
      <c r="I116" s="290"/>
      <c r="J116" s="290"/>
      <c r="K116" s="290"/>
      <c r="L116" s="290"/>
      <c r="M116" s="291"/>
      <c r="N116" s="284" t="s">
        <v>37</v>
      </c>
      <c r="O116" s="285"/>
      <c r="P116" s="285"/>
      <c r="Q116" s="285"/>
      <c r="R116" s="229"/>
      <c r="S116" s="295"/>
      <c r="T116" s="229"/>
      <c r="U116" s="244"/>
      <c r="V116" s="264" t="s">
        <v>660</v>
      </c>
      <c r="W116" s="265"/>
      <c r="X116" s="265"/>
      <c r="Y116" s="265"/>
      <c r="Z116" s="217"/>
      <c r="AA116" s="245"/>
      <c r="AB116" s="217"/>
      <c r="AC116" s="216"/>
      <c r="AD116" s="223"/>
      <c r="AE116" s="224"/>
      <c r="AF116" s="224"/>
      <c r="AG116" s="224"/>
      <c r="AH116" s="224"/>
      <c r="AI116" s="224"/>
      <c r="AJ116" s="224"/>
      <c r="AK116" s="225"/>
      <c r="AL116" s="223"/>
      <c r="AM116" s="224"/>
      <c r="AN116" s="224"/>
      <c r="AO116" s="224"/>
      <c r="AP116" s="224"/>
      <c r="AQ116" s="224"/>
      <c r="AR116" s="224"/>
      <c r="AS116" s="225"/>
      <c r="AT116" s="264" t="s">
        <v>676</v>
      </c>
      <c r="AU116" s="265"/>
      <c r="AV116" s="265"/>
      <c r="AW116" s="265"/>
      <c r="AX116" s="217"/>
      <c r="AY116" s="245"/>
      <c r="AZ116" s="217"/>
      <c r="BA116" s="216"/>
      <c r="BB116" s="284" t="s">
        <v>480</v>
      </c>
      <c r="BC116" s="285"/>
      <c r="BD116" s="285"/>
      <c r="BE116" s="285"/>
      <c r="BF116" s="229"/>
      <c r="BG116" s="295"/>
      <c r="BH116" s="229"/>
      <c r="BI116" s="244"/>
      <c r="BJ116" s="284" t="s">
        <v>37</v>
      </c>
      <c r="BK116" s="285"/>
      <c r="BL116" s="285"/>
      <c r="BM116" s="285"/>
      <c r="BN116" s="229"/>
      <c r="BO116" s="295"/>
      <c r="BP116" s="229"/>
      <c r="BQ116" s="244"/>
      <c r="BR116" s="264" t="s">
        <v>37</v>
      </c>
      <c r="BS116" s="265"/>
      <c r="BT116" s="265"/>
      <c r="BU116" s="265"/>
      <c r="BV116" s="217"/>
      <c r="BW116" s="245"/>
      <c r="BX116" s="217"/>
      <c r="BY116" s="216"/>
      <c r="BZ116" s="242" t="s">
        <v>671</v>
      </c>
      <c r="CA116" s="243"/>
      <c r="CB116" s="243"/>
      <c r="CC116" s="243"/>
      <c r="CD116" s="217"/>
      <c r="CE116" s="245"/>
      <c r="CF116" s="217"/>
      <c r="CG116" s="216"/>
      <c r="CH116" s="242"/>
      <c r="CI116" s="243"/>
      <c r="CJ116" s="243"/>
      <c r="CK116" s="243"/>
      <c r="CL116" s="217"/>
      <c r="CM116" s="245"/>
      <c r="CN116" s="217"/>
      <c r="CO116" s="216"/>
      <c r="CP116" s="381"/>
      <c r="CQ116" s="382"/>
      <c r="CR116" s="382"/>
      <c r="CS116" s="383"/>
    </row>
    <row r="117" spans="2:97" ht="22.5" customHeight="1">
      <c r="B117" s="381"/>
      <c r="C117" s="382"/>
      <c r="D117" s="382"/>
      <c r="E117" s="383"/>
      <c r="F117" s="289"/>
      <c r="G117" s="290"/>
      <c r="H117" s="290"/>
      <c r="I117" s="290"/>
      <c r="J117" s="290"/>
      <c r="K117" s="290"/>
      <c r="L117" s="290"/>
      <c r="M117" s="291"/>
      <c r="N117" s="284"/>
      <c r="O117" s="285"/>
      <c r="P117" s="285"/>
      <c r="Q117" s="285"/>
      <c r="R117" s="229"/>
      <c r="S117" s="229"/>
      <c r="T117" s="229"/>
      <c r="U117" s="244"/>
      <c r="V117" s="264"/>
      <c r="W117" s="265"/>
      <c r="X117" s="265"/>
      <c r="Y117" s="265"/>
      <c r="Z117" s="217"/>
      <c r="AA117" s="217"/>
      <c r="AB117" s="217"/>
      <c r="AC117" s="216"/>
      <c r="AD117" s="223"/>
      <c r="AE117" s="224"/>
      <c r="AF117" s="224"/>
      <c r="AG117" s="224"/>
      <c r="AH117" s="224"/>
      <c r="AI117" s="224"/>
      <c r="AJ117" s="224"/>
      <c r="AK117" s="225"/>
      <c r="AL117" s="223"/>
      <c r="AM117" s="224"/>
      <c r="AN117" s="224"/>
      <c r="AO117" s="224"/>
      <c r="AP117" s="224"/>
      <c r="AQ117" s="224"/>
      <c r="AR117" s="224"/>
      <c r="AS117" s="225"/>
      <c r="AT117" s="264"/>
      <c r="AU117" s="265"/>
      <c r="AV117" s="265"/>
      <c r="AW117" s="265"/>
      <c r="AX117" s="217"/>
      <c r="AY117" s="217" t="s">
        <v>359</v>
      </c>
      <c r="AZ117" s="217" t="s">
        <v>201</v>
      </c>
      <c r="BA117" s="216"/>
      <c r="BB117" s="284"/>
      <c r="BC117" s="285"/>
      <c r="BD117" s="285"/>
      <c r="BE117" s="285"/>
      <c r="BF117" s="229"/>
      <c r="BG117" s="229"/>
      <c r="BH117" s="229"/>
      <c r="BI117" s="244"/>
      <c r="BJ117" s="284"/>
      <c r="BK117" s="285"/>
      <c r="BL117" s="285"/>
      <c r="BM117" s="285"/>
      <c r="BN117" s="229"/>
      <c r="BO117" s="229"/>
      <c r="BP117" s="229"/>
      <c r="BQ117" s="244"/>
      <c r="BR117" s="264"/>
      <c r="BS117" s="265"/>
      <c r="BT117" s="265"/>
      <c r="BU117" s="265"/>
      <c r="BV117" s="217"/>
      <c r="BW117" s="217" t="s">
        <v>201</v>
      </c>
      <c r="BX117" s="217"/>
      <c r="BY117" s="216"/>
      <c r="BZ117" s="242"/>
      <c r="CA117" s="243"/>
      <c r="CB117" s="243"/>
      <c r="CC117" s="243"/>
      <c r="CD117" s="217"/>
      <c r="CE117" s="217"/>
      <c r="CF117" s="217"/>
      <c r="CG117" s="216"/>
      <c r="CH117" s="242"/>
      <c r="CI117" s="243"/>
      <c r="CJ117" s="243"/>
      <c r="CK117" s="243"/>
      <c r="CL117" s="217"/>
      <c r="CM117" s="217"/>
      <c r="CN117" s="217"/>
      <c r="CO117" s="216"/>
      <c r="CP117" s="381"/>
      <c r="CQ117" s="382"/>
      <c r="CR117" s="382"/>
      <c r="CS117" s="383"/>
    </row>
    <row r="118" spans="2:97" ht="18.75" customHeight="1">
      <c r="B118" s="384"/>
      <c r="C118" s="385"/>
      <c r="D118" s="385"/>
      <c r="E118" s="386"/>
      <c r="F118" s="289"/>
      <c r="G118" s="290"/>
      <c r="H118" s="290"/>
      <c r="I118" s="290"/>
      <c r="J118" s="290"/>
      <c r="K118" s="290"/>
      <c r="L118" s="290"/>
      <c r="M118" s="291"/>
      <c r="N118" s="296"/>
      <c r="O118" s="297"/>
      <c r="P118" s="297"/>
      <c r="Q118" s="297"/>
      <c r="R118" s="229"/>
      <c r="S118" s="229"/>
      <c r="T118" s="229"/>
      <c r="U118" s="244"/>
      <c r="V118" s="218" t="s">
        <v>662</v>
      </c>
      <c r="W118" s="219"/>
      <c r="X118" s="219"/>
      <c r="Y118" s="219"/>
      <c r="Z118" s="217"/>
      <c r="AA118" s="217"/>
      <c r="AB118" s="217"/>
      <c r="AC118" s="216"/>
      <c r="AD118" s="223"/>
      <c r="AE118" s="224"/>
      <c r="AF118" s="224"/>
      <c r="AG118" s="224"/>
      <c r="AH118" s="224"/>
      <c r="AI118" s="224"/>
      <c r="AJ118" s="224"/>
      <c r="AK118" s="225"/>
      <c r="AL118" s="223"/>
      <c r="AM118" s="224"/>
      <c r="AN118" s="224"/>
      <c r="AO118" s="224"/>
      <c r="AP118" s="224"/>
      <c r="AQ118" s="224"/>
      <c r="AR118" s="224"/>
      <c r="AS118" s="225"/>
      <c r="AT118" s="218" t="s">
        <v>677</v>
      </c>
      <c r="AU118" s="219"/>
      <c r="AV118" s="219"/>
      <c r="AW118" s="219"/>
      <c r="AX118" s="217"/>
      <c r="AY118" s="217"/>
      <c r="AZ118" s="217"/>
      <c r="BA118" s="216"/>
      <c r="BB118" s="296"/>
      <c r="BC118" s="297"/>
      <c r="BD118" s="297"/>
      <c r="BE118" s="297"/>
      <c r="BF118" s="229"/>
      <c r="BG118" s="229"/>
      <c r="BH118" s="229"/>
      <c r="BI118" s="244"/>
      <c r="BJ118" s="218"/>
      <c r="BK118" s="219"/>
      <c r="BL118" s="219"/>
      <c r="BM118" s="219"/>
      <c r="BN118" s="229"/>
      <c r="BO118" s="229"/>
      <c r="BP118" s="229"/>
      <c r="BQ118" s="244"/>
      <c r="BR118" s="218"/>
      <c r="BS118" s="219"/>
      <c r="BT118" s="219"/>
      <c r="BU118" s="219"/>
      <c r="BV118" s="217"/>
      <c r="BW118" s="217"/>
      <c r="BX118" s="217"/>
      <c r="BY118" s="216"/>
      <c r="BZ118" s="218"/>
      <c r="CA118" s="219"/>
      <c r="CB118" s="219"/>
      <c r="CC118" s="219"/>
      <c r="CD118" s="217"/>
      <c r="CE118" s="217"/>
      <c r="CF118" s="217"/>
      <c r="CG118" s="216"/>
      <c r="CH118" s="218"/>
      <c r="CI118" s="219"/>
      <c r="CJ118" s="219"/>
      <c r="CK118" s="219"/>
      <c r="CL118" s="217"/>
      <c r="CM118" s="217"/>
      <c r="CN118" s="217"/>
      <c r="CO118" s="216"/>
      <c r="CP118" s="384"/>
      <c r="CQ118" s="385"/>
      <c r="CR118" s="385"/>
      <c r="CS118" s="386"/>
    </row>
    <row r="119" spans="2:97" ht="18.75" customHeight="1" thickBot="1">
      <c r="B119" s="366" t="s">
        <v>479</v>
      </c>
      <c r="C119" s="367"/>
      <c r="D119" s="367"/>
      <c r="E119" s="368"/>
      <c r="F119" s="292"/>
      <c r="G119" s="293"/>
      <c r="H119" s="293"/>
      <c r="I119" s="293"/>
      <c r="J119" s="293"/>
      <c r="K119" s="293"/>
      <c r="L119" s="293"/>
      <c r="M119" s="294"/>
      <c r="N119" s="262"/>
      <c r="O119" s="263"/>
      <c r="P119" s="65"/>
      <c r="Q119" s="308"/>
      <c r="R119" s="308"/>
      <c r="S119" s="308"/>
      <c r="T119" s="308"/>
      <c r="U119" s="309"/>
      <c r="V119" s="262">
        <v>0.39583333333333331</v>
      </c>
      <c r="W119" s="263"/>
      <c r="X119" s="55" t="s">
        <v>508</v>
      </c>
      <c r="Y119" s="300" t="s">
        <v>182</v>
      </c>
      <c r="Z119" s="300"/>
      <c r="AA119" s="300"/>
      <c r="AB119" s="300"/>
      <c r="AC119" s="301"/>
      <c r="AD119" s="226"/>
      <c r="AE119" s="227"/>
      <c r="AF119" s="227"/>
      <c r="AG119" s="227"/>
      <c r="AH119" s="227"/>
      <c r="AI119" s="227"/>
      <c r="AJ119" s="227"/>
      <c r="AK119" s="228"/>
      <c r="AL119" s="226"/>
      <c r="AM119" s="227"/>
      <c r="AN119" s="227"/>
      <c r="AO119" s="227"/>
      <c r="AP119" s="227"/>
      <c r="AQ119" s="227"/>
      <c r="AR119" s="227"/>
      <c r="AS119" s="228"/>
      <c r="AT119" s="230"/>
      <c r="AU119" s="231"/>
      <c r="AV119" s="55"/>
      <c r="AW119" s="266"/>
      <c r="AX119" s="266"/>
      <c r="AY119" s="266"/>
      <c r="AZ119" s="266"/>
      <c r="BA119" s="267"/>
      <c r="BB119" s="262">
        <v>0.4375</v>
      </c>
      <c r="BC119" s="263"/>
      <c r="BD119" s="65" t="s">
        <v>508</v>
      </c>
      <c r="BE119" s="298" t="s">
        <v>482</v>
      </c>
      <c r="BF119" s="298"/>
      <c r="BG119" s="298"/>
      <c r="BH119" s="298"/>
      <c r="BI119" s="299"/>
      <c r="BJ119" s="262"/>
      <c r="BK119" s="263"/>
      <c r="BL119" s="65"/>
      <c r="BM119" s="298"/>
      <c r="BN119" s="298"/>
      <c r="BO119" s="298"/>
      <c r="BP119" s="298"/>
      <c r="BQ119" s="299"/>
      <c r="BR119" s="262">
        <v>0.75</v>
      </c>
      <c r="BS119" s="263"/>
      <c r="BT119" s="55" t="s">
        <v>508</v>
      </c>
      <c r="BU119" s="246"/>
      <c r="BV119" s="246"/>
      <c r="BW119" s="246"/>
      <c r="BX119" s="246"/>
      <c r="BY119" s="247"/>
      <c r="BZ119" s="230"/>
      <c r="CA119" s="231"/>
      <c r="CB119" s="55"/>
      <c r="CC119" s="266" t="s">
        <v>672</v>
      </c>
      <c r="CD119" s="266"/>
      <c r="CE119" s="266"/>
      <c r="CF119" s="266"/>
      <c r="CG119" s="267"/>
      <c r="CH119" s="230"/>
      <c r="CI119" s="231"/>
      <c r="CJ119" s="55"/>
      <c r="CK119" s="246"/>
      <c r="CL119" s="246"/>
      <c r="CM119" s="246"/>
      <c r="CN119" s="246"/>
      <c r="CO119" s="247"/>
      <c r="CP119" s="366"/>
      <c r="CQ119" s="367"/>
      <c r="CR119" s="367"/>
      <c r="CS119" s="368"/>
    </row>
    <row r="120" spans="2:97" ht="15" customHeight="1">
      <c r="B120" s="378" t="s">
        <v>145</v>
      </c>
      <c r="C120" s="379"/>
      <c r="D120" s="379"/>
      <c r="E120" s="380"/>
      <c r="F120" s="251">
        <v>10016264</v>
      </c>
      <c r="G120" s="252"/>
      <c r="H120" s="252"/>
      <c r="I120" s="252"/>
      <c r="J120" s="258"/>
      <c r="K120" s="258"/>
      <c r="L120" s="258"/>
      <c r="M120" s="259"/>
      <c r="N120" s="220"/>
      <c r="O120" s="221"/>
      <c r="P120" s="221"/>
      <c r="Q120" s="221"/>
      <c r="R120" s="221"/>
      <c r="S120" s="221"/>
      <c r="T120" s="221"/>
      <c r="U120" s="222"/>
      <c r="V120" s="251"/>
      <c r="W120" s="252"/>
      <c r="X120" s="252"/>
      <c r="Y120" s="252"/>
      <c r="Z120" s="258"/>
      <c r="AA120" s="258"/>
      <c r="AB120" s="258"/>
      <c r="AC120" s="259"/>
      <c r="AD120" s="220"/>
      <c r="AE120" s="221"/>
      <c r="AF120" s="221"/>
      <c r="AG120" s="221"/>
      <c r="AH120" s="221"/>
      <c r="AI120" s="221"/>
      <c r="AJ120" s="221"/>
      <c r="AK120" s="222"/>
      <c r="AL120" s="251">
        <v>10016247</v>
      </c>
      <c r="AM120" s="252"/>
      <c r="AN120" s="252"/>
      <c r="AO120" s="252"/>
      <c r="AP120" s="258"/>
      <c r="AQ120" s="258"/>
      <c r="AR120" s="258"/>
      <c r="AS120" s="259"/>
      <c r="AT120" s="251"/>
      <c r="AU120" s="252"/>
      <c r="AV120" s="252"/>
      <c r="AW120" s="252"/>
      <c r="AX120" s="258"/>
      <c r="AY120" s="258"/>
      <c r="AZ120" s="258"/>
      <c r="BA120" s="259"/>
      <c r="BB120" s="251">
        <v>10016331</v>
      </c>
      <c r="BC120" s="252"/>
      <c r="BD120" s="252"/>
      <c r="BE120" s="252"/>
      <c r="BF120" s="258"/>
      <c r="BG120" s="258"/>
      <c r="BH120" s="258"/>
      <c r="BI120" s="259"/>
      <c r="BJ120" s="251"/>
      <c r="BK120" s="258"/>
      <c r="BL120" s="258"/>
      <c r="BM120" s="258"/>
      <c r="BN120" s="258"/>
      <c r="BO120" s="258"/>
      <c r="BP120" s="258"/>
      <c r="BQ120" s="259"/>
      <c r="BR120" s="220"/>
      <c r="BS120" s="221"/>
      <c r="BT120" s="221"/>
      <c r="BU120" s="221"/>
      <c r="BV120" s="221"/>
      <c r="BW120" s="221"/>
      <c r="BX120" s="221"/>
      <c r="BY120" s="222"/>
      <c r="BZ120" s="251"/>
      <c r="CA120" s="252"/>
      <c r="CB120" s="252"/>
      <c r="CC120" s="252"/>
      <c r="CD120" s="258"/>
      <c r="CE120" s="258"/>
      <c r="CF120" s="258"/>
      <c r="CG120" s="259"/>
      <c r="CH120" s="251"/>
      <c r="CI120" s="258"/>
      <c r="CJ120" s="258"/>
      <c r="CK120" s="258"/>
      <c r="CL120" s="258"/>
      <c r="CM120" s="258"/>
      <c r="CN120" s="258"/>
      <c r="CO120" s="259"/>
      <c r="CP120" s="378" t="s">
        <v>145</v>
      </c>
      <c r="CQ120" s="379"/>
      <c r="CR120" s="379"/>
      <c r="CS120" s="380"/>
    </row>
    <row r="121" spans="2:97" ht="15" customHeight="1">
      <c r="B121" s="381"/>
      <c r="C121" s="382"/>
      <c r="D121" s="382"/>
      <c r="E121" s="383"/>
      <c r="F121" s="242" t="s">
        <v>62</v>
      </c>
      <c r="G121" s="243"/>
      <c r="H121" s="243"/>
      <c r="I121" s="243"/>
      <c r="J121" s="217"/>
      <c r="K121" s="245"/>
      <c r="L121" s="217"/>
      <c r="M121" s="216"/>
      <c r="N121" s="223"/>
      <c r="O121" s="224"/>
      <c r="P121" s="224"/>
      <c r="Q121" s="224"/>
      <c r="R121" s="224"/>
      <c r="S121" s="224"/>
      <c r="T121" s="224"/>
      <c r="U121" s="225"/>
      <c r="V121" s="242"/>
      <c r="W121" s="243"/>
      <c r="X121" s="243"/>
      <c r="Y121" s="243"/>
      <c r="Z121" s="217"/>
      <c r="AA121" s="245"/>
      <c r="AB121" s="217"/>
      <c r="AC121" s="216"/>
      <c r="AD121" s="223"/>
      <c r="AE121" s="224"/>
      <c r="AF121" s="224"/>
      <c r="AG121" s="224"/>
      <c r="AH121" s="224"/>
      <c r="AI121" s="224"/>
      <c r="AJ121" s="224"/>
      <c r="AK121" s="225"/>
      <c r="AL121" s="242" t="s">
        <v>101</v>
      </c>
      <c r="AM121" s="243"/>
      <c r="AN121" s="243"/>
      <c r="AO121" s="243"/>
      <c r="AP121" s="217"/>
      <c r="AQ121" s="245"/>
      <c r="AR121" s="217"/>
      <c r="AS121" s="216"/>
      <c r="AT121" s="242"/>
      <c r="AU121" s="243"/>
      <c r="AV121" s="243"/>
      <c r="AW121" s="243"/>
      <c r="AX121" s="217"/>
      <c r="AY121" s="245"/>
      <c r="AZ121" s="217"/>
      <c r="BA121" s="216"/>
      <c r="BB121" s="242" t="s">
        <v>199</v>
      </c>
      <c r="BC121" s="243"/>
      <c r="BD121" s="243"/>
      <c r="BE121" s="243"/>
      <c r="BF121" s="217"/>
      <c r="BG121" s="217"/>
      <c r="BH121" s="217"/>
      <c r="BI121" s="216"/>
      <c r="BJ121" s="242"/>
      <c r="BK121" s="243"/>
      <c r="BL121" s="243"/>
      <c r="BM121" s="243"/>
      <c r="BN121" s="217"/>
      <c r="BO121" s="245"/>
      <c r="BP121" s="217"/>
      <c r="BQ121" s="216"/>
      <c r="BR121" s="223"/>
      <c r="BS121" s="224"/>
      <c r="BT121" s="224"/>
      <c r="BU121" s="224"/>
      <c r="BV121" s="224"/>
      <c r="BW121" s="224"/>
      <c r="BX121" s="224"/>
      <c r="BY121" s="225"/>
      <c r="BZ121" s="242"/>
      <c r="CA121" s="243"/>
      <c r="CB121" s="243"/>
      <c r="CC121" s="243"/>
      <c r="CD121" s="217"/>
      <c r="CE121" s="217"/>
      <c r="CF121" s="217"/>
      <c r="CG121" s="216"/>
      <c r="CH121" s="242"/>
      <c r="CI121" s="243"/>
      <c r="CJ121" s="243"/>
      <c r="CK121" s="243"/>
      <c r="CL121" s="217"/>
      <c r="CM121" s="245"/>
      <c r="CN121" s="217"/>
      <c r="CO121" s="216"/>
      <c r="CP121" s="381"/>
      <c r="CQ121" s="382"/>
      <c r="CR121" s="382"/>
      <c r="CS121" s="383"/>
    </row>
    <row r="122" spans="2:97" ht="11.25" customHeight="1">
      <c r="B122" s="381"/>
      <c r="C122" s="382"/>
      <c r="D122" s="382"/>
      <c r="E122" s="383"/>
      <c r="F122" s="264" t="s">
        <v>328</v>
      </c>
      <c r="G122" s="265"/>
      <c r="H122" s="265"/>
      <c r="I122" s="265"/>
      <c r="J122" s="217"/>
      <c r="K122" s="245"/>
      <c r="L122" s="217"/>
      <c r="M122" s="216"/>
      <c r="N122" s="223"/>
      <c r="O122" s="224"/>
      <c r="P122" s="224"/>
      <c r="Q122" s="224"/>
      <c r="R122" s="224"/>
      <c r="S122" s="224"/>
      <c r="T122" s="224"/>
      <c r="U122" s="225"/>
      <c r="V122" s="264" t="s">
        <v>361</v>
      </c>
      <c r="W122" s="265"/>
      <c r="X122" s="265"/>
      <c r="Y122" s="265"/>
      <c r="Z122" s="217"/>
      <c r="AA122" s="245"/>
      <c r="AB122" s="217"/>
      <c r="AC122" s="216"/>
      <c r="AD122" s="223"/>
      <c r="AE122" s="224"/>
      <c r="AF122" s="224"/>
      <c r="AG122" s="224"/>
      <c r="AH122" s="224"/>
      <c r="AI122" s="224"/>
      <c r="AJ122" s="224"/>
      <c r="AK122" s="225"/>
      <c r="AL122" s="264" t="s">
        <v>102</v>
      </c>
      <c r="AM122" s="265"/>
      <c r="AN122" s="265"/>
      <c r="AO122" s="265"/>
      <c r="AP122" s="217"/>
      <c r="AQ122" s="245"/>
      <c r="AR122" s="217"/>
      <c r="AS122" s="216"/>
      <c r="AT122" s="264" t="s">
        <v>37</v>
      </c>
      <c r="AU122" s="265"/>
      <c r="AV122" s="265"/>
      <c r="AW122" s="265"/>
      <c r="AX122" s="217"/>
      <c r="AY122" s="245"/>
      <c r="AZ122" s="217"/>
      <c r="BA122" s="216"/>
      <c r="BB122" s="264" t="s">
        <v>200</v>
      </c>
      <c r="BC122" s="265"/>
      <c r="BD122" s="265"/>
      <c r="BE122" s="265"/>
      <c r="BF122" s="217"/>
      <c r="BG122" s="217"/>
      <c r="BH122" s="217"/>
      <c r="BI122" s="216"/>
      <c r="BJ122" s="242"/>
      <c r="BK122" s="243"/>
      <c r="BL122" s="243"/>
      <c r="BM122" s="243"/>
      <c r="BN122" s="217"/>
      <c r="BO122" s="245"/>
      <c r="BP122" s="217"/>
      <c r="BQ122" s="216"/>
      <c r="BR122" s="223"/>
      <c r="BS122" s="224"/>
      <c r="BT122" s="224"/>
      <c r="BU122" s="224"/>
      <c r="BV122" s="224"/>
      <c r="BW122" s="224"/>
      <c r="BX122" s="224"/>
      <c r="BY122" s="225"/>
      <c r="BZ122" s="264" t="s">
        <v>37</v>
      </c>
      <c r="CA122" s="265"/>
      <c r="CB122" s="265"/>
      <c r="CC122" s="265"/>
      <c r="CD122" s="217"/>
      <c r="CE122" s="217"/>
      <c r="CF122" s="217"/>
      <c r="CG122" s="216"/>
      <c r="CH122" s="242"/>
      <c r="CI122" s="243"/>
      <c r="CJ122" s="243"/>
      <c r="CK122" s="243"/>
      <c r="CL122" s="217"/>
      <c r="CM122" s="245"/>
      <c r="CN122" s="217"/>
      <c r="CO122" s="216"/>
      <c r="CP122" s="381"/>
      <c r="CQ122" s="382"/>
      <c r="CR122" s="382"/>
      <c r="CS122" s="383"/>
    </row>
    <row r="123" spans="2:97" ht="22.5" customHeight="1">
      <c r="B123" s="381"/>
      <c r="C123" s="382"/>
      <c r="D123" s="382"/>
      <c r="E123" s="383"/>
      <c r="F123" s="264"/>
      <c r="G123" s="265"/>
      <c r="H123" s="265"/>
      <c r="I123" s="265"/>
      <c r="J123" s="217"/>
      <c r="K123" s="217" t="s">
        <v>43</v>
      </c>
      <c r="L123" s="217"/>
      <c r="M123" s="216"/>
      <c r="N123" s="223"/>
      <c r="O123" s="224"/>
      <c r="P123" s="224"/>
      <c r="Q123" s="224"/>
      <c r="R123" s="224"/>
      <c r="S123" s="224"/>
      <c r="T123" s="224"/>
      <c r="U123" s="225"/>
      <c r="V123" s="264"/>
      <c r="W123" s="265"/>
      <c r="X123" s="265"/>
      <c r="Y123" s="265"/>
      <c r="Z123" s="217"/>
      <c r="AA123" s="217" t="s">
        <v>201</v>
      </c>
      <c r="AB123" s="217"/>
      <c r="AC123" s="216"/>
      <c r="AD123" s="223"/>
      <c r="AE123" s="224"/>
      <c r="AF123" s="224"/>
      <c r="AG123" s="224"/>
      <c r="AH123" s="224"/>
      <c r="AI123" s="224"/>
      <c r="AJ123" s="224"/>
      <c r="AK123" s="225"/>
      <c r="AL123" s="264"/>
      <c r="AM123" s="265"/>
      <c r="AN123" s="265"/>
      <c r="AO123" s="265"/>
      <c r="AP123" s="217"/>
      <c r="AQ123" s="217"/>
      <c r="AR123" s="217"/>
      <c r="AS123" s="216"/>
      <c r="AT123" s="264"/>
      <c r="AU123" s="265"/>
      <c r="AV123" s="265"/>
      <c r="AW123" s="265"/>
      <c r="AX123" s="217"/>
      <c r="AY123" s="217" t="s">
        <v>201</v>
      </c>
      <c r="AZ123" s="217"/>
      <c r="BA123" s="216"/>
      <c r="BB123" s="264"/>
      <c r="BC123" s="265"/>
      <c r="BD123" s="265"/>
      <c r="BE123" s="265"/>
      <c r="BF123" s="217"/>
      <c r="BG123" s="217"/>
      <c r="BH123" s="217"/>
      <c r="BI123" s="216"/>
      <c r="BJ123" s="242"/>
      <c r="BK123" s="243"/>
      <c r="BL123" s="243"/>
      <c r="BM123" s="243"/>
      <c r="BN123" s="217"/>
      <c r="BO123" s="217"/>
      <c r="BP123" s="217"/>
      <c r="BQ123" s="216"/>
      <c r="BR123" s="223"/>
      <c r="BS123" s="224"/>
      <c r="BT123" s="224"/>
      <c r="BU123" s="224"/>
      <c r="BV123" s="224"/>
      <c r="BW123" s="224"/>
      <c r="BX123" s="224"/>
      <c r="BY123" s="225"/>
      <c r="BZ123" s="264"/>
      <c r="CA123" s="265"/>
      <c r="CB123" s="265"/>
      <c r="CC123" s="265"/>
      <c r="CD123" s="217"/>
      <c r="CE123" s="217"/>
      <c r="CF123" s="217"/>
      <c r="CG123" s="216"/>
      <c r="CH123" s="242"/>
      <c r="CI123" s="243"/>
      <c r="CJ123" s="243"/>
      <c r="CK123" s="243"/>
      <c r="CL123" s="217"/>
      <c r="CM123" s="217"/>
      <c r="CN123" s="217"/>
      <c r="CO123" s="216"/>
      <c r="CP123" s="381"/>
      <c r="CQ123" s="382"/>
      <c r="CR123" s="382"/>
      <c r="CS123" s="383"/>
    </row>
    <row r="124" spans="2:97" ht="18.75" customHeight="1">
      <c r="B124" s="384"/>
      <c r="C124" s="385"/>
      <c r="D124" s="385"/>
      <c r="E124" s="386"/>
      <c r="F124" s="218"/>
      <c r="G124" s="219"/>
      <c r="H124" s="219"/>
      <c r="I124" s="219"/>
      <c r="J124" s="217"/>
      <c r="K124" s="217"/>
      <c r="L124" s="217"/>
      <c r="M124" s="216"/>
      <c r="N124" s="223"/>
      <c r="O124" s="224"/>
      <c r="P124" s="224"/>
      <c r="Q124" s="224"/>
      <c r="R124" s="224"/>
      <c r="S124" s="224"/>
      <c r="T124" s="224"/>
      <c r="U124" s="225"/>
      <c r="V124" s="302"/>
      <c r="W124" s="303"/>
      <c r="X124" s="303"/>
      <c r="Y124" s="303"/>
      <c r="Z124" s="217"/>
      <c r="AA124" s="217"/>
      <c r="AB124" s="217"/>
      <c r="AC124" s="216"/>
      <c r="AD124" s="223"/>
      <c r="AE124" s="224"/>
      <c r="AF124" s="224"/>
      <c r="AG124" s="224"/>
      <c r="AH124" s="224"/>
      <c r="AI124" s="224"/>
      <c r="AJ124" s="224"/>
      <c r="AK124" s="225"/>
      <c r="AL124" s="218" t="s">
        <v>702</v>
      </c>
      <c r="AM124" s="219"/>
      <c r="AN124" s="219"/>
      <c r="AO124" s="219"/>
      <c r="AP124" s="217"/>
      <c r="AQ124" s="217"/>
      <c r="AR124" s="217"/>
      <c r="AS124" s="216"/>
      <c r="AT124" s="218"/>
      <c r="AU124" s="219"/>
      <c r="AV124" s="219"/>
      <c r="AW124" s="219"/>
      <c r="AX124" s="217"/>
      <c r="AY124" s="217"/>
      <c r="AZ124" s="217"/>
      <c r="BA124" s="216"/>
      <c r="BB124" s="218"/>
      <c r="BC124" s="219"/>
      <c r="BD124" s="219"/>
      <c r="BE124" s="219"/>
      <c r="BF124" s="217"/>
      <c r="BG124" s="217"/>
      <c r="BH124" s="217"/>
      <c r="BI124" s="216"/>
      <c r="BJ124" s="218"/>
      <c r="BK124" s="219"/>
      <c r="BL124" s="219"/>
      <c r="BM124" s="219"/>
      <c r="BN124" s="217"/>
      <c r="BO124" s="217"/>
      <c r="BP124" s="217"/>
      <c r="BQ124" s="216"/>
      <c r="BR124" s="223"/>
      <c r="BS124" s="224"/>
      <c r="BT124" s="224"/>
      <c r="BU124" s="224"/>
      <c r="BV124" s="224"/>
      <c r="BW124" s="224"/>
      <c r="BX124" s="224"/>
      <c r="BY124" s="225"/>
      <c r="BZ124" s="557" t="s">
        <v>460</v>
      </c>
      <c r="CA124" s="558"/>
      <c r="CB124" s="558"/>
      <c r="CC124" s="558"/>
      <c r="CD124" s="217"/>
      <c r="CE124" s="217"/>
      <c r="CF124" s="217"/>
      <c r="CG124" s="216"/>
      <c r="CH124" s="218"/>
      <c r="CI124" s="219"/>
      <c r="CJ124" s="219"/>
      <c r="CK124" s="219"/>
      <c r="CL124" s="217"/>
      <c r="CM124" s="217"/>
      <c r="CN124" s="217"/>
      <c r="CO124" s="216"/>
      <c r="CP124" s="384"/>
      <c r="CQ124" s="385"/>
      <c r="CR124" s="385"/>
      <c r="CS124" s="386"/>
    </row>
    <row r="125" spans="2:97" ht="18.75" customHeight="1" thickBot="1">
      <c r="B125" s="366" t="s">
        <v>594</v>
      </c>
      <c r="C125" s="367"/>
      <c r="D125" s="367"/>
      <c r="E125" s="368"/>
      <c r="F125" s="230">
        <v>0.58333333333333337</v>
      </c>
      <c r="G125" s="231"/>
      <c r="H125" s="55" t="s">
        <v>547</v>
      </c>
      <c r="I125" s="266" t="s">
        <v>453</v>
      </c>
      <c r="J125" s="266"/>
      <c r="K125" s="266"/>
      <c r="L125" s="266"/>
      <c r="M125" s="267"/>
      <c r="N125" s="226"/>
      <c r="O125" s="227"/>
      <c r="P125" s="227"/>
      <c r="Q125" s="227"/>
      <c r="R125" s="227"/>
      <c r="S125" s="227"/>
      <c r="T125" s="227"/>
      <c r="U125" s="228"/>
      <c r="V125" s="262"/>
      <c r="W125" s="263"/>
      <c r="X125" s="55"/>
      <c r="Y125" s="304"/>
      <c r="Z125" s="304"/>
      <c r="AA125" s="304"/>
      <c r="AB125" s="304"/>
      <c r="AC125" s="305"/>
      <c r="AD125" s="226"/>
      <c r="AE125" s="227"/>
      <c r="AF125" s="227"/>
      <c r="AG125" s="227"/>
      <c r="AH125" s="227"/>
      <c r="AI125" s="227"/>
      <c r="AJ125" s="227"/>
      <c r="AK125" s="228"/>
      <c r="AL125" s="230">
        <v>0.25</v>
      </c>
      <c r="AM125" s="231"/>
      <c r="AN125" s="55" t="s">
        <v>508</v>
      </c>
      <c r="AO125" s="326" t="s">
        <v>58</v>
      </c>
      <c r="AP125" s="326"/>
      <c r="AQ125" s="326"/>
      <c r="AR125" s="326"/>
      <c r="AS125" s="327"/>
      <c r="AT125" s="230"/>
      <c r="AU125" s="231"/>
      <c r="AV125" s="55"/>
      <c r="AW125" s="266"/>
      <c r="AX125" s="266"/>
      <c r="AY125" s="266"/>
      <c r="AZ125" s="266"/>
      <c r="BA125" s="267"/>
      <c r="BB125" s="230">
        <v>0.27083333333333331</v>
      </c>
      <c r="BC125" s="231"/>
      <c r="BD125" s="55" t="s">
        <v>508</v>
      </c>
      <c r="BE125" s="266" t="s">
        <v>202</v>
      </c>
      <c r="BF125" s="266"/>
      <c r="BG125" s="266"/>
      <c r="BH125" s="266"/>
      <c r="BI125" s="267"/>
      <c r="BJ125" s="230"/>
      <c r="BK125" s="231"/>
      <c r="BL125" s="55"/>
      <c r="BM125" s="246"/>
      <c r="BN125" s="246"/>
      <c r="BO125" s="246"/>
      <c r="BP125" s="246"/>
      <c r="BQ125" s="247"/>
      <c r="BR125" s="226"/>
      <c r="BS125" s="227"/>
      <c r="BT125" s="227"/>
      <c r="BU125" s="227"/>
      <c r="BV125" s="227"/>
      <c r="BW125" s="227"/>
      <c r="BX125" s="227"/>
      <c r="BY125" s="228"/>
      <c r="BZ125" s="230"/>
      <c r="CA125" s="231"/>
      <c r="CB125" s="55"/>
      <c r="CC125" s="246" t="s">
        <v>457</v>
      </c>
      <c r="CD125" s="246"/>
      <c r="CE125" s="246"/>
      <c r="CF125" s="246"/>
      <c r="CG125" s="247"/>
      <c r="CH125" s="230"/>
      <c r="CI125" s="231"/>
      <c r="CJ125" s="55"/>
      <c r="CK125" s="246"/>
      <c r="CL125" s="246"/>
      <c r="CM125" s="246"/>
      <c r="CN125" s="246"/>
      <c r="CO125" s="247"/>
      <c r="CP125" s="366"/>
      <c r="CQ125" s="367"/>
      <c r="CR125" s="367"/>
      <c r="CS125" s="368"/>
    </row>
    <row r="126" spans="2:97" ht="15" customHeight="1">
      <c r="B126" s="378" t="s">
        <v>146</v>
      </c>
      <c r="C126" s="379"/>
      <c r="D126" s="379"/>
      <c r="E126" s="380"/>
      <c r="F126" s="251"/>
      <c r="G126" s="252"/>
      <c r="H126" s="252"/>
      <c r="I126" s="252"/>
      <c r="J126" s="258"/>
      <c r="K126" s="258"/>
      <c r="L126" s="258"/>
      <c r="M126" s="259"/>
      <c r="N126" s="251">
        <v>10016271</v>
      </c>
      <c r="O126" s="258"/>
      <c r="P126" s="258"/>
      <c r="Q126" s="258"/>
      <c r="R126" s="258"/>
      <c r="S126" s="258"/>
      <c r="T126" s="258"/>
      <c r="U126" s="259"/>
      <c r="V126" s="251"/>
      <c r="W126" s="258"/>
      <c r="X126" s="258"/>
      <c r="Y126" s="258"/>
      <c r="Z126" s="258"/>
      <c r="AA126" s="258"/>
      <c r="AB126" s="258"/>
      <c r="AC126" s="259"/>
      <c r="AD126" s="251"/>
      <c r="AE126" s="258"/>
      <c r="AF126" s="258"/>
      <c r="AG126" s="258"/>
      <c r="AH126" s="258"/>
      <c r="AI126" s="258"/>
      <c r="AJ126" s="258"/>
      <c r="AK126" s="259"/>
      <c r="AL126" s="251"/>
      <c r="AM126" s="258"/>
      <c r="AN126" s="258"/>
      <c r="AO126" s="258"/>
      <c r="AP126" s="258"/>
      <c r="AQ126" s="258"/>
      <c r="AR126" s="258"/>
      <c r="AS126" s="259"/>
      <c r="AT126" s="251"/>
      <c r="AU126" s="252"/>
      <c r="AV126" s="252"/>
      <c r="AW126" s="252"/>
      <c r="AX126" s="258"/>
      <c r="AY126" s="258"/>
      <c r="AZ126" s="258"/>
      <c r="BA126" s="259"/>
      <c r="BB126" s="251">
        <v>10016450</v>
      </c>
      <c r="BC126" s="252"/>
      <c r="BD126" s="252"/>
      <c r="BE126" s="252"/>
      <c r="BF126" s="258"/>
      <c r="BG126" s="258"/>
      <c r="BH126" s="258"/>
      <c r="BI126" s="259"/>
      <c r="BJ126" s="220"/>
      <c r="BK126" s="221"/>
      <c r="BL126" s="221"/>
      <c r="BM126" s="221"/>
      <c r="BN126" s="221"/>
      <c r="BO126" s="221"/>
      <c r="BP126" s="221"/>
      <c r="BQ126" s="222"/>
      <c r="BR126" s="251"/>
      <c r="BS126" s="252"/>
      <c r="BT126" s="252"/>
      <c r="BU126" s="252"/>
      <c r="BV126" s="258"/>
      <c r="BW126" s="258"/>
      <c r="BX126" s="258"/>
      <c r="BY126" s="259"/>
      <c r="BZ126" s="251">
        <v>10016280</v>
      </c>
      <c r="CA126" s="252"/>
      <c r="CB126" s="252"/>
      <c r="CC126" s="252"/>
      <c r="CD126" s="258"/>
      <c r="CE126" s="258"/>
      <c r="CF126" s="258"/>
      <c r="CG126" s="259"/>
      <c r="CH126" s="251"/>
      <c r="CI126" s="258"/>
      <c r="CJ126" s="258"/>
      <c r="CK126" s="258"/>
      <c r="CL126" s="258"/>
      <c r="CM126" s="258"/>
      <c r="CN126" s="258"/>
      <c r="CO126" s="259"/>
      <c r="CP126" s="378" t="s">
        <v>146</v>
      </c>
      <c r="CQ126" s="379"/>
      <c r="CR126" s="379"/>
      <c r="CS126" s="380"/>
    </row>
    <row r="127" spans="2:97" ht="15" customHeight="1">
      <c r="B127" s="381"/>
      <c r="C127" s="382"/>
      <c r="D127" s="382"/>
      <c r="E127" s="383"/>
      <c r="F127" s="242"/>
      <c r="G127" s="243"/>
      <c r="H127" s="243"/>
      <c r="I127" s="243"/>
      <c r="J127" s="217"/>
      <c r="K127" s="245"/>
      <c r="L127" s="217"/>
      <c r="M127" s="216"/>
      <c r="N127" s="242" t="s">
        <v>38</v>
      </c>
      <c r="O127" s="243"/>
      <c r="P127" s="243"/>
      <c r="Q127" s="243"/>
      <c r="R127" s="217"/>
      <c r="S127" s="245"/>
      <c r="T127" s="217"/>
      <c r="U127" s="216"/>
      <c r="V127" s="242"/>
      <c r="W127" s="243"/>
      <c r="X127" s="243"/>
      <c r="Y127" s="243"/>
      <c r="Z127" s="217"/>
      <c r="AA127" s="245"/>
      <c r="AB127" s="217"/>
      <c r="AC127" s="216"/>
      <c r="AD127" s="242"/>
      <c r="AE127" s="243"/>
      <c r="AF127" s="243"/>
      <c r="AG127" s="243"/>
      <c r="AH127" s="217"/>
      <c r="AI127" s="245"/>
      <c r="AJ127" s="217"/>
      <c r="AK127" s="216"/>
      <c r="AL127" s="242"/>
      <c r="AM127" s="243"/>
      <c r="AN127" s="243"/>
      <c r="AO127" s="243"/>
      <c r="AP127" s="217"/>
      <c r="AQ127" s="217"/>
      <c r="AR127" s="217"/>
      <c r="AS127" s="216"/>
      <c r="AT127" s="242"/>
      <c r="AU127" s="243"/>
      <c r="AV127" s="243"/>
      <c r="AW127" s="243"/>
      <c r="AX127" s="217"/>
      <c r="AY127" s="245"/>
      <c r="AZ127" s="217"/>
      <c r="BA127" s="216"/>
      <c r="BB127" s="274" t="s">
        <v>115</v>
      </c>
      <c r="BC127" s="275"/>
      <c r="BD127" s="275"/>
      <c r="BE127" s="275"/>
      <c r="BF127" s="229"/>
      <c r="BG127" s="295"/>
      <c r="BH127" s="229"/>
      <c r="BI127" s="244"/>
      <c r="BJ127" s="223"/>
      <c r="BK127" s="224"/>
      <c r="BL127" s="224"/>
      <c r="BM127" s="224"/>
      <c r="BN127" s="224"/>
      <c r="BO127" s="224"/>
      <c r="BP127" s="224"/>
      <c r="BQ127" s="225"/>
      <c r="BR127" s="242"/>
      <c r="BS127" s="243"/>
      <c r="BT127" s="243"/>
      <c r="BU127" s="243"/>
      <c r="BV127" s="217"/>
      <c r="BW127" s="245"/>
      <c r="BX127" s="217"/>
      <c r="BY127" s="216"/>
      <c r="BZ127" s="242">
        <v>808</v>
      </c>
      <c r="CA127" s="243"/>
      <c r="CB127" s="243"/>
      <c r="CC127" s="243"/>
      <c r="CD127" s="217"/>
      <c r="CE127" s="217"/>
      <c r="CF127" s="217"/>
      <c r="CG127" s="216"/>
      <c r="CH127" s="274"/>
      <c r="CI127" s="275"/>
      <c r="CJ127" s="275"/>
      <c r="CK127" s="275"/>
      <c r="CL127" s="229"/>
      <c r="CM127" s="295"/>
      <c r="CN127" s="229"/>
      <c r="CO127" s="244"/>
      <c r="CP127" s="381"/>
      <c r="CQ127" s="382"/>
      <c r="CR127" s="382"/>
      <c r="CS127" s="383"/>
    </row>
    <row r="128" spans="2:97" ht="11.25" customHeight="1">
      <c r="B128" s="381"/>
      <c r="C128" s="382"/>
      <c r="D128" s="382"/>
      <c r="E128" s="383"/>
      <c r="F128" s="264" t="s">
        <v>39</v>
      </c>
      <c r="G128" s="265"/>
      <c r="H128" s="265"/>
      <c r="I128" s="265"/>
      <c r="J128" s="217"/>
      <c r="K128" s="245"/>
      <c r="L128" s="217"/>
      <c r="M128" s="216"/>
      <c r="N128" s="264" t="s">
        <v>39</v>
      </c>
      <c r="O128" s="265"/>
      <c r="P128" s="265"/>
      <c r="Q128" s="265"/>
      <c r="R128" s="217"/>
      <c r="S128" s="245"/>
      <c r="T128" s="217"/>
      <c r="U128" s="216"/>
      <c r="V128" s="264"/>
      <c r="W128" s="265"/>
      <c r="X128" s="265"/>
      <c r="Y128" s="265"/>
      <c r="Z128" s="217"/>
      <c r="AA128" s="245"/>
      <c r="AB128" s="217"/>
      <c r="AC128" s="216"/>
      <c r="AD128" s="264"/>
      <c r="AE128" s="265"/>
      <c r="AF128" s="265"/>
      <c r="AG128" s="265"/>
      <c r="AH128" s="217"/>
      <c r="AI128" s="245"/>
      <c r="AJ128" s="217"/>
      <c r="AK128" s="216"/>
      <c r="AL128" s="264"/>
      <c r="AM128" s="265"/>
      <c r="AN128" s="265"/>
      <c r="AO128" s="265"/>
      <c r="AP128" s="217"/>
      <c r="AQ128" s="217"/>
      <c r="AR128" s="217"/>
      <c r="AS128" s="216"/>
      <c r="AT128" s="264"/>
      <c r="AU128" s="265"/>
      <c r="AV128" s="265"/>
      <c r="AW128" s="265"/>
      <c r="AX128" s="217"/>
      <c r="AY128" s="245"/>
      <c r="AZ128" s="217"/>
      <c r="BA128" s="216"/>
      <c r="BB128" s="284" t="s">
        <v>358</v>
      </c>
      <c r="BC128" s="285"/>
      <c r="BD128" s="285"/>
      <c r="BE128" s="285"/>
      <c r="BF128" s="229"/>
      <c r="BG128" s="295"/>
      <c r="BH128" s="229"/>
      <c r="BI128" s="244"/>
      <c r="BJ128" s="223"/>
      <c r="BK128" s="224"/>
      <c r="BL128" s="224"/>
      <c r="BM128" s="224"/>
      <c r="BN128" s="224"/>
      <c r="BO128" s="224"/>
      <c r="BP128" s="224"/>
      <c r="BQ128" s="225"/>
      <c r="BR128" s="264" t="s">
        <v>37</v>
      </c>
      <c r="BS128" s="265"/>
      <c r="BT128" s="265"/>
      <c r="BU128" s="265"/>
      <c r="BV128" s="217"/>
      <c r="BW128" s="245"/>
      <c r="BX128" s="217"/>
      <c r="BY128" s="216"/>
      <c r="BZ128" s="256" t="s">
        <v>60</v>
      </c>
      <c r="CA128" s="257"/>
      <c r="CB128" s="257"/>
      <c r="CC128" s="257"/>
      <c r="CD128" s="217"/>
      <c r="CE128" s="217"/>
      <c r="CF128" s="217"/>
      <c r="CG128" s="216"/>
      <c r="CH128" s="274"/>
      <c r="CI128" s="275"/>
      <c r="CJ128" s="275"/>
      <c r="CK128" s="275"/>
      <c r="CL128" s="229"/>
      <c r="CM128" s="295"/>
      <c r="CN128" s="229"/>
      <c r="CO128" s="244"/>
      <c r="CP128" s="381"/>
      <c r="CQ128" s="382"/>
      <c r="CR128" s="382"/>
      <c r="CS128" s="383"/>
    </row>
    <row r="129" spans="2:97" ht="22.5" customHeight="1">
      <c r="B129" s="381"/>
      <c r="C129" s="382"/>
      <c r="D129" s="382"/>
      <c r="E129" s="383"/>
      <c r="F129" s="264"/>
      <c r="G129" s="265"/>
      <c r="H129" s="265"/>
      <c r="I129" s="265"/>
      <c r="J129" s="217"/>
      <c r="K129" s="217" t="s">
        <v>68</v>
      </c>
      <c r="L129" s="217"/>
      <c r="M129" s="216"/>
      <c r="N129" s="264"/>
      <c r="O129" s="265"/>
      <c r="P129" s="265"/>
      <c r="Q129" s="265"/>
      <c r="R129" s="217"/>
      <c r="S129" s="217" t="s">
        <v>44</v>
      </c>
      <c r="T129" s="217"/>
      <c r="U129" s="216"/>
      <c r="V129" s="264"/>
      <c r="W129" s="265"/>
      <c r="X129" s="265"/>
      <c r="Y129" s="265"/>
      <c r="Z129" s="217"/>
      <c r="AA129" s="217" t="s">
        <v>43</v>
      </c>
      <c r="AB129" s="217"/>
      <c r="AC129" s="216"/>
      <c r="AD129" s="264"/>
      <c r="AE129" s="265"/>
      <c r="AF129" s="265"/>
      <c r="AG129" s="265"/>
      <c r="AH129" s="217"/>
      <c r="AI129" s="217" t="s">
        <v>40</v>
      </c>
      <c r="AJ129" s="217"/>
      <c r="AK129" s="216"/>
      <c r="AL129" s="264"/>
      <c r="AM129" s="265"/>
      <c r="AN129" s="265"/>
      <c r="AO129" s="265"/>
      <c r="AP129" s="217"/>
      <c r="AQ129" s="217" t="s">
        <v>40</v>
      </c>
      <c r="AR129" s="217"/>
      <c r="AS129" s="216"/>
      <c r="AT129" s="264"/>
      <c r="AU129" s="265"/>
      <c r="AV129" s="265"/>
      <c r="AW129" s="265"/>
      <c r="AX129" s="217"/>
      <c r="AY129" s="217" t="s">
        <v>41</v>
      </c>
      <c r="AZ129" s="217"/>
      <c r="BA129" s="216"/>
      <c r="BB129" s="284"/>
      <c r="BC129" s="285"/>
      <c r="BD129" s="285"/>
      <c r="BE129" s="285"/>
      <c r="BF129" s="229"/>
      <c r="BG129" s="229" t="s">
        <v>359</v>
      </c>
      <c r="BH129" s="229"/>
      <c r="BI129" s="244"/>
      <c r="BJ129" s="223"/>
      <c r="BK129" s="224"/>
      <c r="BL129" s="224"/>
      <c r="BM129" s="224"/>
      <c r="BN129" s="224"/>
      <c r="BO129" s="224"/>
      <c r="BP129" s="224"/>
      <c r="BQ129" s="225"/>
      <c r="BR129" s="264"/>
      <c r="BS129" s="265"/>
      <c r="BT129" s="265"/>
      <c r="BU129" s="265"/>
      <c r="BV129" s="217"/>
      <c r="BW129" s="217" t="s">
        <v>68</v>
      </c>
      <c r="BX129" s="217"/>
      <c r="BY129" s="216"/>
      <c r="BZ129" s="256"/>
      <c r="CA129" s="257"/>
      <c r="CB129" s="257"/>
      <c r="CC129" s="257"/>
      <c r="CD129" s="217"/>
      <c r="CE129" s="217" t="s">
        <v>44</v>
      </c>
      <c r="CF129" s="217"/>
      <c r="CG129" s="216"/>
      <c r="CH129" s="274"/>
      <c r="CI129" s="275"/>
      <c r="CJ129" s="275"/>
      <c r="CK129" s="275"/>
      <c r="CL129" s="229"/>
      <c r="CM129" s="229"/>
      <c r="CN129" s="229"/>
      <c r="CO129" s="244"/>
      <c r="CP129" s="381"/>
      <c r="CQ129" s="382"/>
      <c r="CR129" s="382"/>
      <c r="CS129" s="383"/>
    </row>
    <row r="130" spans="2:97" ht="18.75" customHeight="1">
      <c r="B130" s="384"/>
      <c r="C130" s="385"/>
      <c r="D130" s="385"/>
      <c r="E130" s="386"/>
      <c r="F130" s="218"/>
      <c r="G130" s="219"/>
      <c r="H130" s="219"/>
      <c r="I130" s="219"/>
      <c r="J130" s="217"/>
      <c r="K130" s="217"/>
      <c r="L130" s="217"/>
      <c r="M130" s="216"/>
      <c r="N130" s="218"/>
      <c r="O130" s="219"/>
      <c r="P130" s="219"/>
      <c r="Q130" s="219"/>
      <c r="R130" s="217"/>
      <c r="S130" s="217"/>
      <c r="T130" s="217"/>
      <c r="U130" s="216"/>
      <c r="V130" s="218"/>
      <c r="W130" s="219"/>
      <c r="X130" s="219"/>
      <c r="Y130" s="219"/>
      <c r="Z130" s="217"/>
      <c r="AA130" s="217"/>
      <c r="AB130" s="217"/>
      <c r="AC130" s="216"/>
      <c r="AD130" s="218"/>
      <c r="AE130" s="219"/>
      <c r="AF130" s="219"/>
      <c r="AG130" s="219"/>
      <c r="AH130" s="217"/>
      <c r="AI130" s="217"/>
      <c r="AJ130" s="217"/>
      <c r="AK130" s="216"/>
      <c r="AL130" s="218"/>
      <c r="AM130" s="219"/>
      <c r="AN130" s="219"/>
      <c r="AO130" s="219"/>
      <c r="AP130" s="217"/>
      <c r="AQ130" s="217"/>
      <c r="AR130" s="217"/>
      <c r="AS130" s="216"/>
      <c r="AT130" s="218"/>
      <c r="AU130" s="219"/>
      <c r="AV130" s="219"/>
      <c r="AW130" s="219"/>
      <c r="AX130" s="217"/>
      <c r="AY130" s="217"/>
      <c r="AZ130" s="217"/>
      <c r="BA130" s="216"/>
      <c r="BB130" s="218" t="s">
        <v>613</v>
      </c>
      <c r="BC130" s="219"/>
      <c r="BD130" s="219"/>
      <c r="BE130" s="219"/>
      <c r="BF130" s="229"/>
      <c r="BG130" s="229"/>
      <c r="BH130" s="229"/>
      <c r="BI130" s="244"/>
      <c r="BJ130" s="223"/>
      <c r="BK130" s="224"/>
      <c r="BL130" s="224"/>
      <c r="BM130" s="224"/>
      <c r="BN130" s="224"/>
      <c r="BO130" s="224"/>
      <c r="BP130" s="224"/>
      <c r="BQ130" s="225"/>
      <c r="BR130" s="218"/>
      <c r="BS130" s="219"/>
      <c r="BT130" s="219"/>
      <c r="BU130" s="219"/>
      <c r="BV130" s="217"/>
      <c r="BW130" s="217"/>
      <c r="BX130" s="217"/>
      <c r="BY130" s="216"/>
      <c r="BZ130" s="218"/>
      <c r="CA130" s="219"/>
      <c r="CB130" s="219"/>
      <c r="CC130" s="219"/>
      <c r="CD130" s="217"/>
      <c r="CE130" s="217"/>
      <c r="CF130" s="217"/>
      <c r="CG130" s="216"/>
      <c r="CH130" s="296"/>
      <c r="CI130" s="297"/>
      <c r="CJ130" s="297"/>
      <c r="CK130" s="297"/>
      <c r="CL130" s="229"/>
      <c r="CM130" s="229"/>
      <c r="CN130" s="229"/>
      <c r="CO130" s="244"/>
      <c r="CP130" s="384"/>
      <c r="CQ130" s="385"/>
      <c r="CR130" s="385"/>
      <c r="CS130" s="386"/>
    </row>
    <row r="131" spans="2:97" ht="18.75" customHeight="1" thickBot="1">
      <c r="B131" s="366" t="s">
        <v>595</v>
      </c>
      <c r="C131" s="367"/>
      <c r="D131" s="367"/>
      <c r="E131" s="368"/>
      <c r="F131" s="230">
        <v>0.39583333333333331</v>
      </c>
      <c r="G131" s="231"/>
      <c r="H131" s="65" t="s">
        <v>508</v>
      </c>
      <c r="I131" s="266" t="s">
        <v>590</v>
      </c>
      <c r="J131" s="266"/>
      <c r="K131" s="266"/>
      <c r="L131" s="266"/>
      <c r="M131" s="267"/>
      <c r="N131" s="230"/>
      <c r="O131" s="231"/>
      <c r="P131" s="55"/>
      <c r="Q131" s="246" t="s">
        <v>46</v>
      </c>
      <c r="R131" s="246"/>
      <c r="S131" s="246"/>
      <c r="T131" s="246"/>
      <c r="U131" s="247"/>
      <c r="V131" s="230"/>
      <c r="W131" s="231"/>
      <c r="X131" s="55"/>
      <c r="Y131" s="246"/>
      <c r="Z131" s="246"/>
      <c r="AA131" s="246"/>
      <c r="AB131" s="246"/>
      <c r="AC131" s="247"/>
      <c r="AD131" s="230"/>
      <c r="AE131" s="231"/>
      <c r="AF131" s="55"/>
      <c r="AG131" s="246"/>
      <c r="AH131" s="246"/>
      <c r="AI131" s="246"/>
      <c r="AJ131" s="246"/>
      <c r="AK131" s="247"/>
      <c r="AL131" s="230"/>
      <c r="AM131" s="231"/>
      <c r="AN131" s="55"/>
      <c r="AO131" s="246"/>
      <c r="AP131" s="246"/>
      <c r="AQ131" s="246"/>
      <c r="AR131" s="246"/>
      <c r="AS131" s="247"/>
      <c r="AT131" s="262"/>
      <c r="AU131" s="263"/>
      <c r="AV131" s="55"/>
      <c r="AW131" s="246"/>
      <c r="AX131" s="246"/>
      <c r="AY131" s="246"/>
      <c r="AZ131" s="246"/>
      <c r="BA131" s="247"/>
      <c r="BB131" s="230">
        <v>0.41666666666666669</v>
      </c>
      <c r="BC131" s="231"/>
      <c r="BD131" s="65"/>
      <c r="BE131" s="310" t="s">
        <v>497</v>
      </c>
      <c r="BF131" s="310"/>
      <c r="BG131" s="310"/>
      <c r="BH131" s="310"/>
      <c r="BI131" s="311"/>
      <c r="BJ131" s="226"/>
      <c r="BK131" s="227"/>
      <c r="BL131" s="227"/>
      <c r="BM131" s="227"/>
      <c r="BN131" s="227"/>
      <c r="BO131" s="227"/>
      <c r="BP131" s="227"/>
      <c r="BQ131" s="228"/>
      <c r="BR131" s="262"/>
      <c r="BS131" s="263"/>
      <c r="BT131" s="55"/>
      <c r="BU131" s="246" t="s">
        <v>712</v>
      </c>
      <c r="BV131" s="246"/>
      <c r="BW131" s="246"/>
      <c r="BX131" s="246"/>
      <c r="BY131" s="247"/>
      <c r="BZ131" s="230">
        <v>0.375</v>
      </c>
      <c r="CA131" s="231"/>
      <c r="CB131" s="55" t="s">
        <v>547</v>
      </c>
      <c r="CC131" s="266" t="s">
        <v>61</v>
      </c>
      <c r="CD131" s="266"/>
      <c r="CE131" s="266"/>
      <c r="CF131" s="266"/>
      <c r="CG131" s="267"/>
      <c r="CH131" s="230"/>
      <c r="CI131" s="231"/>
      <c r="CJ131" s="65"/>
      <c r="CK131" s="310"/>
      <c r="CL131" s="310"/>
      <c r="CM131" s="310"/>
      <c r="CN131" s="310"/>
      <c r="CO131" s="311"/>
      <c r="CP131" s="366"/>
      <c r="CQ131" s="367"/>
      <c r="CR131" s="367"/>
      <c r="CS131" s="368"/>
    </row>
    <row r="132" spans="2:97" ht="15" customHeight="1">
      <c r="B132" s="378" t="s">
        <v>3</v>
      </c>
      <c r="C132" s="379"/>
      <c r="D132" s="379"/>
      <c r="E132" s="380"/>
      <c r="F132" s="251"/>
      <c r="G132" s="252"/>
      <c r="H132" s="252"/>
      <c r="I132" s="252"/>
      <c r="J132" s="258"/>
      <c r="K132" s="258"/>
      <c r="L132" s="258"/>
      <c r="M132" s="259"/>
      <c r="N132" s="220"/>
      <c r="O132" s="221"/>
      <c r="P132" s="221"/>
      <c r="Q132" s="221"/>
      <c r="R132" s="221"/>
      <c r="S132" s="221"/>
      <c r="T132" s="221"/>
      <c r="U132" s="222"/>
      <c r="V132" s="251">
        <v>10016271</v>
      </c>
      <c r="W132" s="258"/>
      <c r="X132" s="258"/>
      <c r="Y132" s="258"/>
      <c r="Z132" s="258"/>
      <c r="AA132" s="258"/>
      <c r="AB132" s="258"/>
      <c r="AC132" s="259"/>
      <c r="AD132" s="251"/>
      <c r="AE132" s="252"/>
      <c r="AF132" s="252"/>
      <c r="AG132" s="252"/>
      <c r="AH132" s="258"/>
      <c r="AI132" s="258"/>
      <c r="AJ132" s="258"/>
      <c r="AK132" s="259"/>
      <c r="AL132" s="251"/>
      <c r="AM132" s="258"/>
      <c r="AN132" s="258"/>
      <c r="AO132" s="258"/>
      <c r="AP132" s="258"/>
      <c r="AQ132" s="258"/>
      <c r="AR132" s="258"/>
      <c r="AS132" s="259"/>
      <c r="AT132" s="251"/>
      <c r="AU132" s="252"/>
      <c r="AV132" s="252"/>
      <c r="AW132" s="252"/>
      <c r="AX132" s="258"/>
      <c r="AY132" s="258"/>
      <c r="AZ132" s="258"/>
      <c r="BA132" s="259"/>
      <c r="BB132" s="314"/>
      <c r="BC132" s="315"/>
      <c r="BD132" s="315"/>
      <c r="BE132" s="315"/>
      <c r="BF132" s="312"/>
      <c r="BG132" s="312"/>
      <c r="BH132" s="312"/>
      <c r="BI132" s="313"/>
      <c r="BJ132" s="251"/>
      <c r="BK132" s="252"/>
      <c r="BL132" s="252"/>
      <c r="BM132" s="252"/>
      <c r="BN132" s="258"/>
      <c r="BO132" s="258"/>
      <c r="BP132" s="258"/>
      <c r="BQ132" s="259"/>
      <c r="BR132" s="251"/>
      <c r="BS132" s="252"/>
      <c r="BT132" s="252"/>
      <c r="BU132" s="252"/>
      <c r="BV132" s="258"/>
      <c r="BW132" s="258"/>
      <c r="BX132" s="258"/>
      <c r="BY132" s="259"/>
      <c r="BZ132" s="251">
        <v>10016171</v>
      </c>
      <c r="CA132" s="252"/>
      <c r="CB132" s="252"/>
      <c r="CC132" s="252"/>
      <c r="CD132" s="258"/>
      <c r="CE132" s="258"/>
      <c r="CF132" s="258"/>
      <c r="CG132" s="259"/>
      <c r="CH132" s="251"/>
      <c r="CI132" s="258"/>
      <c r="CJ132" s="258"/>
      <c r="CK132" s="258"/>
      <c r="CL132" s="258"/>
      <c r="CM132" s="258"/>
      <c r="CN132" s="258"/>
      <c r="CO132" s="259"/>
      <c r="CP132" s="378" t="s">
        <v>3</v>
      </c>
      <c r="CQ132" s="379"/>
      <c r="CR132" s="379"/>
      <c r="CS132" s="380"/>
    </row>
    <row r="133" spans="2:97" ht="17.25" customHeight="1">
      <c r="B133" s="381"/>
      <c r="C133" s="382"/>
      <c r="D133" s="382"/>
      <c r="E133" s="383"/>
      <c r="F133" s="242"/>
      <c r="G133" s="243"/>
      <c r="H133" s="243"/>
      <c r="I133" s="243"/>
      <c r="J133" s="217"/>
      <c r="K133" s="245"/>
      <c r="L133" s="217"/>
      <c r="M133" s="216"/>
      <c r="N133" s="223"/>
      <c r="O133" s="224"/>
      <c r="P133" s="224"/>
      <c r="Q133" s="224"/>
      <c r="R133" s="224"/>
      <c r="S133" s="224"/>
      <c r="T133" s="224"/>
      <c r="U133" s="225"/>
      <c r="V133" s="242" t="s">
        <v>38</v>
      </c>
      <c r="W133" s="243"/>
      <c r="X133" s="243"/>
      <c r="Y133" s="243"/>
      <c r="Z133" s="217"/>
      <c r="AA133" s="245"/>
      <c r="AB133" s="217"/>
      <c r="AC133" s="216"/>
      <c r="AD133" s="274"/>
      <c r="AE133" s="275"/>
      <c r="AF133" s="275"/>
      <c r="AG133" s="275"/>
      <c r="AH133" s="229"/>
      <c r="AI133" s="295"/>
      <c r="AJ133" s="229"/>
      <c r="AK133" s="244"/>
      <c r="AL133" s="274"/>
      <c r="AM133" s="275"/>
      <c r="AN133" s="275"/>
      <c r="AO133" s="275"/>
      <c r="AP133" s="229"/>
      <c r="AQ133" s="295"/>
      <c r="AR133" s="229"/>
      <c r="AS133" s="244"/>
      <c r="AT133" s="274"/>
      <c r="AU133" s="275"/>
      <c r="AV133" s="275"/>
      <c r="AW133" s="275"/>
      <c r="AX133" s="229"/>
      <c r="AY133" s="295"/>
      <c r="AZ133" s="229"/>
      <c r="BA133" s="244"/>
      <c r="BB133" s="280"/>
      <c r="BC133" s="281"/>
      <c r="BD133" s="281"/>
      <c r="BE133" s="281"/>
      <c r="BF133" s="269"/>
      <c r="BG133" s="268"/>
      <c r="BH133" s="269"/>
      <c r="BI133" s="250"/>
      <c r="BJ133" s="274"/>
      <c r="BK133" s="275"/>
      <c r="BL133" s="275"/>
      <c r="BM133" s="275"/>
      <c r="BN133" s="229"/>
      <c r="BO133" s="295"/>
      <c r="BP133" s="229"/>
      <c r="BQ133" s="244"/>
      <c r="BR133" s="274"/>
      <c r="BS133" s="275"/>
      <c r="BT133" s="275"/>
      <c r="BU133" s="275"/>
      <c r="BV133" s="229"/>
      <c r="BW133" s="295"/>
      <c r="BX133" s="229"/>
      <c r="BY133" s="244"/>
      <c r="BZ133" s="242" t="s">
        <v>49</v>
      </c>
      <c r="CA133" s="243"/>
      <c r="CB133" s="243"/>
      <c r="CC133" s="243"/>
      <c r="CD133" s="217"/>
      <c r="CE133" s="217"/>
      <c r="CF133" s="217"/>
      <c r="CG133" s="216"/>
      <c r="CH133" s="242"/>
      <c r="CI133" s="243"/>
      <c r="CJ133" s="243"/>
      <c r="CK133" s="243"/>
      <c r="CL133" s="217"/>
      <c r="CM133" s="245"/>
      <c r="CN133" s="217"/>
      <c r="CO133" s="216"/>
      <c r="CP133" s="381"/>
      <c r="CQ133" s="382"/>
      <c r="CR133" s="382"/>
      <c r="CS133" s="383"/>
    </row>
    <row r="134" spans="2:97" ht="11.25" customHeight="1">
      <c r="B134" s="381"/>
      <c r="C134" s="382"/>
      <c r="D134" s="382"/>
      <c r="E134" s="383"/>
      <c r="F134" s="264" t="s">
        <v>39</v>
      </c>
      <c r="G134" s="265"/>
      <c r="H134" s="265"/>
      <c r="I134" s="265"/>
      <c r="J134" s="217"/>
      <c r="K134" s="245"/>
      <c r="L134" s="217"/>
      <c r="M134" s="216"/>
      <c r="N134" s="223"/>
      <c r="O134" s="224"/>
      <c r="P134" s="224"/>
      <c r="Q134" s="224"/>
      <c r="R134" s="224"/>
      <c r="S134" s="224"/>
      <c r="T134" s="224"/>
      <c r="U134" s="225"/>
      <c r="V134" s="264" t="s">
        <v>39</v>
      </c>
      <c r="W134" s="265"/>
      <c r="X134" s="265"/>
      <c r="Y134" s="265"/>
      <c r="Z134" s="217"/>
      <c r="AA134" s="245"/>
      <c r="AB134" s="217"/>
      <c r="AC134" s="216"/>
      <c r="AD134" s="284"/>
      <c r="AE134" s="285"/>
      <c r="AF134" s="285"/>
      <c r="AG134" s="285"/>
      <c r="AH134" s="229"/>
      <c r="AI134" s="295"/>
      <c r="AJ134" s="229"/>
      <c r="AK134" s="244"/>
      <c r="AL134" s="284"/>
      <c r="AM134" s="285"/>
      <c r="AN134" s="285"/>
      <c r="AO134" s="285"/>
      <c r="AP134" s="229"/>
      <c r="AQ134" s="295"/>
      <c r="AR134" s="229"/>
      <c r="AS134" s="244"/>
      <c r="AT134" s="264"/>
      <c r="AU134" s="265"/>
      <c r="AV134" s="265"/>
      <c r="AW134" s="265"/>
      <c r="AX134" s="229"/>
      <c r="AY134" s="295"/>
      <c r="AZ134" s="229"/>
      <c r="BA134" s="244"/>
      <c r="BB134" s="320" t="s">
        <v>353</v>
      </c>
      <c r="BC134" s="321"/>
      <c r="BD134" s="321"/>
      <c r="BE134" s="321"/>
      <c r="BF134" s="269"/>
      <c r="BG134" s="268"/>
      <c r="BH134" s="269"/>
      <c r="BI134" s="250"/>
      <c r="BJ134" s="264" t="s">
        <v>37</v>
      </c>
      <c r="BK134" s="265"/>
      <c r="BL134" s="265"/>
      <c r="BM134" s="265"/>
      <c r="BN134" s="229"/>
      <c r="BO134" s="295"/>
      <c r="BP134" s="229"/>
      <c r="BQ134" s="244"/>
      <c r="BR134" s="340" t="s">
        <v>424</v>
      </c>
      <c r="BS134" s="341"/>
      <c r="BT134" s="341"/>
      <c r="BU134" s="341"/>
      <c r="BV134" s="229"/>
      <c r="BW134" s="295"/>
      <c r="BX134" s="229"/>
      <c r="BY134" s="244"/>
      <c r="BZ134" s="256" t="s">
        <v>50</v>
      </c>
      <c r="CA134" s="257"/>
      <c r="CB134" s="257"/>
      <c r="CC134" s="257"/>
      <c r="CD134" s="217"/>
      <c r="CE134" s="217"/>
      <c r="CF134" s="217"/>
      <c r="CG134" s="216"/>
      <c r="CH134" s="242"/>
      <c r="CI134" s="243"/>
      <c r="CJ134" s="243"/>
      <c r="CK134" s="243"/>
      <c r="CL134" s="217"/>
      <c r="CM134" s="245"/>
      <c r="CN134" s="217"/>
      <c r="CO134" s="216"/>
      <c r="CP134" s="381"/>
      <c r="CQ134" s="382"/>
      <c r="CR134" s="382"/>
      <c r="CS134" s="383"/>
    </row>
    <row r="135" spans="2:97" ht="21.75" customHeight="1">
      <c r="B135" s="381"/>
      <c r="C135" s="382"/>
      <c r="D135" s="382"/>
      <c r="E135" s="383"/>
      <c r="F135" s="264"/>
      <c r="G135" s="265"/>
      <c r="H135" s="265"/>
      <c r="I135" s="265"/>
      <c r="J135" s="217"/>
      <c r="K135" s="217" t="s">
        <v>68</v>
      </c>
      <c r="L135" s="217"/>
      <c r="M135" s="216"/>
      <c r="N135" s="223"/>
      <c r="O135" s="224"/>
      <c r="P135" s="224"/>
      <c r="Q135" s="224"/>
      <c r="R135" s="224"/>
      <c r="S135" s="224"/>
      <c r="T135" s="224"/>
      <c r="U135" s="225"/>
      <c r="V135" s="264"/>
      <c r="W135" s="265"/>
      <c r="X135" s="265"/>
      <c r="Y135" s="265"/>
      <c r="Z135" s="217"/>
      <c r="AA135" s="217" t="s">
        <v>43</v>
      </c>
      <c r="AB135" s="217"/>
      <c r="AC135" s="216"/>
      <c r="AD135" s="284"/>
      <c r="AE135" s="285"/>
      <c r="AF135" s="285"/>
      <c r="AG135" s="285"/>
      <c r="AH135" s="229"/>
      <c r="AI135" s="229" t="s">
        <v>40</v>
      </c>
      <c r="AJ135" s="229"/>
      <c r="AK135" s="244"/>
      <c r="AL135" s="284"/>
      <c r="AM135" s="285"/>
      <c r="AN135" s="285"/>
      <c r="AO135" s="285"/>
      <c r="AP135" s="229"/>
      <c r="AQ135" s="229" t="s">
        <v>40</v>
      </c>
      <c r="AR135" s="229"/>
      <c r="AS135" s="244"/>
      <c r="AT135" s="264"/>
      <c r="AU135" s="265"/>
      <c r="AV135" s="265"/>
      <c r="AW135" s="265"/>
      <c r="AX135" s="229"/>
      <c r="AY135" s="229" t="s">
        <v>41</v>
      </c>
      <c r="AZ135" s="229"/>
      <c r="BA135" s="244"/>
      <c r="BB135" s="320"/>
      <c r="BC135" s="321"/>
      <c r="BD135" s="321"/>
      <c r="BE135" s="321"/>
      <c r="BF135" s="269"/>
      <c r="BG135" s="269"/>
      <c r="BH135" s="269"/>
      <c r="BI135" s="250"/>
      <c r="BJ135" s="264"/>
      <c r="BK135" s="265"/>
      <c r="BL135" s="265"/>
      <c r="BM135" s="265"/>
      <c r="BN135" s="229"/>
      <c r="BO135" s="229"/>
      <c r="BP135" s="229"/>
      <c r="BQ135" s="244"/>
      <c r="BR135" s="340"/>
      <c r="BS135" s="341"/>
      <c r="BT135" s="341"/>
      <c r="BU135" s="341"/>
      <c r="BV135" s="229"/>
      <c r="BW135" s="229"/>
      <c r="BX135" s="229"/>
      <c r="BY135" s="244"/>
      <c r="BZ135" s="256"/>
      <c r="CA135" s="257"/>
      <c r="CB135" s="257"/>
      <c r="CC135" s="257"/>
      <c r="CD135" s="217"/>
      <c r="CE135" s="217" t="s">
        <v>44</v>
      </c>
      <c r="CF135" s="217"/>
      <c r="CG135" s="216"/>
      <c r="CH135" s="242"/>
      <c r="CI135" s="243"/>
      <c r="CJ135" s="243"/>
      <c r="CK135" s="243"/>
      <c r="CL135" s="217"/>
      <c r="CM135" s="217"/>
      <c r="CN135" s="217"/>
      <c r="CO135" s="216"/>
      <c r="CP135" s="381"/>
      <c r="CQ135" s="382"/>
      <c r="CR135" s="382"/>
      <c r="CS135" s="383"/>
    </row>
    <row r="136" spans="2:97" ht="18.75" customHeight="1">
      <c r="B136" s="384"/>
      <c r="C136" s="385"/>
      <c r="D136" s="385"/>
      <c r="E136" s="386"/>
      <c r="F136" s="218"/>
      <c r="G136" s="219"/>
      <c r="H136" s="219"/>
      <c r="I136" s="219"/>
      <c r="J136" s="217"/>
      <c r="K136" s="217"/>
      <c r="L136" s="217"/>
      <c r="M136" s="216"/>
      <c r="N136" s="223"/>
      <c r="O136" s="224"/>
      <c r="P136" s="224"/>
      <c r="Q136" s="224"/>
      <c r="R136" s="224"/>
      <c r="S136" s="224"/>
      <c r="T136" s="224"/>
      <c r="U136" s="225"/>
      <c r="V136" s="218"/>
      <c r="W136" s="219"/>
      <c r="X136" s="219"/>
      <c r="Y136" s="219"/>
      <c r="Z136" s="217"/>
      <c r="AA136" s="217"/>
      <c r="AB136" s="217"/>
      <c r="AC136" s="216"/>
      <c r="AD136" s="296"/>
      <c r="AE136" s="297"/>
      <c r="AF136" s="297"/>
      <c r="AG136" s="297"/>
      <c r="AH136" s="229"/>
      <c r="AI136" s="229"/>
      <c r="AJ136" s="229"/>
      <c r="AK136" s="244"/>
      <c r="AL136" s="296"/>
      <c r="AM136" s="297"/>
      <c r="AN136" s="297"/>
      <c r="AO136" s="297"/>
      <c r="AP136" s="229"/>
      <c r="AQ136" s="229"/>
      <c r="AR136" s="229"/>
      <c r="AS136" s="244"/>
      <c r="AT136" s="302"/>
      <c r="AU136" s="303"/>
      <c r="AV136" s="303"/>
      <c r="AW136" s="303"/>
      <c r="AX136" s="229"/>
      <c r="AY136" s="229"/>
      <c r="AZ136" s="229"/>
      <c r="BA136" s="244"/>
      <c r="BB136" s="218" t="s">
        <v>635</v>
      </c>
      <c r="BC136" s="219"/>
      <c r="BD136" s="219"/>
      <c r="BE136" s="219"/>
      <c r="BF136" s="269"/>
      <c r="BG136" s="269"/>
      <c r="BH136" s="269"/>
      <c r="BI136" s="250"/>
      <c r="BJ136" s="302" t="s">
        <v>231</v>
      </c>
      <c r="BK136" s="303"/>
      <c r="BL136" s="303"/>
      <c r="BM136" s="303"/>
      <c r="BN136" s="229"/>
      <c r="BO136" s="229"/>
      <c r="BP136" s="229"/>
      <c r="BQ136" s="244"/>
      <c r="BR136" s="296"/>
      <c r="BS136" s="297"/>
      <c r="BT136" s="297"/>
      <c r="BU136" s="297"/>
      <c r="BV136" s="229"/>
      <c r="BW136" s="229"/>
      <c r="BX136" s="229"/>
      <c r="BY136" s="244"/>
      <c r="BZ136" s="218"/>
      <c r="CA136" s="219"/>
      <c r="CB136" s="219"/>
      <c r="CC136" s="219"/>
      <c r="CD136" s="217"/>
      <c r="CE136" s="217"/>
      <c r="CF136" s="217"/>
      <c r="CG136" s="216"/>
      <c r="CH136" s="218"/>
      <c r="CI136" s="219"/>
      <c r="CJ136" s="219"/>
      <c r="CK136" s="219"/>
      <c r="CL136" s="217"/>
      <c r="CM136" s="217"/>
      <c r="CN136" s="217"/>
      <c r="CO136" s="216"/>
      <c r="CP136" s="384"/>
      <c r="CQ136" s="385"/>
      <c r="CR136" s="385"/>
      <c r="CS136" s="386"/>
    </row>
    <row r="137" spans="2:97" ht="18.75" customHeight="1" thickBot="1">
      <c r="B137" s="366" t="s">
        <v>362</v>
      </c>
      <c r="C137" s="367"/>
      <c r="D137" s="367"/>
      <c r="E137" s="368"/>
      <c r="F137" s="230">
        <v>0.39583333333333331</v>
      </c>
      <c r="G137" s="231"/>
      <c r="H137" s="65" t="s">
        <v>508</v>
      </c>
      <c r="I137" s="266" t="s">
        <v>589</v>
      </c>
      <c r="J137" s="266"/>
      <c r="K137" s="266"/>
      <c r="L137" s="266"/>
      <c r="M137" s="267"/>
      <c r="N137" s="226"/>
      <c r="O137" s="227"/>
      <c r="P137" s="227"/>
      <c r="Q137" s="227"/>
      <c r="R137" s="227"/>
      <c r="S137" s="227"/>
      <c r="T137" s="227"/>
      <c r="U137" s="228"/>
      <c r="V137" s="230"/>
      <c r="W137" s="231"/>
      <c r="X137" s="55"/>
      <c r="Y137" s="246" t="s">
        <v>46</v>
      </c>
      <c r="Z137" s="246"/>
      <c r="AA137" s="246"/>
      <c r="AB137" s="246"/>
      <c r="AC137" s="247"/>
      <c r="AD137" s="262"/>
      <c r="AE137" s="263"/>
      <c r="AF137" s="65"/>
      <c r="AG137" s="308"/>
      <c r="AH137" s="308"/>
      <c r="AI137" s="308"/>
      <c r="AJ137" s="308"/>
      <c r="AK137" s="309"/>
      <c r="AL137" s="230"/>
      <c r="AM137" s="231"/>
      <c r="AN137" s="65"/>
      <c r="AO137" s="300"/>
      <c r="AP137" s="300"/>
      <c r="AQ137" s="300"/>
      <c r="AR137" s="300"/>
      <c r="AS137" s="301"/>
      <c r="AT137" s="262"/>
      <c r="AU137" s="263"/>
      <c r="AV137" s="65"/>
      <c r="AW137" s="310"/>
      <c r="AX137" s="310"/>
      <c r="AY137" s="310"/>
      <c r="AZ137" s="310"/>
      <c r="BA137" s="311"/>
      <c r="BB137" s="479"/>
      <c r="BC137" s="480"/>
      <c r="BD137" s="156"/>
      <c r="BE137" s="308" t="s">
        <v>202</v>
      </c>
      <c r="BF137" s="308"/>
      <c r="BG137" s="308"/>
      <c r="BH137" s="308"/>
      <c r="BI137" s="309"/>
      <c r="BJ137" s="262"/>
      <c r="BK137" s="263"/>
      <c r="BL137" s="65"/>
      <c r="BM137" s="308"/>
      <c r="BN137" s="308"/>
      <c r="BO137" s="308"/>
      <c r="BP137" s="308"/>
      <c r="BQ137" s="309"/>
      <c r="BR137" s="262"/>
      <c r="BS137" s="263"/>
      <c r="BT137" s="65"/>
      <c r="BU137" s="308"/>
      <c r="BV137" s="308"/>
      <c r="BW137" s="308"/>
      <c r="BX137" s="308"/>
      <c r="BY137" s="309"/>
      <c r="BZ137" s="230"/>
      <c r="CA137" s="231"/>
      <c r="CB137" s="55"/>
      <c r="CC137" s="266" t="s">
        <v>52</v>
      </c>
      <c r="CD137" s="266"/>
      <c r="CE137" s="266"/>
      <c r="CF137" s="266"/>
      <c r="CG137" s="267"/>
      <c r="CH137" s="230"/>
      <c r="CI137" s="231"/>
      <c r="CJ137" s="55"/>
      <c r="CK137" s="246"/>
      <c r="CL137" s="246"/>
      <c r="CM137" s="246"/>
      <c r="CN137" s="246"/>
      <c r="CO137" s="247"/>
      <c r="CP137" s="366"/>
      <c r="CQ137" s="367"/>
      <c r="CR137" s="367"/>
      <c r="CS137" s="368"/>
    </row>
    <row r="138" spans="2:97" ht="15" customHeight="1">
      <c r="B138" s="378" t="s">
        <v>147</v>
      </c>
      <c r="C138" s="379"/>
      <c r="D138" s="379"/>
      <c r="E138" s="380"/>
      <c r="F138" s="251"/>
      <c r="G138" s="252"/>
      <c r="H138" s="252"/>
      <c r="I138" s="252"/>
      <c r="J138" s="258"/>
      <c r="K138" s="258"/>
      <c r="L138" s="258"/>
      <c r="M138" s="259"/>
      <c r="N138" s="251">
        <v>10016271</v>
      </c>
      <c r="O138" s="258"/>
      <c r="P138" s="258"/>
      <c r="Q138" s="258"/>
      <c r="R138" s="258"/>
      <c r="S138" s="258"/>
      <c r="T138" s="258"/>
      <c r="U138" s="259"/>
      <c r="V138" s="251"/>
      <c r="W138" s="258"/>
      <c r="X138" s="258"/>
      <c r="Y138" s="258"/>
      <c r="Z138" s="258"/>
      <c r="AA138" s="258"/>
      <c r="AB138" s="258"/>
      <c r="AC138" s="259"/>
      <c r="AD138" s="251"/>
      <c r="AE138" s="258"/>
      <c r="AF138" s="258"/>
      <c r="AG138" s="258"/>
      <c r="AH138" s="258"/>
      <c r="AI138" s="258"/>
      <c r="AJ138" s="258"/>
      <c r="AK138" s="259"/>
      <c r="AL138" s="251"/>
      <c r="AM138" s="258"/>
      <c r="AN138" s="258"/>
      <c r="AO138" s="258"/>
      <c r="AP138" s="258"/>
      <c r="AQ138" s="258"/>
      <c r="AR138" s="258"/>
      <c r="AS138" s="259"/>
      <c r="AT138" s="251"/>
      <c r="AU138" s="252"/>
      <c r="AV138" s="252"/>
      <c r="AW138" s="252"/>
      <c r="AX138" s="258"/>
      <c r="AY138" s="258"/>
      <c r="AZ138" s="258"/>
      <c r="BA138" s="259"/>
      <c r="BB138" s="251"/>
      <c r="BC138" s="258"/>
      <c r="BD138" s="258"/>
      <c r="BE138" s="258"/>
      <c r="BF138" s="258"/>
      <c r="BG138" s="258"/>
      <c r="BH138" s="258"/>
      <c r="BI138" s="259"/>
      <c r="BJ138" s="220"/>
      <c r="BK138" s="221"/>
      <c r="BL138" s="221"/>
      <c r="BM138" s="221"/>
      <c r="BN138" s="221"/>
      <c r="BO138" s="221"/>
      <c r="BP138" s="221"/>
      <c r="BQ138" s="222"/>
      <c r="BR138" s="251"/>
      <c r="BS138" s="258"/>
      <c r="BT138" s="258"/>
      <c r="BU138" s="258"/>
      <c r="BV138" s="258"/>
      <c r="BW138" s="258"/>
      <c r="BX138" s="258"/>
      <c r="BY138" s="259"/>
      <c r="BZ138" s="251">
        <v>10016171</v>
      </c>
      <c r="CA138" s="252"/>
      <c r="CB138" s="252"/>
      <c r="CC138" s="252"/>
      <c r="CD138" s="258"/>
      <c r="CE138" s="258"/>
      <c r="CF138" s="258"/>
      <c r="CG138" s="259"/>
      <c r="CH138" s="251"/>
      <c r="CI138" s="258"/>
      <c r="CJ138" s="258"/>
      <c r="CK138" s="258"/>
      <c r="CL138" s="258"/>
      <c r="CM138" s="258"/>
      <c r="CN138" s="258"/>
      <c r="CO138" s="259"/>
      <c r="CP138" s="378" t="s">
        <v>147</v>
      </c>
      <c r="CQ138" s="379"/>
      <c r="CR138" s="379"/>
      <c r="CS138" s="380"/>
    </row>
    <row r="139" spans="2:97" ht="15" customHeight="1">
      <c r="B139" s="381"/>
      <c r="C139" s="382"/>
      <c r="D139" s="382"/>
      <c r="E139" s="383"/>
      <c r="F139" s="242"/>
      <c r="G139" s="243"/>
      <c r="H139" s="243"/>
      <c r="I139" s="243"/>
      <c r="J139" s="217"/>
      <c r="K139" s="245"/>
      <c r="L139" s="217"/>
      <c r="M139" s="216"/>
      <c r="N139" s="242" t="s">
        <v>38</v>
      </c>
      <c r="O139" s="243"/>
      <c r="P139" s="243"/>
      <c r="Q139" s="243"/>
      <c r="R139" s="217"/>
      <c r="S139" s="245"/>
      <c r="T139" s="217"/>
      <c r="U139" s="216"/>
      <c r="V139" s="242"/>
      <c r="W139" s="243"/>
      <c r="X139" s="243"/>
      <c r="Y139" s="243"/>
      <c r="Z139" s="217"/>
      <c r="AA139" s="245"/>
      <c r="AB139" s="217"/>
      <c r="AC139" s="216"/>
      <c r="AD139" s="242"/>
      <c r="AE139" s="243"/>
      <c r="AF139" s="243"/>
      <c r="AG139" s="243"/>
      <c r="AH139" s="217"/>
      <c r="AI139" s="245"/>
      <c r="AJ139" s="217"/>
      <c r="AK139" s="216"/>
      <c r="AL139" s="242"/>
      <c r="AM139" s="243"/>
      <c r="AN139" s="243"/>
      <c r="AO139" s="243"/>
      <c r="AP139" s="217"/>
      <c r="AQ139" s="217"/>
      <c r="AR139" s="217"/>
      <c r="AS139" s="216"/>
      <c r="AT139" s="242"/>
      <c r="AU139" s="243"/>
      <c r="AV139" s="243"/>
      <c r="AW139" s="243"/>
      <c r="AX139" s="217"/>
      <c r="AY139" s="245"/>
      <c r="AZ139" s="217"/>
      <c r="BA139" s="216"/>
      <c r="BB139" s="274"/>
      <c r="BC139" s="275"/>
      <c r="BD139" s="275"/>
      <c r="BE139" s="275"/>
      <c r="BF139" s="229"/>
      <c r="BG139" s="295"/>
      <c r="BH139" s="229"/>
      <c r="BI139" s="244"/>
      <c r="BJ139" s="223"/>
      <c r="BK139" s="224"/>
      <c r="BL139" s="224"/>
      <c r="BM139" s="224"/>
      <c r="BN139" s="224"/>
      <c r="BO139" s="224"/>
      <c r="BP139" s="224"/>
      <c r="BQ139" s="225"/>
      <c r="BR139" s="274"/>
      <c r="BS139" s="275"/>
      <c r="BT139" s="275"/>
      <c r="BU139" s="275"/>
      <c r="BV139" s="229"/>
      <c r="BW139" s="295"/>
      <c r="BX139" s="229"/>
      <c r="BY139" s="244"/>
      <c r="BZ139" s="242" t="s">
        <v>49</v>
      </c>
      <c r="CA139" s="243"/>
      <c r="CB139" s="243"/>
      <c r="CC139" s="243"/>
      <c r="CD139" s="217"/>
      <c r="CE139" s="217"/>
      <c r="CF139" s="217"/>
      <c r="CG139" s="216"/>
      <c r="CH139" s="242"/>
      <c r="CI139" s="243"/>
      <c r="CJ139" s="243"/>
      <c r="CK139" s="243"/>
      <c r="CL139" s="217"/>
      <c r="CM139" s="245"/>
      <c r="CN139" s="217"/>
      <c r="CO139" s="216"/>
      <c r="CP139" s="381"/>
      <c r="CQ139" s="382"/>
      <c r="CR139" s="382"/>
      <c r="CS139" s="383"/>
    </row>
    <row r="140" spans="2:97" ht="11.25" customHeight="1">
      <c r="B140" s="381"/>
      <c r="C140" s="382"/>
      <c r="D140" s="382"/>
      <c r="E140" s="383"/>
      <c r="F140" s="264" t="s">
        <v>39</v>
      </c>
      <c r="G140" s="265"/>
      <c r="H140" s="265"/>
      <c r="I140" s="265"/>
      <c r="J140" s="217"/>
      <c r="K140" s="245"/>
      <c r="L140" s="217"/>
      <c r="M140" s="216"/>
      <c r="N140" s="264" t="s">
        <v>39</v>
      </c>
      <c r="O140" s="265"/>
      <c r="P140" s="265"/>
      <c r="Q140" s="265"/>
      <c r="R140" s="217"/>
      <c r="S140" s="245"/>
      <c r="T140" s="217"/>
      <c r="U140" s="216"/>
      <c r="V140" s="264"/>
      <c r="W140" s="265"/>
      <c r="X140" s="265"/>
      <c r="Y140" s="265"/>
      <c r="Z140" s="217"/>
      <c r="AA140" s="245"/>
      <c r="AB140" s="217"/>
      <c r="AC140" s="216"/>
      <c r="AD140" s="264"/>
      <c r="AE140" s="265"/>
      <c r="AF140" s="265"/>
      <c r="AG140" s="265"/>
      <c r="AH140" s="217"/>
      <c r="AI140" s="245"/>
      <c r="AJ140" s="217"/>
      <c r="AK140" s="216"/>
      <c r="AL140" s="264"/>
      <c r="AM140" s="265"/>
      <c r="AN140" s="265"/>
      <c r="AO140" s="265"/>
      <c r="AP140" s="217"/>
      <c r="AQ140" s="217"/>
      <c r="AR140" s="217"/>
      <c r="AS140" s="216"/>
      <c r="AT140" s="264"/>
      <c r="AU140" s="265"/>
      <c r="AV140" s="265"/>
      <c r="AW140" s="265"/>
      <c r="AX140" s="217"/>
      <c r="AY140" s="245"/>
      <c r="AZ140" s="217"/>
      <c r="BA140" s="216"/>
      <c r="BB140" s="264" t="s">
        <v>39</v>
      </c>
      <c r="BC140" s="265"/>
      <c r="BD140" s="265"/>
      <c r="BE140" s="265"/>
      <c r="BF140" s="229"/>
      <c r="BG140" s="295"/>
      <c r="BH140" s="229"/>
      <c r="BI140" s="244"/>
      <c r="BJ140" s="223"/>
      <c r="BK140" s="224"/>
      <c r="BL140" s="224"/>
      <c r="BM140" s="224"/>
      <c r="BN140" s="224"/>
      <c r="BO140" s="224"/>
      <c r="BP140" s="224"/>
      <c r="BQ140" s="225"/>
      <c r="BR140" s="274" t="s">
        <v>37</v>
      </c>
      <c r="BS140" s="275"/>
      <c r="BT140" s="275"/>
      <c r="BU140" s="275"/>
      <c r="BV140" s="229"/>
      <c r="BW140" s="295"/>
      <c r="BX140" s="229"/>
      <c r="BY140" s="244"/>
      <c r="BZ140" s="256" t="s">
        <v>50</v>
      </c>
      <c r="CA140" s="257"/>
      <c r="CB140" s="257"/>
      <c r="CC140" s="257"/>
      <c r="CD140" s="217"/>
      <c r="CE140" s="217"/>
      <c r="CF140" s="217"/>
      <c r="CG140" s="216"/>
      <c r="CH140" s="242"/>
      <c r="CI140" s="243"/>
      <c r="CJ140" s="243"/>
      <c r="CK140" s="243"/>
      <c r="CL140" s="217"/>
      <c r="CM140" s="245"/>
      <c r="CN140" s="217"/>
      <c r="CO140" s="216"/>
      <c r="CP140" s="381"/>
      <c r="CQ140" s="382"/>
      <c r="CR140" s="382"/>
      <c r="CS140" s="383"/>
    </row>
    <row r="141" spans="2:97" ht="22.5" customHeight="1">
      <c r="B141" s="381"/>
      <c r="C141" s="382"/>
      <c r="D141" s="382"/>
      <c r="E141" s="383"/>
      <c r="F141" s="264"/>
      <c r="G141" s="265"/>
      <c r="H141" s="265"/>
      <c r="I141" s="265"/>
      <c r="J141" s="217"/>
      <c r="K141" s="217" t="s">
        <v>68</v>
      </c>
      <c r="L141" s="217"/>
      <c r="M141" s="216"/>
      <c r="N141" s="264"/>
      <c r="O141" s="265"/>
      <c r="P141" s="265"/>
      <c r="Q141" s="265"/>
      <c r="R141" s="217"/>
      <c r="S141" s="217" t="s">
        <v>44</v>
      </c>
      <c r="T141" s="217"/>
      <c r="U141" s="216"/>
      <c r="V141" s="264"/>
      <c r="W141" s="265"/>
      <c r="X141" s="265"/>
      <c r="Y141" s="265"/>
      <c r="Z141" s="217"/>
      <c r="AA141" s="217" t="s">
        <v>43</v>
      </c>
      <c r="AB141" s="217"/>
      <c r="AC141" s="216"/>
      <c r="AD141" s="264"/>
      <c r="AE141" s="265"/>
      <c r="AF141" s="265"/>
      <c r="AG141" s="265"/>
      <c r="AH141" s="217"/>
      <c r="AI141" s="217" t="s">
        <v>40</v>
      </c>
      <c r="AJ141" s="217"/>
      <c r="AK141" s="216"/>
      <c r="AL141" s="264"/>
      <c r="AM141" s="265"/>
      <c r="AN141" s="265"/>
      <c r="AO141" s="265"/>
      <c r="AP141" s="217"/>
      <c r="AQ141" s="217" t="s">
        <v>40</v>
      </c>
      <c r="AR141" s="217"/>
      <c r="AS141" s="216"/>
      <c r="AT141" s="264"/>
      <c r="AU141" s="265"/>
      <c r="AV141" s="265"/>
      <c r="AW141" s="265"/>
      <c r="AX141" s="217"/>
      <c r="AY141" s="217" t="s">
        <v>41</v>
      </c>
      <c r="AZ141" s="217"/>
      <c r="BA141" s="216"/>
      <c r="BB141" s="264"/>
      <c r="BC141" s="265"/>
      <c r="BD141" s="265"/>
      <c r="BE141" s="265"/>
      <c r="BF141" s="229"/>
      <c r="BG141" s="229" t="s">
        <v>42</v>
      </c>
      <c r="BH141" s="229"/>
      <c r="BI141" s="244"/>
      <c r="BJ141" s="223"/>
      <c r="BK141" s="224"/>
      <c r="BL141" s="224"/>
      <c r="BM141" s="224"/>
      <c r="BN141" s="224"/>
      <c r="BO141" s="224"/>
      <c r="BP141" s="224"/>
      <c r="BQ141" s="225"/>
      <c r="BR141" s="274"/>
      <c r="BS141" s="275"/>
      <c r="BT141" s="275"/>
      <c r="BU141" s="275"/>
      <c r="BV141" s="229"/>
      <c r="BW141" s="229" t="s">
        <v>201</v>
      </c>
      <c r="BX141" s="229"/>
      <c r="BY141" s="244"/>
      <c r="BZ141" s="256"/>
      <c r="CA141" s="257"/>
      <c r="CB141" s="257"/>
      <c r="CC141" s="257"/>
      <c r="CD141" s="217"/>
      <c r="CE141" s="217" t="s">
        <v>44</v>
      </c>
      <c r="CF141" s="217"/>
      <c r="CG141" s="216"/>
      <c r="CH141" s="242"/>
      <c r="CI141" s="243"/>
      <c r="CJ141" s="243"/>
      <c r="CK141" s="243"/>
      <c r="CL141" s="217"/>
      <c r="CM141" s="217"/>
      <c r="CN141" s="217"/>
      <c r="CO141" s="216"/>
      <c r="CP141" s="381"/>
      <c r="CQ141" s="382"/>
      <c r="CR141" s="382"/>
      <c r="CS141" s="383"/>
    </row>
    <row r="142" spans="2:97" ht="18.75" customHeight="1">
      <c r="B142" s="384"/>
      <c r="C142" s="385"/>
      <c r="D142" s="385"/>
      <c r="E142" s="386"/>
      <c r="F142" s="218"/>
      <c r="G142" s="219"/>
      <c r="H142" s="219"/>
      <c r="I142" s="219"/>
      <c r="J142" s="217"/>
      <c r="K142" s="217"/>
      <c r="L142" s="217"/>
      <c r="M142" s="216"/>
      <c r="N142" s="218"/>
      <c r="O142" s="219"/>
      <c r="P142" s="219"/>
      <c r="Q142" s="219"/>
      <c r="R142" s="217"/>
      <c r="S142" s="217"/>
      <c r="T142" s="217"/>
      <c r="U142" s="216"/>
      <c r="V142" s="218"/>
      <c r="W142" s="219"/>
      <c r="X142" s="219"/>
      <c r="Y142" s="219"/>
      <c r="Z142" s="217"/>
      <c r="AA142" s="217"/>
      <c r="AB142" s="217"/>
      <c r="AC142" s="216"/>
      <c r="AD142" s="218"/>
      <c r="AE142" s="219"/>
      <c r="AF142" s="219"/>
      <c r="AG142" s="219"/>
      <c r="AH142" s="217"/>
      <c r="AI142" s="217"/>
      <c r="AJ142" s="217"/>
      <c r="AK142" s="216"/>
      <c r="AL142" s="218"/>
      <c r="AM142" s="219"/>
      <c r="AN142" s="219"/>
      <c r="AO142" s="219"/>
      <c r="AP142" s="217"/>
      <c r="AQ142" s="217"/>
      <c r="AR142" s="217"/>
      <c r="AS142" s="216"/>
      <c r="AT142" s="218"/>
      <c r="AU142" s="219"/>
      <c r="AV142" s="219"/>
      <c r="AW142" s="219"/>
      <c r="AX142" s="217"/>
      <c r="AY142" s="217"/>
      <c r="AZ142" s="217"/>
      <c r="BA142" s="216"/>
      <c r="BB142" s="296"/>
      <c r="BC142" s="297"/>
      <c r="BD142" s="297"/>
      <c r="BE142" s="297"/>
      <c r="BF142" s="229"/>
      <c r="BG142" s="229"/>
      <c r="BH142" s="229"/>
      <c r="BI142" s="244"/>
      <c r="BJ142" s="223"/>
      <c r="BK142" s="224"/>
      <c r="BL142" s="224"/>
      <c r="BM142" s="224"/>
      <c r="BN142" s="224"/>
      <c r="BO142" s="224"/>
      <c r="BP142" s="224"/>
      <c r="BQ142" s="225"/>
      <c r="BR142" s="296"/>
      <c r="BS142" s="297"/>
      <c r="BT142" s="297"/>
      <c r="BU142" s="297"/>
      <c r="BV142" s="229"/>
      <c r="BW142" s="229"/>
      <c r="BX142" s="229"/>
      <c r="BY142" s="244"/>
      <c r="BZ142" s="218"/>
      <c r="CA142" s="219"/>
      <c r="CB142" s="219"/>
      <c r="CC142" s="219"/>
      <c r="CD142" s="217"/>
      <c r="CE142" s="217"/>
      <c r="CF142" s="217"/>
      <c r="CG142" s="216"/>
      <c r="CH142" s="218"/>
      <c r="CI142" s="219"/>
      <c r="CJ142" s="219"/>
      <c r="CK142" s="219"/>
      <c r="CL142" s="217"/>
      <c r="CM142" s="217"/>
      <c r="CN142" s="217"/>
      <c r="CO142" s="216"/>
      <c r="CP142" s="384"/>
      <c r="CQ142" s="385"/>
      <c r="CR142" s="385"/>
      <c r="CS142" s="386"/>
    </row>
    <row r="143" spans="2:97" ht="18.75" customHeight="1" thickBot="1">
      <c r="B143" s="366" t="s">
        <v>366</v>
      </c>
      <c r="C143" s="367"/>
      <c r="D143" s="367"/>
      <c r="E143" s="368"/>
      <c r="F143" s="230">
        <v>0.39583333333333331</v>
      </c>
      <c r="G143" s="231"/>
      <c r="H143" s="65" t="s">
        <v>508</v>
      </c>
      <c r="I143" s="266" t="s">
        <v>590</v>
      </c>
      <c r="J143" s="266"/>
      <c r="K143" s="266"/>
      <c r="L143" s="266"/>
      <c r="M143" s="267"/>
      <c r="N143" s="230"/>
      <c r="O143" s="231"/>
      <c r="P143" s="55"/>
      <c r="Q143" s="246" t="s">
        <v>46</v>
      </c>
      <c r="R143" s="246"/>
      <c r="S143" s="246"/>
      <c r="T143" s="246"/>
      <c r="U143" s="247"/>
      <c r="V143" s="230"/>
      <c r="W143" s="231"/>
      <c r="X143" s="55"/>
      <c r="Y143" s="246"/>
      <c r="Z143" s="246"/>
      <c r="AA143" s="246"/>
      <c r="AB143" s="246"/>
      <c r="AC143" s="247"/>
      <c r="AD143" s="230"/>
      <c r="AE143" s="231"/>
      <c r="AF143" s="55"/>
      <c r="AG143" s="246"/>
      <c r="AH143" s="246"/>
      <c r="AI143" s="246"/>
      <c r="AJ143" s="246"/>
      <c r="AK143" s="247"/>
      <c r="AL143" s="230"/>
      <c r="AM143" s="231"/>
      <c r="AN143" s="55"/>
      <c r="AO143" s="246"/>
      <c r="AP143" s="246"/>
      <c r="AQ143" s="246"/>
      <c r="AR143" s="246"/>
      <c r="AS143" s="247"/>
      <c r="AT143" s="262"/>
      <c r="AU143" s="263"/>
      <c r="AV143" s="55"/>
      <c r="AW143" s="246"/>
      <c r="AX143" s="246"/>
      <c r="AY143" s="246"/>
      <c r="AZ143" s="246"/>
      <c r="BA143" s="247"/>
      <c r="BB143" s="230"/>
      <c r="BC143" s="231"/>
      <c r="BD143" s="65"/>
      <c r="BE143" s="266"/>
      <c r="BF143" s="266"/>
      <c r="BG143" s="266"/>
      <c r="BH143" s="266"/>
      <c r="BI143" s="267"/>
      <c r="BJ143" s="226"/>
      <c r="BK143" s="227"/>
      <c r="BL143" s="227"/>
      <c r="BM143" s="227"/>
      <c r="BN143" s="227"/>
      <c r="BO143" s="227"/>
      <c r="BP143" s="227"/>
      <c r="BQ143" s="228"/>
      <c r="BR143" s="230"/>
      <c r="BS143" s="231"/>
      <c r="BT143" s="65"/>
      <c r="BU143" s="310"/>
      <c r="BV143" s="310"/>
      <c r="BW143" s="310"/>
      <c r="BX143" s="310"/>
      <c r="BY143" s="311"/>
      <c r="BZ143" s="230"/>
      <c r="CA143" s="231"/>
      <c r="CB143" s="55"/>
      <c r="CC143" s="266" t="s">
        <v>52</v>
      </c>
      <c r="CD143" s="266"/>
      <c r="CE143" s="266"/>
      <c r="CF143" s="266"/>
      <c r="CG143" s="267"/>
      <c r="CH143" s="230"/>
      <c r="CI143" s="231"/>
      <c r="CJ143" s="55"/>
      <c r="CK143" s="246"/>
      <c r="CL143" s="246"/>
      <c r="CM143" s="246"/>
      <c r="CN143" s="246"/>
      <c r="CO143" s="247"/>
      <c r="CP143" s="366"/>
      <c r="CQ143" s="367"/>
      <c r="CR143" s="367"/>
      <c r="CS143" s="368"/>
    </row>
    <row r="144" spans="2:97" ht="15" customHeight="1">
      <c r="B144" s="369" t="s">
        <v>148</v>
      </c>
      <c r="C144" s="370"/>
      <c r="D144" s="370"/>
      <c r="E144" s="371"/>
      <c r="F144" s="251">
        <v>10016133</v>
      </c>
      <c r="G144" s="252"/>
      <c r="H144" s="252"/>
      <c r="I144" s="252"/>
      <c r="J144" s="258"/>
      <c r="K144" s="258"/>
      <c r="L144" s="258"/>
      <c r="M144" s="259"/>
      <c r="N144" s="251"/>
      <c r="O144" s="252"/>
      <c r="P144" s="252"/>
      <c r="Q144" s="252"/>
      <c r="R144" s="258"/>
      <c r="S144" s="258"/>
      <c r="T144" s="258"/>
      <c r="U144" s="259"/>
      <c r="V144" s="251"/>
      <c r="W144" s="258"/>
      <c r="X144" s="258"/>
      <c r="Y144" s="258"/>
      <c r="Z144" s="258"/>
      <c r="AA144" s="258"/>
      <c r="AB144" s="258"/>
      <c r="AC144" s="259"/>
      <c r="AD144" s="220" t="s">
        <v>365</v>
      </c>
      <c r="AE144" s="221"/>
      <c r="AF144" s="221"/>
      <c r="AG144" s="221"/>
      <c r="AH144" s="221"/>
      <c r="AI144" s="221"/>
      <c r="AJ144" s="221"/>
      <c r="AK144" s="222"/>
      <c r="AL144" s="220" t="s">
        <v>365</v>
      </c>
      <c r="AM144" s="221"/>
      <c r="AN144" s="221"/>
      <c r="AO144" s="221"/>
      <c r="AP144" s="221"/>
      <c r="AQ144" s="221"/>
      <c r="AR144" s="221"/>
      <c r="AS144" s="222"/>
      <c r="AT144" s="220" t="s">
        <v>365</v>
      </c>
      <c r="AU144" s="221"/>
      <c r="AV144" s="221"/>
      <c r="AW144" s="221"/>
      <c r="AX144" s="221"/>
      <c r="AY144" s="221"/>
      <c r="AZ144" s="221"/>
      <c r="BA144" s="222"/>
      <c r="BB144" s="322">
        <v>10016413</v>
      </c>
      <c r="BC144" s="232"/>
      <c r="BD144" s="232"/>
      <c r="BE144" s="232"/>
      <c r="BF144" s="232"/>
      <c r="BG144" s="232"/>
      <c r="BH144" s="232"/>
      <c r="BI144" s="233"/>
      <c r="BJ144" s="322"/>
      <c r="BK144" s="323"/>
      <c r="BL144" s="323"/>
      <c r="BM144" s="323"/>
      <c r="BN144" s="232"/>
      <c r="BO144" s="232"/>
      <c r="BP144" s="232"/>
      <c r="BQ144" s="233"/>
      <c r="BR144" s="322"/>
      <c r="BS144" s="323"/>
      <c r="BT144" s="323"/>
      <c r="BU144" s="323"/>
      <c r="BV144" s="232"/>
      <c r="BW144" s="232"/>
      <c r="BX144" s="232"/>
      <c r="BY144" s="233"/>
      <c r="BZ144" s="322"/>
      <c r="CA144" s="323"/>
      <c r="CB144" s="323"/>
      <c r="CC144" s="323"/>
      <c r="CD144" s="232"/>
      <c r="CE144" s="232"/>
      <c r="CF144" s="232"/>
      <c r="CG144" s="233"/>
      <c r="CH144" s="322"/>
      <c r="CI144" s="232"/>
      <c r="CJ144" s="232"/>
      <c r="CK144" s="232"/>
      <c r="CL144" s="232"/>
      <c r="CM144" s="232"/>
      <c r="CN144" s="232"/>
      <c r="CO144" s="233"/>
      <c r="CP144" s="353" t="s">
        <v>148</v>
      </c>
      <c r="CQ144" s="354"/>
      <c r="CR144" s="354"/>
      <c r="CS144" s="355"/>
    </row>
    <row r="145" spans="2:97" ht="15" customHeight="1">
      <c r="B145" s="372"/>
      <c r="C145" s="373"/>
      <c r="D145" s="373"/>
      <c r="E145" s="374"/>
      <c r="F145" s="242" t="s">
        <v>62</v>
      </c>
      <c r="G145" s="243"/>
      <c r="H145" s="243"/>
      <c r="I145" s="243"/>
      <c r="J145" s="217"/>
      <c r="K145" s="245"/>
      <c r="L145" s="217"/>
      <c r="M145" s="216"/>
      <c r="N145" s="274"/>
      <c r="O145" s="275"/>
      <c r="P145" s="275"/>
      <c r="Q145" s="275"/>
      <c r="R145" s="229"/>
      <c r="S145" s="295"/>
      <c r="T145" s="229"/>
      <c r="U145" s="244"/>
      <c r="V145" s="242"/>
      <c r="W145" s="243"/>
      <c r="X145" s="243"/>
      <c r="Y145" s="243"/>
      <c r="Z145" s="217"/>
      <c r="AA145" s="245"/>
      <c r="AB145" s="217"/>
      <c r="AC145" s="216"/>
      <c r="AD145" s="223"/>
      <c r="AE145" s="224"/>
      <c r="AF145" s="224"/>
      <c r="AG145" s="224"/>
      <c r="AH145" s="224"/>
      <c r="AI145" s="224"/>
      <c r="AJ145" s="224"/>
      <c r="AK145" s="225"/>
      <c r="AL145" s="223"/>
      <c r="AM145" s="224"/>
      <c r="AN145" s="224"/>
      <c r="AO145" s="224"/>
      <c r="AP145" s="224"/>
      <c r="AQ145" s="224"/>
      <c r="AR145" s="224"/>
      <c r="AS145" s="225"/>
      <c r="AT145" s="223"/>
      <c r="AU145" s="224"/>
      <c r="AV145" s="224"/>
      <c r="AW145" s="224"/>
      <c r="AX145" s="224"/>
      <c r="AY145" s="224"/>
      <c r="AZ145" s="224"/>
      <c r="BA145" s="225"/>
      <c r="BB145" s="242" t="s">
        <v>249</v>
      </c>
      <c r="BC145" s="243"/>
      <c r="BD145" s="243"/>
      <c r="BE145" s="243"/>
      <c r="BF145" s="217"/>
      <c r="BG145" s="245"/>
      <c r="BH145" s="217"/>
      <c r="BI145" s="216"/>
      <c r="BJ145" s="242"/>
      <c r="BK145" s="243"/>
      <c r="BL145" s="243"/>
      <c r="BM145" s="243"/>
      <c r="BN145" s="217"/>
      <c r="BO145" s="245"/>
      <c r="BP145" s="217"/>
      <c r="BQ145" s="216"/>
      <c r="BR145" s="242"/>
      <c r="BS145" s="243"/>
      <c r="BT145" s="243"/>
      <c r="BU145" s="243"/>
      <c r="BV145" s="217"/>
      <c r="BW145" s="245"/>
      <c r="BX145" s="217"/>
      <c r="BY145" s="216"/>
      <c r="BZ145" s="242"/>
      <c r="CA145" s="243"/>
      <c r="CB145" s="243"/>
      <c r="CC145" s="243"/>
      <c r="CD145" s="217"/>
      <c r="CE145" s="245"/>
      <c r="CF145" s="217"/>
      <c r="CG145" s="216"/>
      <c r="CH145" s="242"/>
      <c r="CI145" s="243"/>
      <c r="CJ145" s="243"/>
      <c r="CK145" s="243"/>
      <c r="CL145" s="217"/>
      <c r="CM145" s="245"/>
      <c r="CN145" s="217"/>
      <c r="CO145" s="216"/>
      <c r="CP145" s="356"/>
      <c r="CQ145" s="357"/>
      <c r="CR145" s="357"/>
      <c r="CS145" s="358"/>
    </row>
    <row r="146" spans="2:97" ht="11.25" customHeight="1">
      <c r="B146" s="372"/>
      <c r="C146" s="373"/>
      <c r="D146" s="373"/>
      <c r="E146" s="374"/>
      <c r="F146" s="264" t="s">
        <v>100</v>
      </c>
      <c r="G146" s="265"/>
      <c r="H146" s="265"/>
      <c r="I146" s="265"/>
      <c r="J146" s="217"/>
      <c r="K146" s="245"/>
      <c r="L146" s="217"/>
      <c r="M146" s="216"/>
      <c r="N146" s="284"/>
      <c r="O146" s="285"/>
      <c r="P146" s="285"/>
      <c r="Q146" s="285"/>
      <c r="R146" s="229"/>
      <c r="S146" s="295"/>
      <c r="T146" s="229"/>
      <c r="U146" s="244"/>
      <c r="V146" s="264" t="s">
        <v>100</v>
      </c>
      <c r="W146" s="265"/>
      <c r="X146" s="265"/>
      <c r="Y146" s="265"/>
      <c r="Z146" s="217"/>
      <c r="AA146" s="245"/>
      <c r="AB146" s="217"/>
      <c r="AC146" s="216"/>
      <c r="AD146" s="223"/>
      <c r="AE146" s="224"/>
      <c r="AF146" s="224"/>
      <c r="AG146" s="224"/>
      <c r="AH146" s="224"/>
      <c r="AI146" s="224"/>
      <c r="AJ146" s="224"/>
      <c r="AK146" s="225"/>
      <c r="AL146" s="223"/>
      <c r="AM146" s="224"/>
      <c r="AN146" s="224"/>
      <c r="AO146" s="224"/>
      <c r="AP146" s="224"/>
      <c r="AQ146" s="224"/>
      <c r="AR146" s="224"/>
      <c r="AS146" s="225"/>
      <c r="AT146" s="223"/>
      <c r="AU146" s="224"/>
      <c r="AV146" s="224"/>
      <c r="AW146" s="224"/>
      <c r="AX146" s="224"/>
      <c r="AY146" s="224"/>
      <c r="AZ146" s="224"/>
      <c r="BA146" s="225"/>
      <c r="BB146" s="242" t="s">
        <v>225</v>
      </c>
      <c r="BC146" s="243"/>
      <c r="BD146" s="243"/>
      <c r="BE146" s="243"/>
      <c r="BF146" s="217"/>
      <c r="BG146" s="245"/>
      <c r="BH146" s="217"/>
      <c r="BI146" s="216"/>
      <c r="BJ146" s="264"/>
      <c r="BK146" s="265"/>
      <c r="BL146" s="265"/>
      <c r="BM146" s="265"/>
      <c r="BN146" s="217"/>
      <c r="BO146" s="245"/>
      <c r="BP146" s="217"/>
      <c r="BQ146" s="216"/>
      <c r="BR146" s="264"/>
      <c r="BS146" s="265"/>
      <c r="BT146" s="265"/>
      <c r="BU146" s="265"/>
      <c r="BV146" s="217"/>
      <c r="BW146" s="245"/>
      <c r="BX146" s="217"/>
      <c r="BY146" s="216"/>
      <c r="BZ146" s="264"/>
      <c r="CA146" s="265"/>
      <c r="CB146" s="265"/>
      <c r="CC146" s="265"/>
      <c r="CD146" s="217"/>
      <c r="CE146" s="245"/>
      <c r="CF146" s="217"/>
      <c r="CG146" s="216"/>
      <c r="CH146" s="242"/>
      <c r="CI146" s="243"/>
      <c r="CJ146" s="243"/>
      <c r="CK146" s="243"/>
      <c r="CL146" s="217"/>
      <c r="CM146" s="245"/>
      <c r="CN146" s="217"/>
      <c r="CO146" s="216"/>
      <c r="CP146" s="356"/>
      <c r="CQ146" s="357"/>
      <c r="CR146" s="357"/>
      <c r="CS146" s="358"/>
    </row>
    <row r="147" spans="2:97" ht="22.5" customHeight="1">
      <c r="B147" s="372"/>
      <c r="C147" s="373"/>
      <c r="D147" s="373"/>
      <c r="E147" s="374"/>
      <c r="F147" s="264"/>
      <c r="G147" s="265"/>
      <c r="H147" s="265"/>
      <c r="I147" s="265"/>
      <c r="J147" s="217" t="s">
        <v>47</v>
      </c>
      <c r="K147" s="217" t="s">
        <v>40</v>
      </c>
      <c r="L147" s="217"/>
      <c r="M147" s="216"/>
      <c r="N147" s="284"/>
      <c r="O147" s="285"/>
      <c r="P147" s="285"/>
      <c r="Q147" s="285"/>
      <c r="R147" s="229"/>
      <c r="S147" s="229" t="s">
        <v>40</v>
      </c>
      <c r="T147" s="229"/>
      <c r="U147" s="244"/>
      <c r="V147" s="264"/>
      <c r="W147" s="265"/>
      <c r="X147" s="265"/>
      <c r="Y147" s="265"/>
      <c r="Z147" s="217"/>
      <c r="AA147" s="217" t="s">
        <v>42</v>
      </c>
      <c r="AB147" s="217"/>
      <c r="AC147" s="216"/>
      <c r="AD147" s="223"/>
      <c r="AE147" s="224"/>
      <c r="AF147" s="224"/>
      <c r="AG147" s="224"/>
      <c r="AH147" s="224"/>
      <c r="AI147" s="224"/>
      <c r="AJ147" s="224"/>
      <c r="AK147" s="225"/>
      <c r="AL147" s="223"/>
      <c r="AM147" s="224"/>
      <c r="AN147" s="224"/>
      <c r="AO147" s="224"/>
      <c r="AP147" s="224"/>
      <c r="AQ147" s="224"/>
      <c r="AR147" s="224"/>
      <c r="AS147" s="225"/>
      <c r="AT147" s="223"/>
      <c r="AU147" s="224"/>
      <c r="AV147" s="224"/>
      <c r="AW147" s="224"/>
      <c r="AX147" s="224"/>
      <c r="AY147" s="224"/>
      <c r="AZ147" s="224"/>
      <c r="BA147" s="225"/>
      <c r="BB147" s="242"/>
      <c r="BC147" s="243"/>
      <c r="BD147" s="243"/>
      <c r="BE147" s="243"/>
      <c r="BF147" s="217"/>
      <c r="BG147" s="217" t="s">
        <v>40</v>
      </c>
      <c r="BH147" s="217"/>
      <c r="BI147" s="216"/>
      <c r="BJ147" s="264"/>
      <c r="BK147" s="265"/>
      <c r="BL147" s="265"/>
      <c r="BM147" s="265"/>
      <c r="BN147" s="217"/>
      <c r="BO147" s="217" t="s">
        <v>40</v>
      </c>
      <c r="BP147" s="217"/>
      <c r="BQ147" s="216"/>
      <c r="BR147" s="264"/>
      <c r="BS147" s="265"/>
      <c r="BT147" s="265"/>
      <c r="BU147" s="265"/>
      <c r="BV147" s="217"/>
      <c r="BW147" s="217" t="s">
        <v>40</v>
      </c>
      <c r="BX147" s="217"/>
      <c r="BY147" s="216"/>
      <c r="BZ147" s="264"/>
      <c r="CA147" s="265"/>
      <c r="CB147" s="265"/>
      <c r="CC147" s="265"/>
      <c r="CD147" s="217"/>
      <c r="CE147" s="217" t="s">
        <v>40</v>
      </c>
      <c r="CF147" s="217"/>
      <c r="CG147" s="216"/>
      <c r="CH147" s="242"/>
      <c r="CI147" s="243"/>
      <c r="CJ147" s="243"/>
      <c r="CK147" s="243"/>
      <c r="CL147" s="217"/>
      <c r="CM147" s="217"/>
      <c r="CN147" s="217"/>
      <c r="CO147" s="216"/>
      <c r="CP147" s="356"/>
      <c r="CQ147" s="357"/>
      <c r="CR147" s="357"/>
      <c r="CS147" s="358"/>
    </row>
    <row r="148" spans="2:97" ht="18.75" customHeight="1">
      <c r="B148" s="375"/>
      <c r="C148" s="376"/>
      <c r="D148" s="376"/>
      <c r="E148" s="377"/>
      <c r="F148" s="218"/>
      <c r="G148" s="219"/>
      <c r="H148" s="219"/>
      <c r="I148" s="219"/>
      <c r="J148" s="217"/>
      <c r="K148" s="217"/>
      <c r="L148" s="217"/>
      <c r="M148" s="216"/>
      <c r="N148" s="296"/>
      <c r="O148" s="297"/>
      <c r="P148" s="297"/>
      <c r="Q148" s="297"/>
      <c r="R148" s="229"/>
      <c r="S148" s="229"/>
      <c r="T148" s="229"/>
      <c r="U148" s="244"/>
      <c r="V148" s="218"/>
      <c r="W148" s="219"/>
      <c r="X148" s="219"/>
      <c r="Y148" s="219"/>
      <c r="Z148" s="217"/>
      <c r="AA148" s="217"/>
      <c r="AB148" s="217"/>
      <c r="AC148" s="216"/>
      <c r="AD148" s="223"/>
      <c r="AE148" s="224"/>
      <c r="AF148" s="224"/>
      <c r="AG148" s="224"/>
      <c r="AH148" s="224"/>
      <c r="AI148" s="224"/>
      <c r="AJ148" s="224"/>
      <c r="AK148" s="225"/>
      <c r="AL148" s="223"/>
      <c r="AM148" s="224"/>
      <c r="AN148" s="224"/>
      <c r="AO148" s="224"/>
      <c r="AP148" s="224"/>
      <c r="AQ148" s="224"/>
      <c r="AR148" s="224"/>
      <c r="AS148" s="225"/>
      <c r="AT148" s="223"/>
      <c r="AU148" s="224"/>
      <c r="AV148" s="224"/>
      <c r="AW148" s="224"/>
      <c r="AX148" s="224"/>
      <c r="AY148" s="224"/>
      <c r="AZ148" s="224"/>
      <c r="BA148" s="225"/>
      <c r="BB148" s="282"/>
      <c r="BC148" s="283"/>
      <c r="BD148" s="283"/>
      <c r="BE148" s="283"/>
      <c r="BF148" s="217"/>
      <c r="BG148" s="217"/>
      <c r="BH148" s="217"/>
      <c r="BI148" s="216"/>
      <c r="BJ148" s="282"/>
      <c r="BK148" s="283"/>
      <c r="BL148" s="283"/>
      <c r="BM148" s="283"/>
      <c r="BN148" s="217"/>
      <c r="BO148" s="217"/>
      <c r="BP148" s="217"/>
      <c r="BQ148" s="216"/>
      <c r="BR148" s="282"/>
      <c r="BS148" s="283"/>
      <c r="BT148" s="283"/>
      <c r="BU148" s="283"/>
      <c r="BV148" s="217"/>
      <c r="BW148" s="217"/>
      <c r="BX148" s="217"/>
      <c r="BY148" s="216"/>
      <c r="BZ148" s="282"/>
      <c r="CA148" s="283"/>
      <c r="CB148" s="283"/>
      <c r="CC148" s="283"/>
      <c r="CD148" s="217"/>
      <c r="CE148" s="217"/>
      <c r="CF148" s="217"/>
      <c r="CG148" s="216"/>
      <c r="CH148" s="282"/>
      <c r="CI148" s="283"/>
      <c r="CJ148" s="283"/>
      <c r="CK148" s="283"/>
      <c r="CL148" s="217"/>
      <c r="CM148" s="217"/>
      <c r="CN148" s="217"/>
      <c r="CO148" s="216"/>
      <c r="CP148" s="359"/>
      <c r="CQ148" s="360"/>
      <c r="CR148" s="360"/>
      <c r="CS148" s="361"/>
    </row>
    <row r="149" spans="2:97" ht="18.75" customHeight="1" thickBot="1">
      <c r="B149" s="552" t="s">
        <v>364</v>
      </c>
      <c r="C149" s="553"/>
      <c r="D149" s="553"/>
      <c r="E149" s="554"/>
      <c r="F149" s="230"/>
      <c r="G149" s="231"/>
      <c r="H149" s="55"/>
      <c r="I149" s="266" t="s">
        <v>61</v>
      </c>
      <c r="J149" s="266"/>
      <c r="K149" s="266"/>
      <c r="L149" s="266"/>
      <c r="M149" s="267"/>
      <c r="N149" s="262"/>
      <c r="O149" s="263"/>
      <c r="P149" s="65"/>
      <c r="Q149" s="308"/>
      <c r="R149" s="308"/>
      <c r="S149" s="308"/>
      <c r="T149" s="308"/>
      <c r="U149" s="309"/>
      <c r="V149" s="230"/>
      <c r="W149" s="231"/>
      <c r="X149" s="55"/>
      <c r="Y149" s="246"/>
      <c r="Z149" s="246"/>
      <c r="AA149" s="246"/>
      <c r="AB149" s="246"/>
      <c r="AC149" s="247"/>
      <c r="AD149" s="226"/>
      <c r="AE149" s="227"/>
      <c r="AF149" s="227"/>
      <c r="AG149" s="227"/>
      <c r="AH149" s="227"/>
      <c r="AI149" s="227"/>
      <c r="AJ149" s="227"/>
      <c r="AK149" s="228"/>
      <c r="AL149" s="226"/>
      <c r="AM149" s="227"/>
      <c r="AN149" s="227"/>
      <c r="AO149" s="227"/>
      <c r="AP149" s="227"/>
      <c r="AQ149" s="227"/>
      <c r="AR149" s="227"/>
      <c r="AS149" s="228"/>
      <c r="AT149" s="226"/>
      <c r="AU149" s="227"/>
      <c r="AV149" s="227"/>
      <c r="AW149" s="227"/>
      <c r="AX149" s="227"/>
      <c r="AY149" s="227"/>
      <c r="AZ149" s="227"/>
      <c r="BA149" s="228"/>
      <c r="BB149" s="324"/>
      <c r="BC149" s="325"/>
      <c r="BD149" s="55"/>
      <c r="BE149" s="246" t="s">
        <v>411</v>
      </c>
      <c r="BF149" s="246"/>
      <c r="BG149" s="246"/>
      <c r="BH149" s="246"/>
      <c r="BI149" s="247"/>
      <c r="BJ149" s="364"/>
      <c r="BK149" s="365"/>
      <c r="BL149" s="55"/>
      <c r="BM149" s="304"/>
      <c r="BN149" s="304"/>
      <c r="BO149" s="304"/>
      <c r="BP149" s="304"/>
      <c r="BQ149" s="305"/>
      <c r="BR149" s="364"/>
      <c r="BS149" s="365"/>
      <c r="BT149" s="55"/>
      <c r="BU149" s="304"/>
      <c r="BV149" s="304"/>
      <c r="BW149" s="304"/>
      <c r="BX149" s="304"/>
      <c r="BY149" s="305"/>
      <c r="BZ149" s="364"/>
      <c r="CA149" s="365"/>
      <c r="CB149" s="55"/>
      <c r="CC149" s="304"/>
      <c r="CD149" s="304"/>
      <c r="CE149" s="304"/>
      <c r="CF149" s="304"/>
      <c r="CG149" s="305"/>
      <c r="CH149" s="324"/>
      <c r="CI149" s="325"/>
      <c r="CJ149" s="55"/>
      <c r="CK149" s="246"/>
      <c r="CL149" s="246"/>
      <c r="CM149" s="246"/>
      <c r="CN149" s="246"/>
      <c r="CO149" s="247"/>
      <c r="CP149" s="350"/>
      <c r="CQ149" s="351"/>
      <c r="CR149" s="351"/>
      <c r="CS149" s="352"/>
    </row>
    <row r="150" spans="2:97" ht="15" customHeight="1">
      <c r="B150" s="369" t="s">
        <v>149</v>
      </c>
      <c r="C150" s="370"/>
      <c r="D150" s="370"/>
      <c r="E150" s="371"/>
      <c r="F150" s="251">
        <v>10016498</v>
      </c>
      <c r="G150" s="252"/>
      <c r="H150" s="252"/>
      <c r="I150" s="252"/>
      <c r="J150" s="258"/>
      <c r="K150" s="258"/>
      <c r="L150" s="258"/>
      <c r="M150" s="259"/>
      <c r="N150" s="220"/>
      <c r="O150" s="221"/>
      <c r="P150" s="221"/>
      <c r="Q150" s="221"/>
      <c r="R150" s="221"/>
      <c r="S150" s="221"/>
      <c r="T150" s="221"/>
      <c r="U150" s="222"/>
      <c r="V150" s="286"/>
      <c r="W150" s="287"/>
      <c r="X150" s="287"/>
      <c r="Y150" s="287"/>
      <c r="Z150" s="287"/>
      <c r="AA150" s="287"/>
      <c r="AB150" s="287"/>
      <c r="AC150" s="288"/>
      <c r="AD150" s="220"/>
      <c r="AE150" s="221"/>
      <c r="AF150" s="221"/>
      <c r="AG150" s="221"/>
      <c r="AH150" s="221"/>
      <c r="AI150" s="221"/>
      <c r="AJ150" s="221"/>
      <c r="AK150" s="222"/>
      <c r="AL150" s="251">
        <v>10016247</v>
      </c>
      <c r="AM150" s="258"/>
      <c r="AN150" s="258"/>
      <c r="AO150" s="258"/>
      <c r="AP150" s="258"/>
      <c r="AQ150" s="258"/>
      <c r="AR150" s="258"/>
      <c r="AS150" s="259"/>
      <c r="AT150" s="251"/>
      <c r="AU150" s="252"/>
      <c r="AV150" s="252"/>
      <c r="AW150" s="252"/>
      <c r="AX150" s="258"/>
      <c r="AY150" s="258"/>
      <c r="AZ150" s="258"/>
      <c r="BA150" s="259"/>
      <c r="BB150" s="251">
        <v>10016260</v>
      </c>
      <c r="BC150" s="252"/>
      <c r="BD150" s="252"/>
      <c r="BE150" s="252"/>
      <c r="BF150" s="258"/>
      <c r="BG150" s="258"/>
      <c r="BH150" s="258"/>
      <c r="BI150" s="259"/>
      <c r="BJ150" s="251"/>
      <c r="BK150" s="252"/>
      <c r="BL150" s="252"/>
      <c r="BM150" s="252"/>
      <c r="BN150" s="258"/>
      <c r="BO150" s="258"/>
      <c r="BP150" s="258"/>
      <c r="BQ150" s="259"/>
      <c r="BR150" s="251"/>
      <c r="BS150" s="258"/>
      <c r="BT150" s="258"/>
      <c r="BU150" s="258"/>
      <c r="BV150" s="258"/>
      <c r="BW150" s="258"/>
      <c r="BX150" s="258"/>
      <c r="BY150" s="259"/>
      <c r="BZ150" s="251"/>
      <c r="CA150" s="258"/>
      <c r="CB150" s="258"/>
      <c r="CC150" s="258"/>
      <c r="CD150" s="258"/>
      <c r="CE150" s="258"/>
      <c r="CF150" s="258"/>
      <c r="CG150" s="259"/>
      <c r="CH150" s="251"/>
      <c r="CI150" s="258"/>
      <c r="CJ150" s="258"/>
      <c r="CK150" s="258"/>
      <c r="CL150" s="258"/>
      <c r="CM150" s="258"/>
      <c r="CN150" s="258"/>
      <c r="CO150" s="259"/>
      <c r="CP150" s="353" t="s">
        <v>149</v>
      </c>
      <c r="CQ150" s="354"/>
      <c r="CR150" s="354"/>
      <c r="CS150" s="355"/>
    </row>
    <row r="151" spans="2:97" ht="15" customHeight="1">
      <c r="B151" s="372"/>
      <c r="C151" s="373"/>
      <c r="D151" s="373"/>
      <c r="E151" s="374"/>
      <c r="F151" s="242" t="s">
        <v>212</v>
      </c>
      <c r="G151" s="243"/>
      <c r="H151" s="243"/>
      <c r="I151" s="243"/>
      <c r="J151" s="217"/>
      <c r="K151" s="245"/>
      <c r="L151" s="217"/>
      <c r="M151" s="216"/>
      <c r="N151" s="223"/>
      <c r="O151" s="224"/>
      <c r="P151" s="224"/>
      <c r="Q151" s="224"/>
      <c r="R151" s="224"/>
      <c r="S151" s="224"/>
      <c r="T151" s="224"/>
      <c r="U151" s="225"/>
      <c r="V151" s="289"/>
      <c r="W151" s="290"/>
      <c r="X151" s="290"/>
      <c r="Y151" s="290"/>
      <c r="Z151" s="290"/>
      <c r="AA151" s="290"/>
      <c r="AB151" s="290"/>
      <c r="AC151" s="291"/>
      <c r="AD151" s="223"/>
      <c r="AE151" s="224"/>
      <c r="AF151" s="224"/>
      <c r="AG151" s="224"/>
      <c r="AH151" s="224"/>
      <c r="AI151" s="224"/>
      <c r="AJ151" s="224"/>
      <c r="AK151" s="225"/>
      <c r="AL151" s="274" t="s">
        <v>101</v>
      </c>
      <c r="AM151" s="275"/>
      <c r="AN151" s="275"/>
      <c r="AO151" s="275"/>
      <c r="AP151" s="229"/>
      <c r="AQ151" s="295"/>
      <c r="AR151" s="229"/>
      <c r="AS151" s="244"/>
      <c r="AT151" s="242"/>
      <c r="AU151" s="243"/>
      <c r="AV151" s="243"/>
      <c r="AW151" s="243"/>
      <c r="AX151" s="217"/>
      <c r="AY151" s="245"/>
      <c r="AZ151" s="217"/>
      <c r="BA151" s="216"/>
      <c r="BB151" s="242" t="s">
        <v>62</v>
      </c>
      <c r="BC151" s="243"/>
      <c r="BD151" s="243"/>
      <c r="BE151" s="243"/>
      <c r="BF151" s="217"/>
      <c r="BG151" s="245"/>
      <c r="BH151" s="217"/>
      <c r="BI151" s="216"/>
      <c r="BJ151" s="274"/>
      <c r="BK151" s="275"/>
      <c r="BL151" s="275"/>
      <c r="BM151" s="275"/>
      <c r="BN151" s="229"/>
      <c r="BO151" s="295"/>
      <c r="BP151" s="229"/>
      <c r="BQ151" s="244"/>
      <c r="BR151" s="274"/>
      <c r="BS151" s="275"/>
      <c r="BT151" s="275"/>
      <c r="BU151" s="275"/>
      <c r="BV151" s="229"/>
      <c r="BW151" s="295"/>
      <c r="BX151" s="229"/>
      <c r="BY151" s="244"/>
      <c r="BZ151" s="242"/>
      <c r="CA151" s="243"/>
      <c r="CB151" s="243"/>
      <c r="CC151" s="243"/>
      <c r="CD151" s="217"/>
      <c r="CE151" s="245"/>
      <c r="CF151" s="217"/>
      <c r="CG151" s="216"/>
      <c r="CH151" s="242"/>
      <c r="CI151" s="243"/>
      <c r="CJ151" s="243"/>
      <c r="CK151" s="243"/>
      <c r="CL151" s="217"/>
      <c r="CM151" s="245"/>
      <c r="CN151" s="217"/>
      <c r="CO151" s="216"/>
      <c r="CP151" s="356"/>
      <c r="CQ151" s="357"/>
      <c r="CR151" s="357"/>
      <c r="CS151" s="358"/>
    </row>
    <row r="152" spans="2:97" ht="11.25" customHeight="1">
      <c r="B152" s="372"/>
      <c r="C152" s="373"/>
      <c r="D152" s="373"/>
      <c r="E152" s="374"/>
      <c r="F152" s="264" t="s">
        <v>449</v>
      </c>
      <c r="G152" s="265"/>
      <c r="H152" s="265"/>
      <c r="I152" s="265"/>
      <c r="J152" s="217"/>
      <c r="K152" s="245"/>
      <c r="L152" s="217"/>
      <c r="M152" s="216"/>
      <c r="N152" s="223"/>
      <c r="O152" s="224"/>
      <c r="P152" s="224"/>
      <c r="Q152" s="224"/>
      <c r="R152" s="224"/>
      <c r="S152" s="224"/>
      <c r="T152" s="224"/>
      <c r="U152" s="225"/>
      <c r="V152" s="289"/>
      <c r="W152" s="290"/>
      <c r="X152" s="290"/>
      <c r="Y152" s="290"/>
      <c r="Z152" s="290"/>
      <c r="AA152" s="290"/>
      <c r="AB152" s="290"/>
      <c r="AC152" s="291"/>
      <c r="AD152" s="223"/>
      <c r="AE152" s="224"/>
      <c r="AF152" s="224"/>
      <c r="AG152" s="224"/>
      <c r="AH152" s="224"/>
      <c r="AI152" s="224"/>
      <c r="AJ152" s="224"/>
      <c r="AK152" s="225"/>
      <c r="AL152" s="284" t="s">
        <v>102</v>
      </c>
      <c r="AM152" s="285"/>
      <c r="AN152" s="285"/>
      <c r="AO152" s="285"/>
      <c r="AP152" s="229"/>
      <c r="AQ152" s="295"/>
      <c r="AR152" s="229"/>
      <c r="AS152" s="244"/>
      <c r="AT152" s="264" t="s">
        <v>332</v>
      </c>
      <c r="AU152" s="265"/>
      <c r="AV152" s="265"/>
      <c r="AW152" s="265"/>
      <c r="AX152" s="217"/>
      <c r="AY152" s="245"/>
      <c r="AZ152" s="217"/>
      <c r="BA152" s="216"/>
      <c r="BB152" s="264" t="s">
        <v>332</v>
      </c>
      <c r="BC152" s="265"/>
      <c r="BD152" s="265"/>
      <c r="BE152" s="265"/>
      <c r="BF152" s="217"/>
      <c r="BG152" s="245"/>
      <c r="BH152" s="217"/>
      <c r="BI152" s="216"/>
      <c r="BJ152" s="284"/>
      <c r="BK152" s="285"/>
      <c r="BL152" s="285"/>
      <c r="BM152" s="285"/>
      <c r="BN152" s="229"/>
      <c r="BO152" s="295"/>
      <c r="BP152" s="229"/>
      <c r="BQ152" s="244"/>
      <c r="BR152" s="274"/>
      <c r="BS152" s="275"/>
      <c r="BT152" s="275"/>
      <c r="BU152" s="275"/>
      <c r="BV152" s="229"/>
      <c r="BW152" s="295"/>
      <c r="BX152" s="229"/>
      <c r="BY152" s="244"/>
      <c r="BZ152" s="242"/>
      <c r="CA152" s="243"/>
      <c r="CB152" s="243"/>
      <c r="CC152" s="243"/>
      <c r="CD152" s="217"/>
      <c r="CE152" s="245"/>
      <c r="CF152" s="217"/>
      <c r="CG152" s="216"/>
      <c r="CH152" s="242"/>
      <c r="CI152" s="243"/>
      <c r="CJ152" s="243"/>
      <c r="CK152" s="243"/>
      <c r="CL152" s="217"/>
      <c r="CM152" s="245"/>
      <c r="CN152" s="217"/>
      <c r="CO152" s="216"/>
      <c r="CP152" s="356"/>
      <c r="CQ152" s="357"/>
      <c r="CR152" s="357"/>
      <c r="CS152" s="358"/>
    </row>
    <row r="153" spans="2:97" ht="22.5" customHeight="1">
      <c r="B153" s="372"/>
      <c r="C153" s="373"/>
      <c r="D153" s="373"/>
      <c r="E153" s="374"/>
      <c r="F153" s="264"/>
      <c r="G153" s="265"/>
      <c r="H153" s="265"/>
      <c r="I153" s="265"/>
      <c r="J153" s="217" t="s">
        <v>47</v>
      </c>
      <c r="K153" s="217" t="s">
        <v>40</v>
      </c>
      <c r="L153" s="217"/>
      <c r="M153" s="216"/>
      <c r="N153" s="223"/>
      <c r="O153" s="224"/>
      <c r="P153" s="224"/>
      <c r="Q153" s="224"/>
      <c r="R153" s="224"/>
      <c r="S153" s="224"/>
      <c r="T153" s="224"/>
      <c r="U153" s="225"/>
      <c r="V153" s="289"/>
      <c r="W153" s="290"/>
      <c r="X153" s="290"/>
      <c r="Y153" s="290"/>
      <c r="Z153" s="290"/>
      <c r="AA153" s="290"/>
      <c r="AB153" s="290"/>
      <c r="AC153" s="291"/>
      <c r="AD153" s="223"/>
      <c r="AE153" s="224"/>
      <c r="AF153" s="224"/>
      <c r="AG153" s="224"/>
      <c r="AH153" s="224"/>
      <c r="AI153" s="224"/>
      <c r="AJ153" s="224"/>
      <c r="AK153" s="225"/>
      <c r="AL153" s="284"/>
      <c r="AM153" s="285"/>
      <c r="AN153" s="285"/>
      <c r="AO153" s="285"/>
      <c r="AP153" s="229" t="s">
        <v>47</v>
      </c>
      <c r="AQ153" s="229"/>
      <c r="AR153" s="229"/>
      <c r="AS153" s="244"/>
      <c r="AT153" s="264"/>
      <c r="AU153" s="265"/>
      <c r="AV153" s="265"/>
      <c r="AW153" s="265"/>
      <c r="AX153" s="217"/>
      <c r="AY153" s="217" t="s">
        <v>68</v>
      </c>
      <c r="AZ153" s="217"/>
      <c r="BA153" s="216"/>
      <c r="BB153" s="264"/>
      <c r="BC153" s="265"/>
      <c r="BD153" s="265"/>
      <c r="BE153" s="265"/>
      <c r="BF153" s="217" t="s">
        <v>47</v>
      </c>
      <c r="BG153" s="217" t="s">
        <v>44</v>
      </c>
      <c r="BH153" s="217"/>
      <c r="BI153" s="216"/>
      <c r="BJ153" s="284"/>
      <c r="BK153" s="285"/>
      <c r="BL153" s="285"/>
      <c r="BM153" s="285"/>
      <c r="BN153" s="229"/>
      <c r="BO153" s="229" t="s">
        <v>43</v>
      </c>
      <c r="BP153" s="229"/>
      <c r="BQ153" s="244"/>
      <c r="BR153" s="274"/>
      <c r="BS153" s="275"/>
      <c r="BT153" s="275"/>
      <c r="BU153" s="275"/>
      <c r="BV153" s="229"/>
      <c r="BW153" s="229" t="s">
        <v>40</v>
      </c>
      <c r="BX153" s="229"/>
      <c r="BY153" s="244"/>
      <c r="BZ153" s="242"/>
      <c r="CA153" s="243"/>
      <c r="CB153" s="243"/>
      <c r="CC153" s="243"/>
      <c r="CD153" s="217"/>
      <c r="CE153" s="217" t="s">
        <v>40</v>
      </c>
      <c r="CF153" s="217"/>
      <c r="CG153" s="216"/>
      <c r="CH153" s="242"/>
      <c r="CI153" s="243"/>
      <c r="CJ153" s="243"/>
      <c r="CK153" s="243"/>
      <c r="CL153" s="217"/>
      <c r="CM153" s="217"/>
      <c r="CN153" s="217"/>
      <c r="CO153" s="216"/>
      <c r="CP153" s="356"/>
      <c r="CQ153" s="357"/>
      <c r="CR153" s="357"/>
      <c r="CS153" s="358"/>
    </row>
    <row r="154" spans="2:97" ht="18.75" customHeight="1">
      <c r="B154" s="375"/>
      <c r="C154" s="376"/>
      <c r="D154" s="376"/>
      <c r="E154" s="377"/>
      <c r="F154" s="218"/>
      <c r="G154" s="219"/>
      <c r="H154" s="219"/>
      <c r="I154" s="219"/>
      <c r="J154" s="217"/>
      <c r="K154" s="217"/>
      <c r="L154" s="217"/>
      <c r="M154" s="216"/>
      <c r="N154" s="223"/>
      <c r="O154" s="224"/>
      <c r="P154" s="224"/>
      <c r="Q154" s="224"/>
      <c r="R154" s="224"/>
      <c r="S154" s="224"/>
      <c r="T154" s="224"/>
      <c r="U154" s="225"/>
      <c r="V154" s="289"/>
      <c r="W154" s="290"/>
      <c r="X154" s="290"/>
      <c r="Y154" s="290"/>
      <c r="Z154" s="290"/>
      <c r="AA154" s="290"/>
      <c r="AB154" s="290"/>
      <c r="AC154" s="291"/>
      <c r="AD154" s="223"/>
      <c r="AE154" s="224"/>
      <c r="AF154" s="224"/>
      <c r="AG154" s="224"/>
      <c r="AH154" s="224"/>
      <c r="AI154" s="224"/>
      <c r="AJ154" s="224"/>
      <c r="AK154" s="225"/>
      <c r="AL154" s="218" t="s">
        <v>702</v>
      </c>
      <c r="AM154" s="219"/>
      <c r="AN154" s="219"/>
      <c r="AO154" s="219"/>
      <c r="AP154" s="229"/>
      <c r="AQ154" s="229"/>
      <c r="AR154" s="229"/>
      <c r="AS154" s="244"/>
      <c r="AT154" s="218"/>
      <c r="AU154" s="219"/>
      <c r="AV154" s="219"/>
      <c r="AW154" s="219"/>
      <c r="AX154" s="217"/>
      <c r="AY154" s="217"/>
      <c r="AZ154" s="217"/>
      <c r="BA154" s="216"/>
      <c r="BB154" s="218"/>
      <c r="BC154" s="219"/>
      <c r="BD154" s="219"/>
      <c r="BE154" s="219"/>
      <c r="BF154" s="217"/>
      <c r="BG154" s="217"/>
      <c r="BH154" s="217"/>
      <c r="BI154" s="216"/>
      <c r="BJ154" s="296"/>
      <c r="BK154" s="297"/>
      <c r="BL154" s="297"/>
      <c r="BM154" s="297"/>
      <c r="BN154" s="229"/>
      <c r="BO154" s="229"/>
      <c r="BP154" s="229"/>
      <c r="BQ154" s="244"/>
      <c r="BR154" s="296"/>
      <c r="BS154" s="297"/>
      <c r="BT154" s="297"/>
      <c r="BU154" s="297"/>
      <c r="BV154" s="229"/>
      <c r="BW154" s="229"/>
      <c r="BX154" s="229"/>
      <c r="BY154" s="244"/>
      <c r="BZ154" s="218"/>
      <c r="CA154" s="219"/>
      <c r="CB154" s="219"/>
      <c r="CC154" s="219"/>
      <c r="CD154" s="217"/>
      <c r="CE154" s="217"/>
      <c r="CF154" s="217"/>
      <c r="CG154" s="216"/>
      <c r="CH154" s="218"/>
      <c r="CI154" s="219"/>
      <c r="CJ154" s="219"/>
      <c r="CK154" s="219"/>
      <c r="CL154" s="217"/>
      <c r="CM154" s="217"/>
      <c r="CN154" s="217"/>
      <c r="CO154" s="216"/>
      <c r="CP154" s="359"/>
      <c r="CQ154" s="360"/>
      <c r="CR154" s="360"/>
      <c r="CS154" s="361"/>
    </row>
    <row r="155" spans="2:97" ht="18.75" customHeight="1" thickBot="1">
      <c r="B155" s="552" t="s">
        <v>344</v>
      </c>
      <c r="C155" s="553"/>
      <c r="D155" s="553"/>
      <c r="E155" s="554"/>
      <c r="F155" s="262">
        <v>0.29166666666666669</v>
      </c>
      <c r="G155" s="263"/>
      <c r="H155" s="55" t="s">
        <v>508</v>
      </c>
      <c r="I155" s="304" t="s">
        <v>450</v>
      </c>
      <c r="J155" s="304"/>
      <c r="K155" s="304"/>
      <c r="L155" s="304"/>
      <c r="M155" s="305"/>
      <c r="N155" s="226"/>
      <c r="O155" s="227"/>
      <c r="P155" s="227"/>
      <c r="Q155" s="227"/>
      <c r="R155" s="227"/>
      <c r="S155" s="227"/>
      <c r="T155" s="227"/>
      <c r="U155" s="228"/>
      <c r="V155" s="292"/>
      <c r="W155" s="293"/>
      <c r="X155" s="293"/>
      <c r="Y155" s="293"/>
      <c r="Z155" s="293"/>
      <c r="AA155" s="293"/>
      <c r="AB155" s="293"/>
      <c r="AC155" s="294"/>
      <c r="AD155" s="226"/>
      <c r="AE155" s="227"/>
      <c r="AF155" s="227"/>
      <c r="AG155" s="227"/>
      <c r="AH155" s="227"/>
      <c r="AI155" s="227"/>
      <c r="AJ155" s="227"/>
      <c r="AK155" s="228"/>
      <c r="AL155" s="230">
        <v>0.25</v>
      </c>
      <c r="AM155" s="231"/>
      <c r="AN155" s="55" t="s">
        <v>508</v>
      </c>
      <c r="AO155" s="310" t="s">
        <v>58</v>
      </c>
      <c r="AP155" s="310"/>
      <c r="AQ155" s="310"/>
      <c r="AR155" s="310"/>
      <c r="AS155" s="311"/>
      <c r="AT155" s="230">
        <v>0.3125</v>
      </c>
      <c r="AU155" s="231"/>
      <c r="AV155" s="55" t="s">
        <v>508</v>
      </c>
      <c r="AW155" s="266" t="s">
        <v>256</v>
      </c>
      <c r="AX155" s="266"/>
      <c r="AY155" s="266"/>
      <c r="AZ155" s="266"/>
      <c r="BA155" s="267"/>
      <c r="BB155" s="230"/>
      <c r="BC155" s="231"/>
      <c r="BD155" s="55"/>
      <c r="BE155" s="266" t="s">
        <v>105</v>
      </c>
      <c r="BF155" s="266"/>
      <c r="BG155" s="266"/>
      <c r="BH155" s="266"/>
      <c r="BI155" s="267"/>
      <c r="BJ155" s="262"/>
      <c r="BK155" s="263"/>
      <c r="BL155" s="65"/>
      <c r="BM155" s="308"/>
      <c r="BN155" s="308"/>
      <c r="BO155" s="308"/>
      <c r="BP155" s="308"/>
      <c r="BQ155" s="309"/>
      <c r="BR155" s="230"/>
      <c r="BS155" s="231"/>
      <c r="BT155" s="65"/>
      <c r="BU155" s="310"/>
      <c r="BV155" s="310"/>
      <c r="BW155" s="310"/>
      <c r="BX155" s="310"/>
      <c r="BY155" s="311"/>
      <c r="BZ155" s="230"/>
      <c r="CA155" s="231"/>
      <c r="CB155" s="55"/>
      <c r="CC155" s="246"/>
      <c r="CD155" s="246"/>
      <c r="CE155" s="246"/>
      <c r="CF155" s="246"/>
      <c r="CG155" s="247"/>
      <c r="CH155" s="230"/>
      <c r="CI155" s="231"/>
      <c r="CJ155" s="55"/>
      <c r="CK155" s="246"/>
      <c r="CL155" s="246"/>
      <c r="CM155" s="246"/>
      <c r="CN155" s="246"/>
      <c r="CO155" s="247"/>
      <c r="CP155" s="350"/>
      <c r="CQ155" s="351"/>
      <c r="CR155" s="351"/>
      <c r="CS155" s="352"/>
    </row>
    <row r="156" spans="2:97" ht="13.5" customHeight="1">
      <c r="B156" s="349" t="s">
        <v>2</v>
      </c>
      <c r="C156" s="346"/>
      <c r="D156" s="2"/>
      <c r="E156" s="10"/>
      <c r="F156" s="27"/>
      <c r="G156" s="28"/>
      <c r="H156" s="255" t="str">
        <f>TEXT($B1,"m月")</f>
        <v>7月</v>
      </c>
      <c r="I156" s="255"/>
      <c r="J156" s="255"/>
      <c r="K156" s="255"/>
      <c r="L156" s="28"/>
      <c r="M156" s="29"/>
      <c r="N156" s="27"/>
      <c r="O156" s="28"/>
      <c r="P156" s="255" t="str">
        <f>TEXT($B1,"m月")</f>
        <v>7月</v>
      </c>
      <c r="Q156" s="255"/>
      <c r="R156" s="255"/>
      <c r="S156" s="255"/>
      <c r="T156" s="28"/>
      <c r="U156" s="29"/>
      <c r="V156" s="27"/>
      <c r="W156" s="28"/>
      <c r="X156" s="255" t="str">
        <f t="shared" ref="X156" si="10">TEXT($B1,"m月")</f>
        <v>7月</v>
      </c>
      <c r="Y156" s="255"/>
      <c r="Z156" s="255"/>
      <c r="AA156" s="255"/>
      <c r="AB156" s="28"/>
      <c r="AC156" s="29"/>
      <c r="AD156" s="27"/>
      <c r="AE156" s="28"/>
      <c r="AF156" s="255" t="str">
        <f t="shared" ref="AF156" si="11">TEXT($B1,"m月")</f>
        <v>7月</v>
      </c>
      <c r="AG156" s="255"/>
      <c r="AH156" s="255"/>
      <c r="AI156" s="255"/>
      <c r="AJ156" s="28"/>
      <c r="AK156" s="29"/>
      <c r="AL156" s="27"/>
      <c r="AM156" s="28"/>
      <c r="AN156" s="255" t="str">
        <f t="shared" ref="AN156" si="12">TEXT($B1,"m月")</f>
        <v>7月</v>
      </c>
      <c r="AO156" s="255"/>
      <c r="AP156" s="255"/>
      <c r="AQ156" s="255"/>
      <c r="AR156" s="28"/>
      <c r="AS156" s="29"/>
      <c r="AT156" s="27"/>
      <c r="AU156" s="28"/>
      <c r="AV156" s="255" t="str">
        <f t="shared" ref="AV156" si="13">TEXT($B1,"m月")</f>
        <v>7月</v>
      </c>
      <c r="AW156" s="255"/>
      <c r="AX156" s="255"/>
      <c r="AY156" s="255"/>
      <c r="AZ156" s="28"/>
      <c r="BA156" s="29"/>
      <c r="BB156" s="27"/>
      <c r="BC156" s="28"/>
      <c r="BD156" s="255" t="str">
        <f t="shared" ref="BD156" si="14">TEXT($B1,"m月")</f>
        <v>7月</v>
      </c>
      <c r="BE156" s="255"/>
      <c r="BF156" s="255"/>
      <c r="BG156" s="255"/>
      <c r="BH156" s="28"/>
      <c r="BI156" s="29"/>
      <c r="BJ156" s="27"/>
      <c r="BK156" s="28"/>
      <c r="BL156" s="255" t="str">
        <f t="shared" ref="BL156" si="15">TEXT($B1,"m月")</f>
        <v>7月</v>
      </c>
      <c r="BM156" s="255"/>
      <c r="BN156" s="255"/>
      <c r="BO156" s="255"/>
      <c r="BP156" s="28"/>
      <c r="BQ156" s="29"/>
      <c r="BR156" s="27"/>
      <c r="BS156" s="28"/>
      <c r="BT156" s="255" t="str">
        <f t="shared" ref="BT156" si="16">TEXT($B1,"m月")</f>
        <v>7月</v>
      </c>
      <c r="BU156" s="255"/>
      <c r="BV156" s="255"/>
      <c r="BW156" s="255"/>
      <c r="BX156" s="28"/>
      <c r="BY156" s="29"/>
      <c r="BZ156" s="27"/>
      <c r="CA156" s="28"/>
      <c r="CB156" s="255" t="str">
        <f t="shared" ref="CB156" si="17">TEXT($B1,"m月")</f>
        <v>7月</v>
      </c>
      <c r="CC156" s="255"/>
      <c r="CD156" s="255"/>
      <c r="CE156" s="255"/>
      <c r="CF156" s="28"/>
      <c r="CG156" s="29"/>
      <c r="CH156" s="27"/>
      <c r="CI156" s="28"/>
      <c r="CJ156" s="255" t="str">
        <f t="shared" ref="CJ156" si="18">TEXT($B1,"m月")</f>
        <v>7月</v>
      </c>
      <c r="CK156" s="255"/>
      <c r="CL156" s="255"/>
      <c r="CM156" s="255"/>
      <c r="CN156" s="28"/>
      <c r="CO156" s="29"/>
      <c r="CP156" s="349" t="s">
        <v>2</v>
      </c>
      <c r="CQ156" s="346"/>
      <c r="CR156" s="2"/>
      <c r="CS156" s="10"/>
    </row>
    <row r="157" spans="2:97" ht="13.5" customHeight="1">
      <c r="B157" s="348"/>
      <c r="C157" s="342"/>
      <c r="D157" s="8"/>
      <c r="E157" s="3"/>
      <c r="F157" s="238">
        <v>1</v>
      </c>
      <c r="G157" s="239"/>
      <c r="H157" s="239"/>
      <c r="I157" s="239"/>
      <c r="J157" s="234" t="str">
        <f>TEXT(B1,"(aaa)")</f>
        <v>(水)</v>
      </c>
      <c r="K157" s="234"/>
      <c r="L157" s="234"/>
      <c r="M157" s="235"/>
      <c r="N157" s="238">
        <v>2</v>
      </c>
      <c r="O157" s="239"/>
      <c r="P157" s="239"/>
      <c r="Q157" s="239"/>
      <c r="R157" s="234" t="str">
        <f>IF(J157="(月)","(火)",IF(J157="(火)","(水)",IF(J157="(水)","(木)",IF(J157="(木)","(金)",IF(J157="(金)","(土)",IF(J157="(土)","(日)",IF(J157="(日)","(月)")))))))</f>
        <v>(木)</v>
      </c>
      <c r="S157" s="234"/>
      <c r="T157" s="234"/>
      <c r="U157" s="235"/>
      <c r="V157" s="238">
        <v>3</v>
      </c>
      <c r="W157" s="239"/>
      <c r="X157" s="239"/>
      <c r="Y157" s="239"/>
      <c r="Z157" s="234" t="str">
        <f>IF(R157="(月)","(火)",IF(R157="(火)","(水)",IF(R157="(水)","(木)",IF(R157="(木)","(金)",IF(R157="(金)","(土)",IF(R157="(土)","(日)",IF(R157="(日)","(月)")))))))</f>
        <v>(金)</v>
      </c>
      <c r="AA157" s="234"/>
      <c r="AB157" s="234"/>
      <c r="AC157" s="235"/>
      <c r="AD157" s="238">
        <v>4</v>
      </c>
      <c r="AE157" s="239"/>
      <c r="AF157" s="239"/>
      <c r="AG157" s="239"/>
      <c r="AH157" s="234" t="str">
        <f>IF(Z157="(月)","(火)",IF(Z157="(火)","(水)",IF(Z157="(水)","(木)",IF(Z157="(木)","(金)",IF(Z157="(金)","(土)",IF(Z157="(土)","(日)",IF(Z157="(日)","(月)")))))))</f>
        <v>(土)</v>
      </c>
      <c r="AI157" s="234"/>
      <c r="AJ157" s="234"/>
      <c r="AK157" s="235"/>
      <c r="AL157" s="238">
        <v>5</v>
      </c>
      <c r="AM157" s="239"/>
      <c r="AN157" s="239"/>
      <c r="AO157" s="239"/>
      <c r="AP157" s="234" t="str">
        <f>IF(AH157="(月)","(火)",IF(AH157="(火)","(水)",IF(AH157="(水)","(木)",IF(AH157="(木)","(金)",IF(AH157="(金)","(土)",IF(AH157="(土)","(日)",IF(AH157="(日)","(月)")))))))</f>
        <v>(日)</v>
      </c>
      <c r="AQ157" s="234"/>
      <c r="AR157" s="234"/>
      <c r="AS157" s="235"/>
      <c r="AT157" s="238">
        <v>6</v>
      </c>
      <c r="AU157" s="239"/>
      <c r="AV157" s="239"/>
      <c r="AW157" s="239"/>
      <c r="AX157" s="234" t="str">
        <f>IF(AP157="(月)","(火)",IF(AP157="(火)","(水)",IF(AP157="(水)","(木)",IF(AP157="(木)","(金)",IF(AP157="(金)","(土)",IF(AP157="(土)","(日)",IF(AP157="(日)","(月)")))))))</f>
        <v>(月)</v>
      </c>
      <c r="AY157" s="234"/>
      <c r="AZ157" s="234"/>
      <c r="BA157" s="235"/>
      <c r="BB157" s="238">
        <v>7</v>
      </c>
      <c r="BC157" s="239"/>
      <c r="BD157" s="239"/>
      <c r="BE157" s="239"/>
      <c r="BF157" s="234" t="str">
        <f>IF(AX157="(月)","(火)",IF(AX157="(火)","(水)",IF(AX157="(水)","(木)",IF(AX157="(木)","(金)",IF(AX157="(金)","(土)",IF(AX157="(土)","(日)",IF(AX157="(日)","(月)")))))))</f>
        <v>(火)</v>
      </c>
      <c r="BG157" s="234"/>
      <c r="BH157" s="234"/>
      <c r="BI157" s="235"/>
      <c r="BJ157" s="238">
        <v>8</v>
      </c>
      <c r="BK157" s="239"/>
      <c r="BL157" s="239"/>
      <c r="BM157" s="239"/>
      <c r="BN157" s="234" t="str">
        <f>IF(BF157="(月)","(火)",IF(BF157="(火)","(水)",IF(BF157="(水)","(木)",IF(BF157="(木)","(金)",IF(BF157="(金)","(土)",IF(BF157="(土)","(日)",IF(BF157="(日)","(月)")))))))</f>
        <v>(水)</v>
      </c>
      <c r="BO157" s="234"/>
      <c r="BP157" s="234"/>
      <c r="BQ157" s="235"/>
      <c r="BR157" s="238">
        <v>9</v>
      </c>
      <c r="BS157" s="239"/>
      <c r="BT157" s="239"/>
      <c r="BU157" s="239"/>
      <c r="BV157" s="234" t="str">
        <f>IF(BN157="(月)","(火)",IF(BN157="(火)","(水)",IF(BN157="(水)","(木)",IF(BN157="(木)","(金)",IF(BN157="(金)","(土)",IF(BN157="(土)","(日)",IF(BN157="(日)","(月)")))))))</f>
        <v>(木)</v>
      </c>
      <c r="BW157" s="234"/>
      <c r="BX157" s="234"/>
      <c r="BY157" s="235"/>
      <c r="BZ157" s="238">
        <v>10</v>
      </c>
      <c r="CA157" s="239"/>
      <c r="CB157" s="239"/>
      <c r="CC157" s="239"/>
      <c r="CD157" s="234" t="str">
        <f>IF(BV157="(月)","(火)",IF(BV157="(火)","(水)",IF(BV157="(水)","(木)",IF(BV157="(木)","(金)",IF(BV157="(金)","(土)",IF(BV157="(土)","(日)",IF(BV157="(日)","(月)")))))))</f>
        <v>(金)</v>
      </c>
      <c r="CE157" s="234"/>
      <c r="CF157" s="234"/>
      <c r="CG157" s="235"/>
      <c r="CH157" s="238"/>
      <c r="CI157" s="239"/>
      <c r="CJ157" s="239"/>
      <c r="CK157" s="239"/>
      <c r="CL157" s="234"/>
      <c r="CM157" s="234"/>
      <c r="CN157" s="234"/>
      <c r="CO157" s="235"/>
      <c r="CP157" s="348"/>
      <c r="CQ157" s="342"/>
      <c r="CR157" s="8"/>
      <c r="CS157" s="3"/>
    </row>
    <row r="158" spans="2:97" ht="13.5" customHeight="1">
      <c r="B158" s="6"/>
      <c r="C158" s="8"/>
      <c r="D158" s="342" t="s">
        <v>0</v>
      </c>
      <c r="E158" s="343"/>
      <c r="F158" s="238"/>
      <c r="G158" s="239"/>
      <c r="H158" s="239"/>
      <c r="I158" s="239"/>
      <c r="J158" s="234"/>
      <c r="K158" s="234"/>
      <c r="L158" s="234"/>
      <c r="M158" s="235"/>
      <c r="N158" s="238"/>
      <c r="O158" s="239"/>
      <c r="P158" s="239"/>
      <c r="Q158" s="239"/>
      <c r="R158" s="234"/>
      <c r="S158" s="234"/>
      <c r="T158" s="234"/>
      <c r="U158" s="235"/>
      <c r="V158" s="238"/>
      <c r="W158" s="239"/>
      <c r="X158" s="239"/>
      <c r="Y158" s="239"/>
      <c r="Z158" s="234"/>
      <c r="AA158" s="234"/>
      <c r="AB158" s="234"/>
      <c r="AC158" s="235"/>
      <c r="AD158" s="238"/>
      <c r="AE158" s="239"/>
      <c r="AF158" s="239"/>
      <c r="AG158" s="239"/>
      <c r="AH158" s="234"/>
      <c r="AI158" s="234"/>
      <c r="AJ158" s="234"/>
      <c r="AK158" s="235"/>
      <c r="AL158" s="238"/>
      <c r="AM158" s="239"/>
      <c r="AN158" s="239"/>
      <c r="AO158" s="239"/>
      <c r="AP158" s="234"/>
      <c r="AQ158" s="234"/>
      <c r="AR158" s="234"/>
      <c r="AS158" s="235"/>
      <c r="AT158" s="238"/>
      <c r="AU158" s="239"/>
      <c r="AV158" s="239"/>
      <c r="AW158" s="239"/>
      <c r="AX158" s="234"/>
      <c r="AY158" s="234"/>
      <c r="AZ158" s="234"/>
      <c r="BA158" s="235"/>
      <c r="BB158" s="238"/>
      <c r="BC158" s="239"/>
      <c r="BD158" s="239"/>
      <c r="BE158" s="239"/>
      <c r="BF158" s="234"/>
      <c r="BG158" s="234"/>
      <c r="BH158" s="234"/>
      <c r="BI158" s="235"/>
      <c r="BJ158" s="238"/>
      <c r="BK158" s="239"/>
      <c r="BL158" s="239"/>
      <c r="BM158" s="239"/>
      <c r="BN158" s="234"/>
      <c r="BO158" s="234"/>
      <c r="BP158" s="234"/>
      <c r="BQ158" s="235"/>
      <c r="BR158" s="238"/>
      <c r="BS158" s="239"/>
      <c r="BT158" s="239"/>
      <c r="BU158" s="239"/>
      <c r="BV158" s="234"/>
      <c r="BW158" s="234"/>
      <c r="BX158" s="234"/>
      <c r="BY158" s="235"/>
      <c r="BZ158" s="238"/>
      <c r="CA158" s="239"/>
      <c r="CB158" s="239"/>
      <c r="CC158" s="239"/>
      <c r="CD158" s="234"/>
      <c r="CE158" s="234"/>
      <c r="CF158" s="234"/>
      <c r="CG158" s="235"/>
      <c r="CH158" s="238"/>
      <c r="CI158" s="239"/>
      <c r="CJ158" s="239"/>
      <c r="CK158" s="239"/>
      <c r="CL158" s="234"/>
      <c r="CM158" s="234"/>
      <c r="CN158" s="234"/>
      <c r="CO158" s="235"/>
      <c r="CP158" s="6"/>
      <c r="CQ158" s="8"/>
      <c r="CR158" s="342" t="s">
        <v>0</v>
      </c>
      <c r="CS158" s="343"/>
    </row>
    <row r="159" spans="2:97" ht="14.25" customHeight="1" thickBot="1">
      <c r="B159" s="9"/>
      <c r="C159" s="1"/>
      <c r="D159" s="344"/>
      <c r="E159" s="345"/>
      <c r="F159" s="240"/>
      <c r="G159" s="241"/>
      <c r="H159" s="241"/>
      <c r="I159" s="241"/>
      <c r="J159" s="236"/>
      <c r="K159" s="236"/>
      <c r="L159" s="236"/>
      <c r="M159" s="237"/>
      <c r="N159" s="240"/>
      <c r="O159" s="241"/>
      <c r="P159" s="241"/>
      <c r="Q159" s="241"/>
      <c r="R159" s="236"/>
      <c r="S159" s="236"/>
      <c r="T159" s="236"/>
      <c r="U159" s="237"/>
      <c r="V159" s="240"/>
      <c r="W159" s="241"/>
      <c r="X159" s="241"/>
      <c r="Y159" s="241"/>
      <c r="Z159" s="236"/>
      <c r="AA159" s="236"/>
      <c r="AB159" s="236"/>
      <c r="AC159" s="237"/>
      <c r="AD159" s="240"/>
      <c r="AE159" s="241"/>
      <c r="AF159" s="241"/>
      <c r="AG159" s="241"/>
      <c r="AH159" s="236"/>
      <c r="AI159" s="236"/>
      <c r="AJ159" s="236"/>
      <c r="AK159" s="237"/>
      <c r="AL159" s="240"/>
      <c r="AM159" s="241"/>
      <c r="AN159" s="241"/>
      <c r="AO159" s="241"/>
      <c r="AP159" s="236"/>
      <c r="AQ159" s="236"/>
      <c r="AR159" s="236"/>
      <c r="AS159" s="237"/>
      <c r="AT159" s="240"/>
      <c r="AU159" s="241"/>
      <c r="AV159" s="241"/>
      <c r="AW159" s="241"/>
      <c r="AX159" s="236"/>
      <c r="AY159" s="236"/>
      <c r="AZ159" s="236"/>
      <c r="BA159" s="237"/>
      <c r="BB159" s="240"/>
      <c r="BC159" s="241"/>
      <c r="BD159" s="241"/>
      <c r="BE159" s="241"/>
      <c r="BF159" s="236"/>
      <c r="BG159" s="236"/>
      <c r="BH159" s="236"/>
      <c r="BI159" s="237"/>
      <c r="BJ159" s="240"/>
      <c r="BK159" s="241"/>
      <c r="BL159" s="241"/>
      <c r="BM159" s="241"/>
      <c r="BN159" s="236"/>
      <c r="BO159" s="236"/>
      <c r="BP159" s="236"/>
      <c r="BQ159" s="237"/>
      <c r="BR159" s="240"/>
      <c r="BS159" s="241"/>
      <c r="BT159" s="241"/>
      <c r="BU159" s="241"/>
      <c r="BV159" s="236"/>
      <c r="BW159" s="236"/>
      <c r="BX159" s="236"/>
      <c r="BY159" s="237"/>
      <c r="BZ159" s="240"/>
      <c r="CA159" s="241"/>
      <c r="CB159" s="241"/>
      <c r="CC159" s="241"/>
      <c r="CD159" s="236"/>
      <c r="CE159" s="236"/>
      <c r="CF159" s="236"/>
      <c r="CG159" s="237"/>
      <c r="CH159" s="240"/>
      <c r="CI159" s="241"/>
      <c r="CJ159" s="241"/>
      <c r="CK159" s="241"/>
      <c r="CL159" s="236"/>
      <c r="CM159" s="236"/>
      <c r="CN159" s="236"/>
      <c r="CO159" s="237"/>
      <c r="CP159" s="9"/>
      <c r="CQ159" s="1"/>
      <c r="CR159" s="344"/>
      <c r="CS159" s="345"/>
    </row>
    <row r="160" spans="2:97" ht="27.75" customHeight="1">
      <c r="D160" s="50"/>
      <c r="E160" s="50"/>
      <c r="F160" s="25"/>
      <c r="G160" s="25"/>
      <c r="H160" s="25"/>
      <c r="I160" s="25"/>
      <c r="J160" s="26"/>
      <c r="K160" s="26"/>
      <c r="L160" s="26"/>
      <c r="M160" s="26"/>
      <c r="N160" s="25"/>
      <c r="O160" s="25"/>
      <c r="P160" s="25"/>
      <c r="Q160" s="25"/>
      <c r="R160" s="26"/>
      <c r="S160" s="26"/>
      <c r="T160" s="26"/>
      <c r="U160" s="26"/>
      <c r="V160" s="25"/>
      <c r="W160" s="25"/>
      <c r="X160" s="25"/>
      <c r="Y160" s="25"/>
      <c r="Z160" s="26"/>
      <c r="AA160" s="26"/>
      <c r="AB160" s="26"/>
      <c r="AC160" s="26"/>
      <c r="AD160" s="25"/>
      <c r="AE160" s="25"/>
      <c r="AF160" s="25"/>
      <c r="AG160" s="25"/>
      <c r="AH160" s="26"/>
      <c r="AI160" s="26"/>
      <c r="AJ160" s="26"/>
      <c r="AK160" s="26"/>
      <c r="AL160" s="25"/>
      <c r="AM160" s="25"/>
      <c r="AN160" s="25"/>
      <c r="AO160" s="25"/>
      <c r="AP160" s="26"/>
      <c r="AQ160" s="26"/>
      <c r="AR160" s="26"/>
      <c r="AS160" s="26"/>
      <c r="AT160" s="25"/>
      <c r="AU160" s="25"/>
      <c r="AV160" s="25"/>
      <c r="AW160" s="25"/>
      <c r="AX160" s="26"/>
      <c r="AY160" s="26"/>
      <c r="AZ160" s="26"/>
      <c r="BA160" s="26"/>
      <c r="BB160" s="25"/>
      <c r="BC160" s="25"/>
      <c r="BD160" s="25"/>
      <c r="BE160" s="25"/>
      <c r="BF160" s="26"/>
      <c r="BG160" s="26"/>
      <c r="BH160" s="26"/>
      <c r="BI160" s="26"/>
      <c r="BJ160" s="25"/>
      <c r="BK160" s="25"/>
      <c r="BL160" s="25"/>
      <c r="BM160" s="25"/>
      <c r="BN160" s="26"/>
      <c r="BO160" s="26"/>
      <c r="BP160" s="26"/>
      <c r="BQ160" s="26"/>
      <c r="BR160" s="25"/>
      <c r="BS160" s="25"/>
      <c r="BT160" s="25"/>
      <c r="BU160" s="25"/>
      <c r="BV160" s="26"/>
      <c r="BW160" s="26"/>
      <c r="BX160" s="26"/>
      <c r="BY160" s="26"/>
      <c r="BZ160" s="25"/>
      <c r="CA160" s="25"/>
      <c r="CB160" s="25"/>
      <c r="CC160" s="25"/>
      <c r="CD160" s="26"/>
      <c r="CE160" s="26"/>
      <c r="CF160" s="26"/>
      <c r="CG160" s="26"/>
      <c r="CH160" s="25"/>
      <c r="CI160" s="25"/>
      <c r="CJ160" s="25"/>
      <c r="CK160" s="25"/>
      <c r="CL160" s="26"/>
      <c r="CM160" s="26"/>
      <c r="CN160" s="26"/>
      <c r="CO160" s="26"/>
      <c r="CR160" s="50"/>
      <c r="CS160" s="50"/>
    </row>
    <row r="161" spans="2:97" ht="27.75" customHeight="1" thickBot="1">
      <c r="F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67"/>
      <c r="BI161" s="67"/>
      <c r="BR161" s="67"/>
      <c r="BS161" s="67"/>
      <c r="BT161" s="67"/>
      <c r="BU161" s="67"/>
      <c r="BV161" s="67"/>
      <c r="BW161" s="67"/>
      <c r="BX161" s="67"/>
      <c r="BY161" s="67"/>
    </row>
    <row r="162" spans="2:97" ht="13.5" customHeight="1">
      <c r="B162" s="5"/>
      <c r="C162" s="2"/>
      <c r="D162" s="346" t="s">
        <v>0</v>
      </c>
      <c r="E162" s="347"/>
      <c r="F162" s="27"/>
      <c r="G162" s="28"/>
      <c r="H162" s="255" t="str">
        <f>TEXT($B1,"m月")</f>
        <v>7月</v>
      </c>
      <c r="I162" s="255"/>
      <c r="J162" s="255"/>
      <c r="K162" s="255"/>
      <c r="L162" s="28"/>
      <c r="M162" s="29"/>
      <c r="N162" s="27"/>
      <c r="O162" s="28"/>
      <c r="P162" s="255" t="str">
        <f t="shared" ref="P162" si="19">TEXT($B1,"m月")</f>
        <v>7月</v>
      </c>
      <c r="Q162" s="255"/>
      <c r="R162" s="255"/>
      <c r="S162" s="255"/>
      <c r="T162" s="28"/>
      <c r="U162" s="29"/>
      <c r="V162" s="27"/>
      <c r="W162" s="28"/>
      <c r="X162" s="255" t="str">
        <f t="shared" ref="X162" si="20">TEXT($B1,"m月")</f>
        <v>7月</v>
      </c>
      <c r="Y162" s="255"/>
      <c r="Z162" s="255"/>
      <c r="AA162" s="255"/>
      <c r="AB162" s="28"/>
      <c r="AC162" s="29"/>
      <c r="AD162" s="27"/>
      <c r="AE162" s="28"/>
      <c r="AF162" s="255" t="str">
        <f t="shared" ref="AF162" si="21">TEXT($B1,"m月")</f>
        <v>7月</v>
      </c>
      <c r="AG162" s="255"/>
      <c r="AH162" s="255"/>
      <c r="AI162" s="255"/>
      <c r="AJ162" s="28"/>
      <c r="AK162" s="29"/>
      <c r="AL162" s="27"/>
      <c r="AM162" s="28"/>
      <c r="AN162" s="255" t="str">
        <f t="shared" ref="AN162" si="22">TEXT($B1,"m月")</f>
        <v>7月</v>
      </c>
      <c r="AO162" s="255"/>
      <c r="AP162" s="255"/>
      <c r="AQ162" s="255"/>
      <c r="AR162" s="28"/>
      <c r="AS162" s="29"/>
      <c r="AT162" s="27"/>
      <c r="AU162" s="28"/>
      <c r="AV162" s="255" t="str">
        <f t="shared" ref="AV162" si="23">TEXT($B1,"m月")</f>
        <v>7月</v>
      </c>
      <c r="AW162" s="255"/>
      <c r="AX162" s="255"/>
      <c r="AY162" s="255"/>
      <c r="AZ162" s="28"/>
      <c r="BA162" s="29"/>
      <c r="BB162" s="27"/>
      <c r="BC162" s="28"/>
      <c r="BD162" s="255" t="str">
        <f t="shared" ref="BD162" si="24">TEXT($B1,"m月")</f>
        <v>7月</v>
      </c>
      <c r="BE162" s="255"/>
      <c r="BF162" s="255"/>
      <c r="BG162" s="255"/>
      <c r="BH162" s="28"/>
      <c r="BI162" s="29"/>
      <c r="BJ162" s="27"/>
      <c r="BK162" s="28"/>
      <c r="BL162" s="255" t="str">
        <f t="shared" ref="BL162" si="25">TEXT($B1,"m月")</f>
        <v>7月</v>
      </c>
      <c r="BM162" s="255"/>
      <c r="BN162" s="255"/>
      <c r="BO162" s="255"/>
      <c r="BP162" s="28"/>
      <c r="BQ162" s="29"/>
      <c r="BR162" s="27"/>
      <c r="BS162" s="28"/>
      <c r="BT162" s="255" t="str">
        <f t="shared" ref="BT162" si="26">TEXT($B1,"m月")</f>
        <v>7月</v>
      </c>
      <c r="BU162" s="255"/>
      <c r="BV162" s="255"/>
      <c r="BW162" s="255"/>
      <c r="BX162" s="28"/>
      <c r="BY162" s="29"/>
      <c r="BZ162" s="27"/>
      <c r="CA162" s="28"/>
      <c r="CB162" s="255" t="str">
        <f t="shared" ref="CB162" si="27">TEXT($B1,"m月")</f>
        <v>7月</v>
      </c>
      <c r="CC162" s="255"/>
      <c r="CD162" s="255"/>
      <c r="CE162" s="255"/>
      <c r="CF162" s="28"/>
      <c r="CG162" s="29"/>
      <c r="CH162" s="27"/>
      <c r="CI162" s="28"/>
      <c r="CJ162" s="255" t="str">
        <f t="shared" ref="CJ162" si="28">TEXT($B1,"m月")</f>
        <v>7月</v>
      </c>
      <c r="CK162" s="255"/>
      <c r="CL162" s="255"/>
      <c r="CM162" s="255"/>
      <c r="CN162" s="28"/>
      <c r="CO162" s="29"/>
      <c r="CP162" s="5"/>
      <c r="CQ162" s="2"/>
      <c r="CR162" s="346" t="s">
        <v>0</v>
      </c>
      <c r="CS162" s="347"/>
    </row>
    <row r="163" spans="2:97" ht="13.5" customHeight="1">
      <c r="B163" s="6"/>
      <c r="C163" s="4"/>
      <c r="D163" s="342"/>
      <c r="E163" s="343"/>
      <c r="F163" s="238">
        <v>1</v>
      </c>
      <c r="G163" s="239"/>
      <c r="H163" s="239"/>
      <c r="I163" s="239"/>
      <c r="J163" s="234" t="str">
        <f>TEXT(B1,"(aaa)")</f>
        <v>(水)</v>
      </c>
      <c r="K163" s="234"/>
      <c r="L163" s="234"/>
      <c r="M163" s="235"/>
      <c r="N163" s="238">
        <v>2</v>
      </c>
      <c r="O163" s="239"/>
      <c r="P163" s="239"/>
      <c r="Q163" s="239"/>
      <c r="R163" s="234" t="str">
        <f>IF(J163="(月)","(火)",IF(J163="(火)","(水)",IF(J163="(水)","(木)",IF(J163="(木)","(金)",IF(J163="(金)","(土)",IF(J163="(土)","(日)",IF(J163="(日)","(月)")))))))</f>
        <v>(木)</v>
      </c>
      <c r="S163" s="234"/>
      <c r="T163" s="234"/>
      <c r="U163" s="235"/>
      <c r="V163" s="238">
        <v>3</v>
      </c>
      <c r="W163" s="239"/>
      <c r="X163" s="239"/>
      <c r="Y163" s="239"/>
      <c r="Z163" s="234" t="str">
        <f>IF(R163="(月)","(火)",IF(R163="(火)","(水)",IF(R163="(水)","(木)",IF(R163="(木)","(金)",IF(R163="(金)","(土)",IF(R163="(土)","(日)",IF(R163="(日)","(月)")))))))</f>
        <v>(金)</v>
      </c>
      <c r="AA163" s="234"/>
      <c r="AB163" s="234"/>
      <c r="AC163" s="235"/>
      <c r="AD163" s="238">
        <v>4</v>
      </c>
      <c r="AE163" s="239"/>
      <c r="AF163" s="239"/>
      <c r="AG163" s="239"/>
      <c r="AH163" s="234" t="str">
        <f>IF(Z163="(月)","(火)",IF(Z163="(火)","(水)",IF(Z163="(水)","(木)",IF(Z163="(木)","(金)",IF(Z163="(金)","(土)",IF(Z163="(土)","(日)",IF(Z163="(日)","(月)")))))))</f>
        <v>(土)</v>
      </c>
      <c r="AI163" s="234"/>
      <c r="AJ163" s="234"/>
      <c r="AK163" s="235"/>
      <c r="AL163" s="238">
        <v>5</v>
      </c>
      <c r="AM163" s="239"/>
      <c r="AN163" s="239"/>
      <c r="AO163" s="239"/>
      <c r="AP163" s="234" t="str">
        <f>IF(AH163="(月)","(火)",IF(AH163="(火)","(水)",IF(AH163="(水)","(木)",IF(AH163="(木)","(金)",IF(AH163="(金)","(土)",IF(AH163="(土)","(日)",IF(AH163="(日)","(月)")))))))</f>
        <v>(日)</v>
      </c>
      <c r="AQ163" s="234"/>
      <c r="AR163" s="234"/>
      <c r="AS163" s="235"/>
      <c r="AT163" s="238">
        <v>6</v>
      </c>
      <c r="AU163" s="239"/>
      <c r="AV163" s="239"/>
      <c r="AW163" s="239"/>
      <c r="AX163" s="234" t="str">
        <f>IF(AP163="(月)","(火)",IF(AP163="(火)","(水)",IF(AP163="(水)","(木)",IF(AP163="(木)","(金)",IF(AP163="(金)","(土)",IF(AP163="(土)","(日)",IF(AP163="(日)","(月)")))))))</f>
        <v>(月)</v>
      </c>
      <c r="AY163" s="234"/>
      <c r="AZ163" s="234"/>
      <c r="BA163" s="235"/>
      <c r="BB163" s="238">
        <v>7</v>
      </c>
      <c r="BC163" s="239"/>
      <c r="BD163" s="239"/>
      <c r="BE163" s="239"/>
      <c r="BF163" s="234" t="str">
        <f>IF(AX163="(月)","(火)",IF(AX163="(火)","(水)",IF(AX163="(水)","(木)",IF(AX163="(木)","(金)",IF(AX163="(金)","(土)",IF(AX163="(土)","(日)",IF(AX163="(日)","(月)")))))))</f>
        <v>(火)</v>
      </c>
      <c r="BG163" s="234"/>
      <c r="BH163" s="234"/>
      <c r="BI163" s="235"/>
      <c r="BJ163" s="238">
        <v>8</v>
      </c>
      <c r="BK163" s="239"/>
      <c r="BL163" s="239"/>
      <c r="BM163" s="239"/>
      <c r="BN163" s="234" t="str">
        <f>IF(BF163="(月)","(火)",IF(BF163="(火)","(水)",IF(BF163="(水)","(木)",IF(BF163="(木)","(金)",IF(BF163="(金)","(土)",IF(BF163="(土)","(日)",IF(BF163="(日)","(月)")))))))</f>
        <v>(水)</v>
      </c>
      <c r="BO163" s="234"/>
      <c r="BP163" s="234"/>
      <c r="BQ163" s="235"/>
      <c r="BR163" s="238">
        <v>9</v>
      </c>
      <c r="BS163" s="239"/>
      <c r="BT163" s="239"/>
      <c r="BU163" s="239"/>
      <c r="BV163" s="234" t="str">
        <f>IF(BN163="(月)","(火)",IF(BN163="(火)","(水)",IF(BN163="(水)","(木)",IF(BN163="(木)","(金)",IF(BN163="(金)","(土)",IF(BN163="(土)","(日)",IF(BN163="(日)","(月)")))))))</f>
        <v>(木)</v>
      </c>
      <c r="BW163" s="234"/>
      <c r="BX163" s="234"/>
      <c r="BY163" s="235"/>
      <c r="BZ163" s="238">
        <v>10</v>
      </c>
      <c r="CA163" s="239"/>
      <c r="CB163" s="239"/>
      <c r="CC163" s="239"/>
      <c r="CD163" s="234" t="str">
        <f>IF(BV163="(月)","(火)",IF(BV163="(火)","(水)",IF(BV163="(水)","(木)",IF(BV163="(木)","(金)",IF(BV163="(金)","(土)",IF(BV163="(土)","(日)",IF(BV163="(日)","(月)")))))))</f>
        <v>(金)</v>
      </c>
      <c r="CE163" s="234"/>
      <c r="CF163" s="234"/>
      <c r="CG163" s="235"/>
      <c r="CH163" s="238"/>
      <c r="CI163" s="239"/>
      <c r="CJ163" s="239"/>
      <c r="CK163" s="239"/>
      <c r="CL163" s="234"/>
      <c r="CM163" s="234"/>
      <c r="CN163" s="234"/>
      <c r="CO163" s="235"/>
      <c r="CP163" s="6"/>
      <c r="CQ163" s="4"/>
      <c r="CR163" s="342"/>
      <c r="CS163" s="343"/>
    </row>
    <row r="164" spans="2:97" ht="13.5" customHeight="1">
      <c r="B164" s="348" t="s">
        <v>2</v>
      </c>
      <c r="C164" s="342"/>
      <c r="D164" s="4"/>
      <c r="E164" s="3"/>
      <c r="F164" s="238"/>
      <c r="G164" s="239"/>
      <c r="H164" s="239"/>
      <c r="I164" s="239"/>
      <c r="J164" s="234"/>
      <c r="K164" s="234"/>
      <c r="L164" s="234"/>
      <c r="M164" s="235"/>
      <c r="N164" s="238"/>
      <c r="O164" s="239"/>
      <c r="P164" s="239"/>
      <c r="Q164" s="239"/>
      <c r="R164" s="234"/>
      <c r="S164" s="234"/>
      <c r="T164" s="234"/>
      <c r="U164" s="235"/>
      <c r="V164" s="238"/>
      <c r="W164" s="239"/>
      <c r="X164" s="239"/>
      <c r="Y164" s="239"/>
      <c r="Z164" s="234"/>
      <c r="AA164" s="234"/>
      <c r="AB164" s="234"/>
      <c r="AC164" s="235"/>
      <c r="AD164" s="238"/>
      <c r="AE164" s="239"/>
      <c r="AF164" s="239"/>
      <c r="AG164" s="239"/>
      <c r="AH164" s="234"/>
      <c r="AI164" s="234"/>
      <c r="AJ164" s="234"/>
      <c r="AK164" s="235"/>
      <c r="AL164" s="238"/>
      <c r="AM164" s="239"/>
      <c r="AN164" s="239"/>
      <c r="AO164" s="239"/>
      <c r="AP164" s="234"/>
      <c r="AQ164" s="234"/>
      <c r="AR164" s="234"/>
      <c r="AS164" s="235"/>
      <c r="AT164" s="238"/>
      <c r="AU164" s="239"/>
      <c r="AV164" s="239"/>
      <c r="AW164" s="239"/>
      <c r="AX164" s="234"/>
      <c r="AY164" s="234"/>
      <c r="AZ164" s="234"/>
      <c r="BA164" s="235"/>
      <c r="BB164" s="238"/>
      <c r="BC164" s="239"/>
      <c r="BD164" s="239"/>
      <c r="BE164" s="239"/>
      <c r="BF164" s="234"/>
      <c r="BG164" s="234"/>
      <c r="BH164" s="234"/>
      <c r="BI164" s="235"/>
      <c r="BJ164" s="238"/>
      <c r="BK164" s="239"/>
      <c r="BL164" s="239"/>
      <c r="BM164" s="239"/>
      <c r="BN164" s="234"/>
      <c r="BO164" s="234"/>
      <c r="BP164" s="234"/>
      <c r="BQ164" s="235"/>
      <c r="BR164" s="238"/>
      <c r="BS164" s="239"/>
      <c r="BT164" s="239"/>
      <c r="BU164" s="239"/>
      <c r="BV164" s="234"/>
      <c r="BW164" s="234"/>
      <c r="BX164" s="234"/>
      <c r="BY164" s="235"/>
      <c r="BZ164" s="238"/>
      <c r="CA164" s="239"/>
      <c r="CB164" s="239"/>
      <c r="CC164" s="239"/>
      <c r="CD164" s="234"/>
      <c r="CE164" s="234"/>
      <c r="CF164" s="234"/>
      <c r="CG164" s="235"/>
      <c r="CH164" s="238"/>
      <c r="CI164" s="239"/>
      <c r="CJ164" s="239"/>
      <c r="CK164" s="239"/>
      <c r="CL164" s="234"/>
      <c r="CM164" s="234"/>
      <c r="CN164" s="234"/>
      <c r="CO164" s="235"/>
      <c r="CP164" s="348" t="s">
        <v>2</v>
      </c>
      <c r="CQ164" s="342"/>
      <c r="CR164" s="4"/>
      <c r="CS164" s="3"/>
    </row>
    <row r="165" spans="2:97" ht="14.25" customHeight="1" thickBot="1">
      <c r="B165" s="391"/>
      <c r="C165" s="344"/>
      <c r="E165" s="7"/>
      <c r="F165" s="240"/>
      <c r="G165" s="241"/>
      <c r="H165" s="241"/>
      <c r="I165" s="241"/>
      <c r="J165" s="236"/>
      <c r="K165" s="236"/>
      <c r="L165" s="236"/>
      <c r="M165" s="237"/>
      <c r="N165" s="240"/>
      <c r="O165" s="241"/>
      <c r="P165" s="241"/>
      <c r="Q165" s="241"/>
      <c r="R165" s="236"/>
      <c r="S165" s="236"/>
      <c r="T165" s="236"/>
      <c r="U165" s="237"/>
      <c r="V165" s="240"/>
      <c r="W165" s="241"/>
      <c r="X165" s="241"/>
      <c r="Y165" s="241"/>
      <c r="Z165" s="236"/>
      <c r="AA165" s="236"/>
      <c r="AB165" s="236"/>
      <c r="AC165" s="237"/>
      <c r="AD165" s="240"/>
      <c r="AE165" s="241"/>
      <c r="AF165" s="241"/>
      <c r="AG165" s="241"/>
      <c r="AH165" s="236"/>
      <c r="AI165" s="236"/>
      <c r="AJ165" s="236"/>
      <c r="AK165" s="237"/>
      <c r="AL165" s="240"/>
      <c r="AM165" s="241"/>
      <c r="AN165" s="241"/>
      <c r="AO165" s="241"/>
      <c r="AP165" s="236"/>
      <c r="AQ165" s="236"/>
      <c r="AR165" s="236"/>
      <c r="AS165" s="237"/>
      <c r="AT165" s="240"/>
      <c r="AU165" s="241"/>
      <c r="AV165" s="241"/>
      <c r="AW165" s="241"/>
      <c r="AX165" s="236"/>
      <c r="AY165" s="236"/>
      <c r="AZ165" s="236"/>
      <c r="BA165" s="237"/>
      <c r="BB165" s="240"/>
      <c r="BC165" s="241"/>
      <c r="BD165" s="241"/>
      <c r="BE165" s="241"/>
      <c r="BF165" s="236"/>
      <c r="BG165" s="236"/>
      <c r="BH165" s="236"/>
      <c r="BI165" s="237"/>
      <c r="BJ165" s="240"/>
      <c r="BK165" s="241"/>
      <c r="BL165" s="241"/>
      <c r="BM165" s="241"/>
      <c r="BN165" s="236"/>
      <c r="BO165" s="236"/>
      <c r="BP165" s="236"/>
      <c r="BQ165" s="237"/>
      <c r="BR165" s="240"/>
      <c r="BS165" s="241"/>
      <c r="BT165" s="241"/>
      <c r="BU165" s="241"/>
      <c r="BV165" s="236"/>
      <c r="BW165" s="236"/>
      <c r="BX165" s="236"/>
      <c r="BY165" s="237"/>
      <c r="BZ165" s="240"/>
      <c r="CA165" s="241"/>
      <c r="CB165" s="241"/>
      <c r="CC165" s="241"/>
      <c r="CD165" s="236"/>
      <c r="CE165" s="236"/>
      <c r="CF165" s="236"/>
      <c r="CG165" s="237"/>
      <c r="CH165" s="240"/>
      <c r="CI165" s="241"/>
      <c r="CJ165" s="241"/>
      <c r="CK165" s="241"/>
      <c r="CL165" s="236"/>
      <c r="CM165" s="236"/>
      <c r="CN165" s="236"/>
      <c r="CO165" s="237"/>
      <c r="CP165" s="391"/>
      <c r="CQ165" s="344"/>
      <c r="CS165" s="7"/>
    </row>
    <row r="166" spans="2:97" ht="15" customHeight="1">
      <c r="B166" s="353" t="s">
        <v>150</v>
      </c>
      <c r="C166" s="354"/>
      <c r="D166" s="354"/>
      <c r="E166" s="355"/>
      <c r="F166" s="251">
        <v>10016498</v>
      </c>
      <c r="G166" s="252"/>
      <c r="H166" s="252"/>
      <c r="I166" s="252"/>
      <c r="J166" s="258"/>
      <c r="K166" s="258"/>
      <c r="L166" s="258"/>
      <c r="M166" s="259"/>
      <c r="N166" s="220"/>
      <c r="O166" s="221"/>
      <c r="P166" s="221"/>
      <c r="Q166" s="221"/>
      <c r="R166" s="221"/>
      <c r="S166" s="221"/>
      <c r="T166" s="221"/>
      <c r="U166" s="222"/>
      <c r="V166" s="251"/>
      <c r="W166" s="252"/>
      <c r="X166" s="252"/>
      <c r="Y166" s="252"/>
      <c r="Z166" s="258"/>
      <c r="AA166" s="258"/>
      <c r="AB166" s="258"/>
      <c r="AC166" s="259"/>
      <c r="AD166" s="220"/>
      <c r="AE166" s="221"/>
      <c r="AF166" s="221"/>
      <c r="AG166" s="221"/>
      <c r="AH166" s="221"/>
      <c r="AI166" s="221"/>
      <c r="AJ166" s="221"/>
      <c r="AK166" s="222"/>
      <c r="AL166" s="251">
        <v>10016376</v>
      </c>
      <c r="AM166" s="252"/>
      <c r="AN166" s="252"/>
      <c r="AO166" s="252"/>
      <c r="AP166" s="258"/>
      <c r="AQ166" s="258"/>
      <c r="AR166" s="258"/>
      <c r="AS166" s="259"/>
      <c r="AT166" s="220"/>
      <c r="AU166" s="221"/>
      <c r="AV166" s="221"/>
      <c r="AW166" s="221"/>
      <c r="AX166" s="221"/>
      <c r="AY166" s="221"/>
      <c r="AZ166" s="221"/>
      <c r="BA166" s="222"/>
      <c r="BB166" s="251"/>
      <c r="BC166" s="252"/>
      <c r="BD166" s="252"/>
      <c r="BE166" s="252"/>
      <c r="BF166" s="258"/>
      <c r="BG166" s="258"/>
      <c r="BH166" s="258"/>
      <c r="BI166" s="259"/>
      <c r="BJ166" s="251"/>
      <c r="BK166" s="252"/>
      <c r="BL166" s="252"/>
      <c r="BM166" s="252"/>
      <c r="BN166" s="258"/>
      <c r="BO166" s="258"/>
      <c r="BP166" s="258"/>
      <c r="BQ166" s="259"/>
      <c r="BR166" s="251">
        <v>10016258</v>
      </c>
      <c r="BS166" s="252"/>
      <c r="BT166" s="252"/>
      <c r="BU166" s="252"/>
      <c r="BV166" s="258"/>
      <c r="BW166" s="258"/>
      <c r="BX166" s="258"/>
      <c r="BY166" s="259"/>
      <c r="BZ166" s="251"/>
      <c r="CA166" s="258"/>
      <c r="CB166" s="258"/>
      <c r="CC166" s="258"/>
      <c r="CD166" s="258"/>
      <c r="CE166" s="258"/>
      <c r="CF166" s="258"/>
      <c r="CG166" s="259"/>
      <c r="CH166" s="251"/>
      <c r="CI166" s="258"/>
      <c r="CJ166" s="258"/>
      <c r="CK166" s="258"/>
      <c r="CL166" s="258"/>
      <c r="CM166" s="258"/>
      <c r="CN166" s="258"/>
      <c r="CO166" s="259"/>
      <c r="CP166" s="353" t="s">
        <v>150</v>
      </c>
      <c r="CQ166" s="354"/>
      <c r="CR166" s="354"/>
      <c r="CS166" s="355"/>
    </row>
    <row r="167" spans="2:97" ht="15" customHeight="1">
      <c r="B167" s="356"/>
      <c r="C167" s="357"/>
      <c r="D167" s="357"/>
      <c r="E167" s="358"/>
      <c r="F167" s="242" t="s">
        <v>212</v>
      </c>
      <c r="G167" s="243"/>
      <c r="H167" s="243"/>
      <c r="I167" s="243"/>
      <c r="J167" s="217"/>
      <c r="K167" s="245"/>
      <c r="L167" s="217"/>
      <c r="M167" s="216"/>
      <c r="N167" s="223"/>
      <c r="O167" s="224"/>
      <c r="P167" s="224"/>
      <c r="Q167" s="224"/>
      <c r="R167" s="224"/>
      <c r="S167" s="224"/>
      <c r="T167" s="224"/>
      <c r="U167" s="225"/>
      <c r="V167" s="274"/>
      <c r="W167" s="275"/>
      <c r="X167" s="275"/>
      <c r="Y167" s="275"/>
      <c r="Z167" s="229"/>
      <c r="AA167" s="295"/>
      <c r="AB167" s="229"/>
      <c r="AC167" s="244"/>
      <c r="AD167" s="223"/>
      <c r="AE167" s="224"/>
      <c r="AF167" s="224"/>
      <c r="AG167" s="224"/>
      <c r="AH167" s="224"/>
      <c r="AI167" s="224"/>
      <c r="AJ167" s="224"/>
      <c r="AK167" s="225"/>
      <c r="AL167" s="274" t="s">
        <v>62</v>
      </c>
      <c r="AM167" s="275"/>
      <c r="AN167" s="275"/>
      <c r="AO167" s="275"/>
      <c r="AP167" s="229"/>
      <c r="AQ167" s="295"/>
      <c r="AR167" s="229"/>
      <c r="AS167" s="244"/>
      <c r="AT167" s="223"/>
      <c r="AU167" s="224"/>
      <c r="AV167" s="224"/>
      <c r="AW167" s="224"/>
      <c r="AX167" s="224"/>
      <c r="AY167" s="224"/>
      <c r="AZ167" s="224"/>
      <c r="BA167" s="225"/>
      <c r="BB167" s="274"/>
      <c r="BC167" s="275"/>
      <c r="BD167" s="275"/>
      <c r="BE167" s="275"/>
      <c r="BF167" s="229"/>
      <c r="BG167" s="295"/>
      <c r="BH167" s="229"/>
      <c r="BI167" s="244"/>
      <c r="BJ167" s="242"/>
      <c r="BK167" s="243"/>
      <c r="BL167" s="243"/>
      <c r="BM167" s="243"/>
      <c r="BN167" s="217"/>
      <c r="BO167" s="245"/>
      <c r="BP167" s="217"/>
      <c r="BQ167" s="216"/>
      <c r="BR167" s="242" t="s">
        <v>62</v>
      </c>
      <c r="BS167" s="243"/>
      <c r="BT167" s="243"/>
      <c r="BU167" s="243"/>
      <c r="BV167" s="217"/>
      <c r="BW167" s="245"/>
      <c r="BX167" s="217"/>
      <c r="BY167" s="216"/>
      <c r="BZ167" s="274"/>
      <c r="CA167" s="275"/>
      <c r="CB167" s="275"/>
      <c r="CC167" s="275"/>
      <c r="CD167" s="229"/>
      <c r="CE167" s="295"/>
      <c r="CF167" s="229"/>
      <c r="CG167" s="244"/>
      <c r="CH167" s="242"/>
      <c r="CI167" s="243"/>
      <c r="CJ167" s="243"/>
      <c r="CK167" s="243"/>
      <c r="CL167" s="217"/>
      <c r="CM167" s="245"/>
      <c r="CN167" s="217"/>
      <c r="CO167" s="216"/>
      <c r="CP167" s="356"/>
      <c r="CQ167" s="357"/>
      <c r="CR167" s="357"/>
      <c r="CS167" s="358"/>
    </row>
    <row r="168" spans="2:97" ht="11.25" customHeight="1">
      <c r="B168" s="356"/>
      <c r="C168" s="357"/>
      <c r="D168" s="357"/>
      <c r="E168" s="358"/>
      <c r="F168" s="264" t="s">
        <v>449</v>
      </c>
      <c r="G168" s="265"/>
      <c r="H168" s="265"/>
      <c r="I168" s="265"/>
      <c r="J168" s="217"/>
      <c r="K168" s="245"/>
      <c r="L168" s="217"/>
      <c r="M168" s="216"/>
      <c r="N168" s="223"/>
      <c r="O168" s="224"/>
      <c r="P168" s="224"/>
      <c r="Q168" s="224"/>
      <c r="R168" s="224"/>
      <c r="S168" s="224"/>
      <c r="T168" s="224"/>
      <c r="U168" s="225"/>
      <c r="V168" s="264" t="s">
        <v>37</v>
      </c>
      <c r="W168" s="265"/>
      <c r="X168" s="265"/>
      <c r="Y168" s="265"/>
      <c r="Z168" s="229"/>
      <c r="AA168" s="295"/>
      <c r="AB168" s="229"/>
      <c r="AC168" s="244"/>
      <c r="AD168" s="223"/>
      <c r="AE168" s="224"/>
      <c r="AF168" s="224"/>
      <c r="AG168" s="224"/>
      <c r="AH168" s="224"/>
      <c r="AI168" s="224"/>
      <c r="AJ168" s="224"/>
      <c r="AK168" s="225"/>
      <c r="AL168" s="284" t="s">
        <v>239</v>
      </c>
      <c r="AM168" s="285"/>
      <c r="AN168" s="285"/>
      <c r="AO168" s="285"/>
      <c r="AP168" s="229"/>
      <c r="AQ168" s="295"/>
      <c r="AR168" s="229"/>
      <c r="AS168" s="244"/>
      <c r="AT168" s="223"/>
      <c r="AU168" s="224"/>
      <c r="AV168" s="224"/>
      <c r="AW168" s="224"/>
      <c r="AX168" s="224"/>
      <c r="AY168" s="224"/>
      <c r="AZ168" s="224"/>
      <c r="BA168" s="225"/>
      <c r="BB168" s="264" t="s">
        <v>37</v>
      </c>
      <c r="BC168" s="265"/>
      <c r="BD168" s="265"/>
      <c r="BE168" s="265"/>
      <c r="BF168" s="229"/>
      <c r="BG168" s="295"/>
      <c r="BH168" s="229"/>
      <c r="BI168" s="244"/>
      <c r="BJ168" s="264" t="s">
        <v>329</v>
      </c>
      <c r="BK168" s="265"/>
      <c r="BL168" s="265"/>
      <c r="BM168" s="265"/>
      <c r="BN168" s="217"/>
      <c r="BO168" s="245"/>
      <c r="BP168" s="217"/>
      <c r="BQ168" s="216"/>
      <c r="BR168" s="264" t="s">
        <v>329</v>
      </c>
      <c r="BS168" s="265"/>
      <c r="BT168" s="265"/>
      <c r="BU168" s="265"/>
      <c r="BV168" s="217"/>
      <c r="BW168" s="245"/>
      <c r="BX168" s="217"/>
      <c r="BY168" s="216"/>
      <c r="BZ168" s="274"/>
      <c r="CA168" s="275"/>
      <c r="CB168" s="275"/>
      <c r="CC168" s="275"/>
      <c r="CD168" s="229"/>
      <c r="CE168" s="295"/>
      <c r="CF168" s="229"/>
      <c r="CG168" s="244"/>
      <c r="CH168" s="242"/>
      <c r="CI168" s="243"/>
      <c r="CJ168" s="243"/>
      <c r="CK168" s="243"/>
      <c r="CL168" s="217"/>
      <c r="CM168" s="245"/>
      <c r="CN168" s="217"/>
      <c r="CO168" s="216"/>
      <c r="CP168" s="356"/>
      <c r="CQ168" s="357"/>
      <c r="CR168" s="357"/>
      <c r="CS168" s="358"/>
    </row>
    <row r="169" spans="2:97" ht="22.5" customHeight="1">
      <c r="B169" s="356"/>
      <c r="C169" s="357"/>
      <c r="D169" s="357"/>
      <c r="E169" s="358"/>
      <c r="F169" s="264"/>
      <c r="G169" s="265"/>
      <c r="H169" s="265"/>
      <c r="I169" s="265"/>
      <c r="J169" s="217" t="s">
        <v>47</v>
      </c>
      <c r="K169" s="217" t="s">
        <v>40</v>
      </c>
      <c r="L169" s="217"/>
      <c r="M169" s="216"/>
      <c r="N169" s="223"/>
      <c r="O169" s="224"/>
      <c r="P169" s="224"/>
      <c r="Q169" s="224"/>
      <c r="R169" s="224"/>
      <c r="S169" s="224"/>
      <c r="T169" s="224"/>
      <c r="U169" s="225"/>
      <c r="V169" s="264"/>
      <c r="W169" s="265"/>
      <c r="X169" s="265"/>
      <c r="Y169" s="265"/>
      <c r="Z169" s="229"/>
      <c r="AA169" s="229"/>
      <c r="AB169" s="229"/>
      <c r="AC169" s="244"/>
      <c r="AD169" s="223"/>
      <c r="AE169" s="224"/>
      <c r="AF169" s="224"/>
      <c r="AG169" s="224"/>
      <c r="AH169" s="224"/>
      <c r="AI169" s="224"/>
      <c r="AJ169" s="224"/>
      <c r="AK169" s="225"/>
      <c r="AL169" s="284"/>
      <c r="AM169" s="285"/>
      <c r="AN169" s="285"/>
      <c r="AO169" s="285"/>
      <c r="AP169" s="229"/>
      <c r="AQ169" s="229" t="s">
        <v>43</v>
      </c>
      <c r="AR169" s="229"/>
      <c r="AS169" s="244"/>
      <c r="AT169" s="223"/>
      <c r="AU169" s="224"/>
      <c r="AV169" s="224"/>
      <c r="AW169" s="224"/>
      <c r="AX169" s="224"/>
      <c r="AY169" s="224"/>
      <c r="AZ169" s="224"/>
      <c r="BA169" s="225"/>
      <c r="BB169" s="264"/>
      <c r="BC169" s="265"/>
      <c r="BD169" s="265"/>
      <c r="BE169" s="265"/>
      <c r="BF169" s="229"/>
      <c r="BG169" s="229"/>
      <c r="BH169" s="229"/>
      <c r="BI169" s="244"/>
      <c r="BJ169" s="264"/>
      <c r="BK169" s="265"/>
      <c r="BL169" s="265"/>
      <c r="BM169" s="265"/>
      <c r="BN169" s="217"/>
      <c r="BO169" s="217" t="s">
        <v>68</v>
      </c>
      <c r="BP169" s="217"/>
      <c r="BQ169" s="216"/>
      <c r="BR169" s="264"/>
      <c r="BS169" s="265"/>
      <c r="BT169" s="265"/>
      <c r="BU169" s="265"/>
      <c r="BV169" s="217" t="s">
        <v>47</v>
      </c>
      <c r="BW169" s="217" t="s">
        <v>44</v>
      </c>
      <c r="BX169" s="217"/>
      <c r="BY169" s="216"/>
      <c r="BZ169" s="274"/>
      <c r="CA169" s="275"/>
      <c r="CB169" s="275"/>
      <c r="CC169" s="275"/>
      <c r="CD169" s="229"/>
      <c r="CE169" s="229" t="s">
        <v>43</v>
      </c>
      <c r="CF169" s="229"/>
      <c r="CG169" s="244"/>
      <c r="CH169" s="242"/>
      <c r="CI169" s="243"/>
      <c r="CJ169" s="243"/>
      <c r="CK169" s="243"/>
      <c r="CL169" s="217"/>
      <c r="CM169" s="217"/>
      <c r="CN169" s="217"/>
      <c r="CO169" s="216"/>
      <c r="CP169" s="356"/>
      <c r="CQ169" s="357"/>
      <c r="CR169" s="357"/>
      <c r="CS169" s="358"/>
    </row>
    <row r="170" spans="2:97" ht="18.75" customHeight="1">
      <c r="B170" s="359"/>
      <c r="C170" s="360"/>
      <c r="D170" s="360"/>
      <c r="E170" s="361"/>
      <c r="F170" s="218"/>
      <c r="G170" s="219"/>
      <c r="H170" s="219"/>
      <c r="I170" s="219"/>
      <c r="J170" s="217"/>
      <c r="K170" s="217"/>
      <c r="L170" s="217"/>
      <c r="M170" s="216"/>
      <c r="N170" s="223"/>
      <c r="O170" s="224"/>
      <c r="P170" s="224"/>
      <c r="Q170" s="224"/>
      <c r="R170" s="224"/>
      <c r="S170" s="224"/>
      <c r="T170" s="224"/>
      <c r="U170" s="225"/>
      <c r="V170" s="218" t="s">
        <v>541</v>
      </c>
      <c r="W170" s="219"/>
      <c r="X170" s="219"/>
      <c r="Y170" s="219"/>
      <c r="Z170" s="229"/>
      <c r="AA170" s="229"/>
      <c r="AB170" s="229"/>
      <c r="AC170" s="244"/>
      <c r="AD170" s="223"/>
      <c r="AE170" s="224"/>
      <c r="AF170" s="224"/>
      <c r="AG170" s="224"/>
      <c r="AH170" s="224"/>
      <c r="AI170" s="224"/>
      <c r="AJ170" s="224"/>
      <c r="AK170" s="225"/>
      <c r="AL170" s="296"/>
      <c r="AM170" s="297"/>
      <c r="AN170" s="297"/>
      <c r="AO170" s="297"/>
      <c r="AP170" s="229"/>
      <c r="AQ170" s="229"/>
      <c r="AR170" s="229"/>
      <c r="AS170" s="244"/>
      <c r="AT170" s="223"/>
      <c r="AU170" s="224"/>
      <c r="AV170" s="224"/>
      <c r="AW170" s="224"/>
      <c r="AX170" s="224"/>
      <c r="AY170" s="224"/>
      <c r="AZ170" s="224"/>
      <c r="BA170" s="225"/>
      <c r="BB170" s="218" t="s">
        <v>541</v>
      </c>
      <c r="BC170" s="219"/>
      <c r="BD170" s="219"/>
      <c r="BE170" s="219"/>
      <c r="BF170" s="229"/>
      <c r="BG170" s="229"/>
      <c r="BH170" s="229"/>
      <c r="BI170" s="244"/>
      <c r="BJ170" s="218"/>
      <c r="BK170" s="219"/>
      <c r="BL170" s="219"/>
      <c r="BM170" s="219"/>
      <c r="BN170" s="217"/>
      <c r="BO170" s="217"/>
      <c r="BP170" s="217"/>
      <c r="BQ170" s="216"/>
      <c r="BR170" s="218"/>
      <c r="BS170" s="219"/>
      <c r="BT170" s="219"/>
      <c r="BU170" s="219"/>
      <c r="BV170" s="217"/>
      <c r="BW170" s="217"/>
      <c r="BX170" s="217"/>
      <c r="BY170" s="216"/>
      <c r="BZ170" s="296"/>
      <c r="CA170" s="297"/>
      <c r="CB170" s="297"/>
      <c r="CC170" s="297"/>
      <c r="CD170" s="229"/>
      <c r="CE170" s="229"/>
      <c r="CF170" s="229"/>
      <c r="CG170" s="244"/>
      <c r="CH170" s="218"/>
      <c r="CI170" s="219"/>
      <c r="CJ170" s="219"/>
      <c r="CK170" s="219"/>
      <c r="CL170" s="217"/>
      <c r="CM170" s="217"/>
      <c r="CN170" s="217"/>
      <c r="CO170" s="216"/>
      <c r="CP170" s="359"/>
      <c r="CQ170" s="360"/>
      <c r="CR170" s="360"/>
      <c r="CS170" s="361"/>
    </row>
    <row r="171" spans="2:97" ht="18.75" customHeight="1" thickBot="1">
      <c r="B171" s="350" t="s">
        <v>679</v>
      </c>
      <c r="C171" s="351"/>
      <c r="D171" s="351"/>
      <c r="E171" s="352"/>
      <c r="F171" s="262">
        <v>0.3125</v>
      </c>
      <c r="G171" s="263"/>
      <c r="H171" s="55" t="s">
        <v>547</v>
      </c>
      <c r="I171" s="304" t="s">
        <v>450</v>
      </c>
      <c r="J171" s="304"/>
      <c r="K171" s="304"/>
      <c r="L171" s="304"/>
      <c r="M171" s="305"/>
      <c r="N171" s="226"/>
      <c r="O171" s="227"/>
      <c r="P171" s="227"/>
      <c r="Q171" s="227"/>
      <c r="R171" s="227"/>
      <c r="S171" s="227"/>
      <c r="T171" s="227"/>
      <c r="U171" s="228"/>
      <c r="V171" s="262"/>
      <c r="W171" s="263"/>
      <c r="X171" s="65"/>
      <c r="Y171" s="298"/>
      <c r="Z171" s="298"/>
      <c r="AA171" s="298"/>
      <c r="AB171" s="298"/>
      <c r="AC171" s="299"/>
      <c r="AD171" s="226"/>
      <c r="AE171" s="227"/>
      <c r="AF171" s="227"/>
      <c r="AG171" s="227"/>
      <c r="AH171" s="227"/>
      <c r="AI171" s="227"/>
      <c r="AJ171" s="227"/>
      <c r="AK171" s="228"/>
      <c r="AL171" s="262"/>
      <c r="AM171" s="263"/>
      <c r="AN171" s="65"/>
      <c r="AO171" s="298" t="s">
        <v>644</v>
      </c>
      <c r="AP171" s="298"/>
      <c r="AQ171" s="298"/>
      <c r="AR171" s="298"/>
      <c r="AS171" s="299"/>
      <c r="AT171" s="226"/>
      <c r="AU171" s="227"/>
      <c r="AV171" s="227"/>
      <c r="AW171" s="227"/>
      <c r="AX171" s="227"/>
      <c r="AY171" s="227"/>
      <c r="AZ171" s="227"/>
      <c r="BA171" s="228"/>
      <c r="BB171" s="262"/>
      <c r="BC171" s="263"/>
      <c r="BD171" s="65"/>
      <c r="BE171" s="298"/>
      <c r="BF171" s="298"/>
      <c r="BG171" s="298"/>
      <c r="BH171" s="298"/>
      <c r="BI171" s="299"/>
      <c r="BJ171" s="230">
        <v>0.41666666666666669</v>
      </c>
      <c r="BK171" s="231"/>
      <c r="BL171" s="55" t="s">
        <v>508</v>
      </c>
      <c r="BM171" s="266" t="s">
        <v>713</v>
      </c>
      <c r="BN171" s="266"/>
      <c r="BO171" s="266"/>
      <c r="BP171" s="266"/>
      <c r="BQ171" s="267"/>
      <c r="BR171" s="230"/>
      <c r="BS171" s="231"/>
      <c r="BT171" s="55"/>
      <c r="BU171" s="266" t="s">
        <v>103</v>
      </c>
      <c r="BV171" s="266"/>
      <c r="BW171" s="266"/>
      <c r="BX171" s="266"/>
      <c r="BY171" s="267"/>
      <c r="BZ171" s="230"/>
      <c r="CA171" s="231"/>
      <c r="CB171" s="65"/>
      <c r="CC171" s="310"/>
      <c r="CD171" s="310"/>
      <c r="CE171" s="310"/>
      <c r="CF171" s="310"/>
      <c r="CG171" s="311"/>
      <c r="CH171" s="230"/>
      <c r="CI171" s="231"/>
      <c r="CJ171" s="55"/>
      <c r="CK171" s="246"/>
      <c r="CL171" s="246"/>
      <c r="CM171" s="246"/>
      <c r="CN171" s="246"/>
      <c r="CO171" s="247"/>
      <c r="CP171" s="350"/>
      <c r="CQ171" s="351"/>
      <c r="CR171" s="351"/>
      <c r="CS171" s="352"/>
    </row>
    <row r="172" spans="2:97" ht="15" customHeight="1">
      <c r="B172" s="353" t="s">
        <v>151</v>
      </c>
      <c r="C172" s="354"/>
      <c r="D172" s="354"/>
      <c r="E172" s="355"/>
      <c r="F172" s="251">
        <v>10016133</v>
      </c>
      <c r="G172" s="252"/>
      <c r="H172" s="252"/>
      <c r="I172" s="252"/>
      <c r="J172" s="258"/>
      <c r="K172" s="258"/>
      <c r="L172" s="258"/>
      <c r="M172" s="259"/>
      <c r="N172" s="251"/>
      <c r="O172" s="252"/>
      <c r="P172" s="252"/>
      <c r="Q172" s="252"/>
      <c r="R172" s="258"/>
      <c r="S172" s="258"/>
      <c r="T172" s="258"/>
      <c r="U172" s="259"/>
      <c r="V172" s="251"/>
      <c r="W172" s="258"/>
      <c r="X172" s="258"/>
      <c r="Y172" s="258"/>
      <c r="Z172" s="258"/>
      <c r="AA172" s="258"/>
      <c r="AB172" s="258"/>
      <c r="AC172" s="259"/>
      <c r="AD172" s="220"/>
      <c r="AE172" s="221"/>
      <c r="AF172" s="221"/>
      <c r="AG172" s="221"/>
      <c r="AH172" s="221"/>
      <c r="AI172" s="221"/>
      <c r="AJ172" s="221"/>
      <c r="AK172" s="222"/>
      <c r="AL172" s="314">
        <v>10016507</v>
      </c>
      <c r="AM172" s="315"/>
      <c r="AN172" s="315"/>
      <c r="AO172" s="315"/>
      <c r="AP172" s="312"/>
      <c r="AQ172" s="312"/>
      <c r="AR172" s="312"/>
      <c r="AS172" s="313"/>
      <c r="AT172" s="251"/>
      <c r="AU172" s="252"/>
      <c r="AV172" s="252"/>
      <c r="AW172" s="252"/>
      <c r="AX172" s="258"/>
      <c r="AY172" s="258"/>
      <c r="AZ172" s="258"/>
      <c r="BA172" s="259"/>
      <c r="BB172" s="251">
        <v>10016331</v>
      </c>
      <c r="BC172" s="252"/>
      <c r="BD172" s="252"/>
      <c r="BE172" s="252"/>
      <c r="BF172" s="258"/>
      <c r="BG172" s="258"/>
      <c r="BH172" s="258"/>
      <c r="BI172" s="259"/>
      <c r="BJ172" s="251"/>
      <c r="BK172" s="258"/>
      <c r="BL172" s="258"/>
      <c r="BM172" s="258"/>
      <c r="BN172" s="258"/>
      <c r="BO172" s="258"/>
      <c r="BP172" s="258"/>
      <c r="BQ172" s="259"/>
      <c r="BR172" s="220"/>
      <c r="BS172" s="221"/>
      <c r="BT172" s="221"/>
      <c r="BU172" s="221"/>
      <c r="BV172" s="221"/>
      <c r="BW172" s="221"/>
      <c r="BX172" s="221"/>
      <c r="BY172" s="222"/>
      <c r="BZ172" s="314">
        <v>10016502</v>
      </c>
      <c r="CA172" s="315"/>
      <c r="CB172" s="315"/>
      <c r="CC172" s="315"/>
      <c r="CD172" s="312"/>
      <c r="CE172" s="312"/>
      <c r="CF172" s="312"/>
      <c r="CG172" s="313"/>
      <c r="CH172" s="251"/>
      <c r="CI172" s="252"/>
      <c r="CJ172" s="252"/>
      <c r="CK172" s="252"/>
      <c r="CL172" s="258"/>
      <c r="CM172" s="258"/>
      <c r="CN172" s="258"/>
      <c r="CO172" s="259"/>
      <c r="CP172" s="353" t="s">
        <v>151</v>
      </c>
      <c r="CQ172" s="354"/>
      <c r="CR172" s="354"/>
      <c r="CS172" s="355"/>
    </row>
    <row r="173" spans="2:97" ht="15" customHeight="1">
      <c r="B173" s="356"/>
      <c r="C173" s="357"/>
      <c r="D173" s="357"/>
      <c r="E173" s="358"/>
      <c r="F173" s="242" t="s">
        <v>62</v>
      </c>
      <c r="G173" s="243"/>
      <c r="H173" s="243"/>
      <c r="I173" s="243"/>
      <c r="J173" s="217"/>
      <c r="K173" s="245"/>
      <c r="L173" s="217"/>
      <c r="M173" s="216"/>
      <c r="N173" s="274"/>
      <c r="O173" s="275"/>
      <c r="P173" s="275"/>
      <c r="Q173" s="275"/>
      <c r="R173" s="229"/>
      <c r="S173" s="295"/>
      <c r="T173" s="229"/>
      <c r="U173" s="244"/>
      <c r="V173" s="242"/>
      <c r="W173" s="243"/>
      <c r="X173" s="243"/>
      <c r="Y173" s="243"/>
      <c r="Z173" s="217"/>
      <c r="AA173" s="245"/>
      <c r="AB173" s="217"/>
      <c r="AC173" s="216"/>
      <c r="AD173" s="223"/>
      <c r="AE173" s="224"/>
      <c r="AF173" s="224"/>
      <c r="AG173" s="224"/>
      <c r="AH173" s="224"/>
      <c r="AI173" s="224"/>
      <c r="AJ173" s="224"/>
      <c r="AK173" s="225"/>
      <c r="AL173" s="280" t="s">
        <v>401</v>
      </c>
      <c r="AM173" s="281"/>
      <c r="AN173" s="281"/>
      <c r="AO173" s="281"/>
      <c r="AP173" s="269"/>
      <c r="AQ173" s="268"/>
      <c r="AR173" s="269"/>
      <c r="AS173" s="250"/>
      <c r="AT173" s="242"/>
      <c r="AU173" s="243"/>
      <c r="AV173" s="243"/>
      <c r="AW173" s="243"/>
      <c r="AX173" s="217"/>
      <c r="AY173" s="245"/>
      <c r="AZ173" s="217"/>
      <c r="BA173" s="216"/>
      <c r="BB173" s="242" t="s">
        <v>199</v>
      </c>
      <c r="BC173" s="243"/>
      <c r="BD173" s="243"/>
      <c r="BE173" s="243"/>
      <c r="BF173" s="217"/>
      <c r="BG173" s="217"/>
      <c r="BH173" s="217"/>
      <c r="BI173" s="216"/>
      <c r="BJ173" s="242"/>
      <c r="BK173" s="243"/>
      <c r="BL173" s="243"/>
      <c r="BM173" s="243"/>
      <c r="BN173" s="217"/>
      <c r="BO173" s="245"/>
      <c r="BP173" s="217"/>
      <c r="BQ173" s="216"/>
      <c r="BR173" s="223"/>
      <c r="BS173" s="224"/>
      <c r="BT173" s="224"/>
      <c r="BU173" s="224"/>
      <c r="BV173" s="224"/>
      <c r="BW173" s="224"/>
      <c r="BX173" s="224"/>
      <c r="BY173" s="225"/>
      <c r="BZ173" s="280" t="s">
        <v>342</v>
      </c>
      <c r="CA173" s="281"/>
      <c r="CB173" s="281"/>
      <c r="CC173" s="281"/>
      <c r="CD173" s="269"/>
      <c r="CE173" s="269"/>
      <c r="CF173" s="269"/>
      <c r="CG173" s="250"/>
      <c r="CH173" s="242"/>
      <c r="CI173" s="243"/>
      <c r="CJ173" s="243"/>
      <c r="CK173" s="243"/>
      <c r="CL173" s="217"/>
      <c r="CM173" s="245"/>
      <c r="CN173" s="217"/>
      <c r="CO173" s="216"/>
      <c r="CP173" s="356"/>
      <c r="CQ173" s="357"/>
      <c r="CR173" s="357"/>
      <c r="CS173" s="358"/>
    </row>
    <row r="174" spans="2:97" ht="11.25" customHeight="1">
      <c r="B174" s="356"/>
      <c r="C174" s="357"/>
      <c r="D174" s="357"/>
      <c r="E174" s="358"/>
      <c r="F174" s="264" t="s">
        <v>100</v>
      </c>
      <c r="G174" s="265"/>
      <c r="H174" s="265"/>
      <c r="I174" s="265"/>
      <c r="J174" s="217"/>
      <c r="K174" s="245"/>
      <c r="L174" s="217"/>
      <c r="M174" s="216"/>
      <c r="N174" s="284"/>
      <c r="O174" s="285"/>
      <c r="P174" s="285"/>
      <c r="Q174" s="285"/>
      <c r="R174" s="229"/>
      <c r="S174" s="295"/>
      <c r="T174" s="229"/>
      <c r="U174" s="244"/>
      <c r="V174" s="264" t="s">
        <v>219</v>
      </c>
      <c r="W174" s="265"/>
      <c r="X174" s="265"/>
      <c r="Y174" s="265"/>
      <c r="Z174" s="217"/>
      <c r="AA174" s="245"/>
      <c r="AB174" s="217"/>
      <c r="AC174" s="216"/>
      <c r="AD174" s="223"/>
      <c r="AE174" s="224"/>
      <c r="AF174" s="224"/>
      <c r="AG174" s="224"/>
      <c r="AH174" s="224"/>
      <c r="AI174" s="224"/>
      <c r="AJ174" s="224"/>
      <c r="AK174" s="225"/>
      <c r="AL174" s="320" t="s">
        <v>400</v>
      </c>
      <c r="AM174" s="321"/>
      <c r="AN174" s="321"/>
      <c r="AO174" s="321"/>
      <c r="AP174" s="269"/>
      <c r="AQ174" s="268"/>
      <c r="AR174" s="269"/>
      <c r="AS174" s="250"/>
      <c r="AT174" s="264" t="s">
        <v>37</v>
      </c>
      <c r="AU174" s="265"/>
      <c r="AV174" s="265"/>
      <c r="AW174" s="265"/>
      <c r="AX174" s="217"/>
      <c r="AY174" s="245"/>
      <c r="AZ174" s="217"/>
      <c r="BA174" s="216"/>
      <c r="BB174" s="264" t="s">
        <v>200</v>
      </c>
      <c r="BC174" s="265"/>
      <c r="BD174" s="265"/>
      <c r="BE174" s="265"/>
      <c r="BF174" s="217"/>
      <c r="BG174" s="217"/>
      <c r="BH174" s="217"/>
      <c r="BI174" s="216"/>
      <c r="BJ174" s="242"/>
      <c r="BK174" s="243"/>
      <c r="BL174" s="243"/>
      <c r="BM174" s="243"/>
      <c r="BN174" s="217"/>
      <c r="BO174" s="245"/>
      <c r="BP174" s="217"/>
      <c r="BQ174" s="216"/>
      <c r="BR174" s="223"/>
      <c r="BS174" s="224"/>
      <c r="BT174" s="224"/>
      <c r="BU174" s="224"/>
      <c r="BV174" s="224"/>
      <c r="BW174" s="224"/>
      <c r="BX174" s="224"/>
      <c r="BY174" s="225"/>
      <c r="BZ174" s="320" t="s">
        <v>451</v>
      </c>
      <c r="CA174" s="321"/>
      <c r="CB174" s="321"/>
      <c r="CC174" s="321"/>
      <c r="CD174" s="269"/>
      <c r="CE174" s="269"/>
      <c r="CF174" s="269"/>
      <c r="CG174" s="250"/>
      <c r="CH174" s="242"/>
      <c r="CI174" s="243"/>
      <c r="CJ174" s="243"/>
      <c r="CK174" s="243"/>
      <c r="CL174" s="217"/>
      <c r="CM174" s="245"/>
      <c r="CN174" s="217"/>
      <c r="CO174" s="216"/>
      <c r="CP174" s="356"/>
      <c r="CQ174" s="357"/>
      <c r="CR174" s="357"/>
      <c r="CS174" s="358"/>
    </row>
    <row r="175" spans="2:97" ht="22.5" customHeight="1">
      <c r="B175" s="356"/>
      <c r="C175" s="357"/>
      <c r="D175" s="357"/>
      <c r="E175" s="358"/>
      <c r="F175" s="264"/>
      <c r="G175" s="265"/>
      <c r="H175" s="265"/>
      <c r="I175" s="265"/>
      <c r="J175" s="217"/>
      <c r="K175" s="217" t="s">
        <v>40</v>
      </c>
      <c r="L175" s="217"/>
      <c r="M175" s="216"/>
      <c r="N175" s="284"/>
      <c r="O175" s="285"/>
      <c r="P175" s="285"/>
      <c r="Q175" s="285"/>
      <c r="R175" s="229"/>
      <c r="S175" s="229" t="s">
        <v>40</v>
      </c>
      <c r="T175" s="229"/>
      <c r="U175" s="244"/>
      <c r="V175" s="264"/>
      <c r="W175" s="265"/>
      <c r="X175" s="265"/>
      <c r="Y175" s="265"/>
      <c r="Z175" s="217"/>
      <c r="AA175" s="217" t="s">
        <v>42</v>
      </c>
      <c r="AB175" s="217"/>
      <c r="AC175" s="216"/>
      <c r="AD175" s="223"/>
      <c r="AE175" s="224"/>
      <c r="AF175" s="224"/>
      <c r="AG175" s="224"/>
      <c r="AH175" s="224"/>
      <c r="AI175" s="224"/>
      <c r="AJ175" s="224"/>
      <c r="AK175" s="225"/>
      <c r="AL175" s="320"/>
      <c r="AM175" s="321"/>
      <c r="AN175" s="321"/>
      <c r="AO175" s="321"/>
      <c r="AP175" s="269"/>
      <c r="AQ175" s="269"/>
      <c r="AR175" s="269"/>
      <c r="AS175" s="250"/>
      <c r="AT175" s="264"/>
      <c r="AU175" s="265"/>
      <c r="AV175" s="265"/>
      <c r="AW175" s="265"/>
      <c r="AX175" s="217"/>
      <c r="AY175" s="217" t="s">
        <v>201</v>
      </c>
      <c r="AZ175" s="217"/>
      <c r="BA175" s="216"/>
      <c r="BB175" s="264"/>
      <c r="BC175" s="265"/>
      <c r="BD175" s="265"/>
      <c r="BE175" s="265"/>
      <c r="BF175" s="217" t="s">
        <v>47</v>
      </c>
      <c r="BG175" s="217"/>
      <c r="BH175" s="217"/>
      <c r="BI175" s="216"/>
      <c r="BJ175" s="242"/>
      <c r="BK175" s="243"/>
      <c r="BL175" s="243"/>
      <c r="BM175" s="243"/>
      <c r="BN175" s="217"/>
      <c r="BO175" s="217"/>
      <c r="BP175" s="217"/>
      <c r="BQ175" s="216"/>
      <c r="BR175" s="223"/>
      <c r="BS175" s="224"/>
      <c r="BT175" s="224"/>
      <c r="BU175" s="224"/>
      <c r="BV175" s="224"/>
      <c r="BW175" s="224"/>
      <c r="BX175" s="224"/>
      <c r="BY175" s="225"/>
      <c r="BZ175" s="320"/>
      <c r="CA175" s="321"/>
      <c r="CB175" s="321"/>
      <c r="CC175" s="321"/>
      <c r="CD175" s="269"/>
      <c r="CE175" s="269"/>
      <c r="CF175" s="269"/>
      <c r="CG175" s="250"/>
      <c r="CH175" s="242"/>
      <c r="CI175" s="243"/>
      <c r="CJ175" s="243"/>
      <c r="CK175" s="243"/>
      <c r="CL175" s="217"/>
      <c r="CM175" s="217"/>
      <c r="CN175" s="217"/>
      <c r="CO175" s="216"/>
      <c r="CP175" s="356"/>
      <c r="CQ175" s="357"/>
      <c r="CR175" s="357"/>
      <c r="CS175" s="358"/>
    </row>
    <row r="176" spans="2:97" ht="18.75" customHeight="1">
      <c r="B176" s="359"/>
      <c r="C176" s="360"/>
      <c r="D176" s="360"/>
      <c r="E176" s="361"/>
      <c r="F176" s="218"/>
      <c r="G176" s="219"/>
      <c r="H176" s="219"/>
      <c r="I176" s="219"/>
      <c r="J176" s="217"/>
      <c r="K176" s="217"/>
      <c r="L176" s="217"/>
      <c r="M176" s="216"/>
      <c r="N176" s="296"/>
      <c r="O176" s="297"/>
      <c r="P176" s="297"/>
      <c r="Q176" s="297"/>
      <c r="R176" s="229"/>
      <c r="S176" s="229"/>
      <c r="T176" s="229"/>
      <c r="U176" s="244"/>
      <c r="V176" s="218"/>
      <c r="W176" s="219"/>
      <c r="X176" s="219"/>
      <c r="Y176" s="219"/>
      <c r="Z176" s="217"/>
      <c r="AA176" s="217"/>
      <c r="AB176" s="217"/>
      <c r="AC176" s="216"/>
      <c r="AD176" s="223"/>
      <c r="AE176" s="224"/>
      <c r="AF176" s="224"/>
      <c r="AG176" s="224"/>
      <c r="AH176" s="224"/>
      <c r="AI176" s="224"/>
      <c r="AJ176" s="224"/>
      <c r="AK176" s="225"/>
      <c r="AL176" s="218" t="s">
        <v>613</v>
      </c>
      <c r="AM176" s="219"/>
      <c r="AN176" s="219"/>
      <c r="AO176" s="219"/>
      <c r="AP176" s="269"/>
      <c r="AQ176" s="269"/>
      <c r="AR176" s="269"/>
      <c r="AS176" s="250"/>
      <c r="AT176" s="218"/>
      <c r="AU176" s="219"/>
      <c r="AV176" s="219"/>
      <c r="AW176" s="219"/>
      <c r="AX176" s="217"/>
      <c r="AY176" s="217"/>
      <c r="AZ176" s="217"/>
      <c r="BA176" s="216"/>
      <c r="BB176" s="218"/>
      <c r="BC176" s="219"/>
      <c r="BD176" s="219"/>
      <c r="BE176" s="219"/>
      <c r="BF176" s="217"/>
      <c r="BG176" s="217"/>
      <c r="BH176" s="217"/>
      <c r="BI176" s="216"/>
      <c r="BJ176" s="218"/>
      <c r="BK176" s="219"/>
      <c r="BL176" s="219"/>
      <c r="BM176" s="219"/>
      <c r="BN176" s="217"/>
      <c r="BO176" s="217"/>
      <c r="BP176" s="217"/>
      <c r="BQ176" s="216"/>
      <c r="BR176" s="223"/>
      <c r="BS176" s="224"/>
      <c r="BT176" s="224"/>
      <c r="BU176" s="224"/>
      <c r="BV176" s="224"/>
      <c r="BW176" s="224"/>
      <c r="BX176" s="224"/>
      <c r="BY176" s="225"/>
      <c r="BZ176" s="318"/>
      <c r="CA176" s="319"/>
      <c r="CB176" s="319"/>
      <c r="CC176" s="319"/>
      <c r="CD176" s="269"/>
      <c r="CE176" s="269"/>
      <c r="CF176" s="269"/>
      <c r="CG176" s="250"/>
      <c r="CH176" s="218"/>
      <c r="CI176" s="219"/>
      <c r="CJ176" s="219"/>
      <c r="CK176" s="219"/>
      <c r="CL176" s="217"/>
      <c r="CM176" s="217"/>
      <c r="CN176" s="217"/>
      <c r="CO176" s="216"/>
      <c r="CP176" s="359"/>
      <c r="CQ176" s="360"/>
      <c r="CR176" s="360"/>
      <c r="CS176" s="361"/>
    </row>
    <row r="177" spans="2:97" ht="18.75" customHeight="1" thickBot="1">
      <c r="B177" s="350" t="s">
        <v>364</v>
      </c>
      <c r="C177" s="351"/>
      <c r="D177" s="351"/>
      <c r="E177" s="352"/>
      <c r="F177" s="230"/>
      <c r="G177" s="231"/>
      <c r="H177" s="55"/>
      <c r="I177" s="266" t="s">
        <v>61</v>
      </c>
      <c r="J177" s="266"/>
      <c r="K177" s="266"/>
      <c r="L177" s="266"/>
      <c r="M177" s="267"/>
      <c r="N177" s="262"/>
      <c r="O177" s="263"/>
      <c r="P177" s="65"/>
      <c r="Q177" s="308"/>
      <c r="R177" s="308"/>
      <c r="S177" s="308"/>
      <c r="T177" s="308"/>
      <c r="U177" s="309"/>
      <c r="V177" s="230"/>
      <c r="W177" s="231"/>
      <c r="X177" s="55"/>
      <c r="Y177" s="246" t="s">
        <v>619</v>
      </c>
      <c r="Z177" s="246"/>
      <c r="AA177" s="246"/>
      <c r="AB177" s="246"/>
      <c r="AC177" s="247"/>
      <c r="AD177" s="226"/>
      <c r="AE177" s="227"/>
      <c r="AF177" s="227"/>
      <c r="AG177" s="227"/>
      <c r="AH177" s="227"/>
      <c r="AI177" s="227"/>
      <c r="AJ177" s="227"/>
      <c r="AK177" s="228"/>
      <c r="AL177" s="260">
        <v>0.29166666666666669</v>
      </c>
      <c r="AM177" s="261"/>
      <c r="AN177" s="156" t="s">
        <v>612</v>
      </c>
      <c r="AO177" s="316" t="s">
        <v>67</v>
      </c>
      <c r="AP177" s="316"/>
      <c r="AQ177" s="316"/>
      <c r="AR177" s="316"/>
      <c r="AS177" s="317"/>
      <c r="AT177" s="230"/>
      <c r="AU177" s="231"/>
      <c r="AV177" s="55"/>
      <c r="AW177" s="266"/>
      <c r="AX177" s="266"/>
      <c r="AY177" s="266"/>
      <c r="AZ177" s="266"/>
      <c r="BA177" s="267"/>
      <c r="BB177" s="230">
        <v>0.29166666666666669</v>
      </c>
      <c r="BC177" s="231"/>
      <c r="BD177" s="55" t="s">
        <v>547</v>
      </c>
      <c r="BE177" s="266" t="s">
        <v>202</v>
      </c>
      <c r="BF177" s="266"/>
      <c r="BG177" s="266"/>
      <c r="BH177" s="266"/>
      <c r="BI177" s="267"/>
      <c r="BJ177" s="230"/>
      <c r="BK177" s="231"/>
      <c r="BL177" s="55"/>
      <c r="BM177" s="246"/>
      <c r="BN177" s="246"/>
      <c r="BO177" s="246"/>
      <c r="BP177" s="246"/>
      <c r="BQ177" s="247"/>
      <c r="BR177" s="226"/>
      <c r="BS177" s="227"/>
      <c r="BT177" s="227"/>
      <c r="BU177" s="227"/>
      <c r="BV177" s="227"/>
      <c r="BW177" s="227"/>
      <c r="BX177" s="227"/>
      <c r="BY177" s="228"/>
      <c r="BZ177" s="260"/>
      <c r="CA177" s="261"/>
      <c r="CB177" s="156"/>
      <c r="CC177" s="316" t="s">
        <v>202</v>
      </c>
      <c r="CD177" s="316"/>
      <c r="CE177" s="316"/>
      <c r="CF177" s="316"/>
      <c r="CG177" s="317"/>
      <c r="CH177" s="262"/>
      <c r="CI177" s="263"/>
      <c r="CJ177" s="55"/>
      <c r="CK177" s="326"/>
      <c r="CL177" s="326"/>
      <c r="CM177" s="326"/>
      <c r="CN177" s="326"/>
      <c r="CO177" s="327"/>
      <c r="CP177" s="350"/>
      <c r="CQ177" s="351"/>
      <c r="CR177" s="351"/>
      <c r="CS177" s="352"/>
    </row>
    <row r="178" spans="2:97" ht="15" customHeight="1">
      <c r="B178" s="353" t="s">
        <v>152</v>
      </c>
      <c r="C178" s="354"/>
      <c r="D178" s="354"/>
      <c r="E178" s="355"/>
      <c r="F178" s="251">
        <v>10016133</v>
      </c>
      <c r="G178" s="252"/>
      <c r="H178" s="252"/>
      <c r="I178" s="252"/>
      <c r="J178" s="258"/>
      <c r="K178" s="258"/>
      <c r="L178" s="258"/>
      <c r="M178" s="259"/>
      <c r="N178" s="251"/>
      <c r="O178" s="252"/>
      <c r="P178" s="252"/>
      <c r="Q178" s="252"/>
      <c r="R178" s="258"/>
      <c r="S178" s="258"/>
      <c r="T178" s="258"/>
      <c r="U178" s="259"/>
      <c r="V178" s="220"/>
      <c r="W178" s="221"/>
      <c r="X178" s="221"/>
      <c r="Y178" s="221"/>
      <c r="Z178" s="221"/>
      <c r="AA178" s="221"/>
      <c r="AB178" s="221"/>
      <c r="AC178" s="222"/>
      <c r="AD178" s="220"/>
      <c r="AE178" s="221"/>
      <c r="AF178" s="221"/>
      <c r="AG178" s="221"/>
      <c r="AH178" s="221"/>
      <c r="AI178" s="221"/>
      <c r="AJ178" s="221"/>
      <c r="AK178" s="222"/>
      <c r="AL178" s="314">
        <v>10016438</v>
      </c>
      <c r="AM178" s="315"/>
      <c r="AN178" s="315"/>
      <c r="AO178" s="315"/>
      <c r="AP178" s="312"/>
      <c r="AQ178" s="312"/>
      <c r="AR178" s="312"/>
      <c r="AS178" s="313"/>
      <c r="AT178" s="251"/>
      <c r="AU178" s="252"/>
      <c r="AV178" s="252"/>
      <c r="AW178" s="252"/>
      <c r="AX178" s="258"/>
      <c r="AY178" s="258"/>
      <c r="AZ178" s="258"/>
      <c r="BA178" s="259"/>
      <c r="BB178" s="251">
        <v>10016222</v>
      </c>
      <c r="BC178" s="252"/>
      <c r="BD178" s="252"/>
      <c r="BE178" s="252"/>
      <c r="BF178" s="258"/>
      <c r="BG178" s="258"/>
      <c r="BH178" s="258"/>
      <c r="BI178" s="259"/>
      <c r="BJ178" s="220"/>
      <c r="BK178" s="221"/>
      <c r="BL178" s="221"/>
      <c r="BM178" s="221"/>
      <c r="BN178" s="221"/>
      <c r="BO178" s="221"/>
      <c r="BP178" s="221"/>
      <c r="BQ178" s="222"/>
      <c r="BR178" s="251"/>
      <c r="BS178" s="252"/>
      <c r="BT178" s="252"/>
      <c r="BU178" s="252"/>
      <c r="BV178" s="258"/>
      <c r="BW178" s="258"/>
      <c r="BX178" s="258"/>
      <c r="BY178" s="259"/>
      <c r="BZ178" s="251">
        <v>10016280</v>
      </c>
      <c r="CA178" s="252"/>
      <c r="CB178" s="252"/>
      <c r="CC178" s="252"/>
      <c r="CD178" s="258"/>
      <c r="CE178" s="258"/>
      <c r="CF178" s="258"/>
      <c r="CG178" s="259"/>
      <c r="CH178" s="251"/>
      <c r="CI178" s="258"/>
      <c r="CJ178" s="258"/>
      <c r="CK178" s="258"/>
      <c r="CL178" s="258"/>
      <c r="CM178" s="258"/>
      <c r="CN178" s="258"/>
      <c r="CO178" s="259"/>
      <c r="CP178" s="353" t="s">
        <v>152</v>
      </c>
      <c r="CQ178" s="354"/>
      <c r="CR178" s="354"/>
      <c r="CS178" s="355"/>
    </row>
    <row r="179" spans="2:97" ht="15" customHeight="1">
      <c r="B179" s="356"/>
      <c r="C179" s="357"/>
      <c r="D179" s="357"/>
      <c r="E179" s="358"/>
      <c r="F179" s="242" t="s">
        <v>62</v>
      </c>
      <c r="G179" s="243"/>
      <c r="H179" s="243"/>
      <c r="I179" s="243"/>
      <c r="J179" s="217"/>
      <c r="K179" s="245"/>
      <c r="L179" s="217"/>
      <c r="M179" s="216"/>
      <c r="N179" s="274"/>
      <c r="O179" s="275"/>
      <c r="P179" s="275"/>
      <c r="Q179" s="275"/>
      <c r="R179" s="229"/>
      <c r="S179" s="295"/>
      <c r="T179" s="229"/>
      <c r="U179" s="244"/>
      <c r="V179" s="223"/>
      <c r="W179" s="224"/>
      <c r="X179" s="224"/>
      <c r="Y179" s="224"/>
      <c r="Z179" s="224"/>
      <c r="AA179" s="224"/>
      <c r="AB179" s="224"/>
      <c r="AC179" s="225"/>
      <c r="AD179" s="223"/>
      <c r="AE179" s="224"/>
      <c r="AF179" s="224"/>
      <c r="AG179" s="224"/>
      <c r="AH179" s="224"/>
      <c r="AI179" s="224"/>
      <c r="AJ179" s="224"/>
      <c r="AK179" s="225"/>
      <c r="AL179" s="280" t="s">
        <v>311</v>
      </c>
      <c r="AM179" s="281"/>
      <c r="AN179" s="281"/>
      <c r="AO179" s="281"/>
      <c r="AP179" s="269"/>
      <c r="AQ179" s="269"/>
      <c r="AR179" s="269" t="s">
        <v>638</v>
      </c>
      <c r="AS179" s="250"/>
      <c r="AT179" s="242"/>
      <c r="AU179" s="243"/>
      <c r="AV179" s="243"/>
      <c r="AW179" s="243"/>
      <c r="AX179" s="217"/>
      <c r="AY179" s="245"/>
      <c r="AZ179" s="217"/>
      <c r="BA179" s="216"/>
      <c r="BB179" s="274" t="s">
        <v>97</v>
      </c>
      <c r="BC179" s="275"/>
      <c r="BD179" s="275"/>
      <c r="BE179" s="275"/>
      <c r="BF179" s="229"/>
      <c r="BG179" s="295"/>
      <c r="BH179" s="229"/>
      <c r="BI179" s="244"/>
      <c r="BJ179" s="223"/>
      <c r="BK179" s="224"/>
      <c r="BL179" s="224"/>
      <c r="BM179" s="224"/>
      <c r="BN179" s="224"/>
      <c r="BO179" s="224"/>
      <c r="BP179" s="224"/>
      <c r="BQ179" s="225"/>
      <c r="BR179" s="242"/>
      <c r="BS179" s="243"/>
      <c r="BT179" s="243"/>
      <c r="BU179" s="243"/>
      <c r="BV179" s="217"/>
      <c r="BW179" s="245"/>
      <c r="BX179" s="217"/>
      <c r="BY179" s="216"/>
      <c r="BZ179" s="242">
        <v>808</v>
      </c>
      <c r="CA179" s="243"/>
      <c r="CB179" s="243"/>
      <c r="CC179" s="243"/>
      <c r="CD179" s="217"/>
      <c r="CE179" s="245"/>
      <c r="CF179" s="217"/>
      <c r="CG179" s="216"/>
      <c r="CH179" s="274"/>
      <c r="CI179" s="275"/>
      <c r="CJ179" s="275"/>
      <c r="CK179" s="275"/>
      <c r="CL179" s="229"/>
      <c r="CM179" s="295"/>
      <c r="CN179" s="229"/>
      <c r="CO179" s="244"/>
      <c r="CP179" s="356"/>
      <c r="CQ179" s="357"/>
      <c r="CR179" s="357"/>
      <c r="CS179" s="358"/>
    </row>
    <row r="180" spans="2:97" ht="11.25" customHeight="1">
      <c r="B180" s="356"/>
      <c r="C180" s="357"/>
      <c r="D180" s="357"/>
      <c r="E180" s="358"/>
      <c r="F180" s="264" t="s">
        <v>100</v>
      </c>
      <c r="G180" s="265"/>
      <c r="H180" s="265"/>
      <c r="I180" s="265"/>
      <c r="J180" s="217"/>
      <c r="K180" s="245"/>
      <c r="L180" s="217"/>
      <c r="M180" s="216"/>
      <c r="N180" s="284"/>
      <c r="O180" s="285"/>
      <c r="P180" s="285"/>
      <c r="Q180" s="285"/>
      <c r="R180" s="229"/>
      <c r="S180" s="295"/>
      <c r="T180" s="229"/>
      <c r="U180" s="244"/>
      <c r="V180" s="223"/>
      <c r="W180" s="224"/>
      <c r="X180" s="224"/>
      <c r="Y180" s="224"/>
      <c r="Z180" s="224"/>
      <c r="AA180" s="224"/>
      <c r="AB180" s="224"/>
      <c r="AC180" s="225"/>
      <c r="AD180" s="223"/>
      <c r="AE180" s="224"/>
      <c r="AF180" s="224"/>
      <c r="AG180" s="224"/>
      <c r="AH180" s="224"/>
      <c r="AI180" s="224"/>
      <c r="AJ180" s="224"/>
      <c r="AK180" s="225"/>
      <c r="AL180" s="320" t="s">
        <v>507</v>
      </c>
      <c r="AM180" s="321"/>
      <c r="AN180" s="321"/>
      <c r="AO180" s="321"/>
      <c r="AP180" s="269"/>
      <c r="AQ180" s="269"/>
      <c r="AR180" s="269"/>
      <c r="AS180" s="250"/>
      <c r="AT180" s="264" t="s">
        <v>37</v>
      </c>
      <c r="AU180" s="265"/>
      <c r="AV180" s="265"/>
      <c r="AW180" s="265"/>
      <c r="AX180" s="217"/>
      <c r="AY180" s="245"/>
      <c r="AZ180" s="217"/>
      <c r="BA180" s="216"/>
      <c r="BB180" s="284" t="s">
        <v>98</v>
      </c>
      <c r="BC180" s="285"/>
      <c r="BD180" s="285"/>
      <c r="BE180" s="285"/>
      <c r="BF180" s="229"/>
      <c r="BG180" s="295"/>
      <c r="BH180" s="229"/>
      <c r="BI180" s="244"/>
      <c r="BJ180" s="223"/>
      <c r="BK180" s="224"/>
      <c r="BL180" s="224"/>
      <c r="BM180" s="224"/>
      <c r="BN180" s="224"/>
      <c r="BO180" s="224"/>
      <c r="BP180" s="224"/>
      <c r="BQ180" s="225"/>
      <c r="BR180" s="264" t="s">
        <v>37</v>
      </c>
      <c r="BS180" s="265"/>
      <c r="BT180" s="265"/>
      <c r="BU180" s="265"/>
      <c r="BV180" s="217"/>
      <c r="BW180" s="245"/>
      <c r="BX180" s="217"/>
      <c r="BY180" s="216"/>
      <c r="BZ180" s="256" t="s">
        <v>60</v>
      </c>
      <c r="CA180" s="257"/>
      <c r="CB180" s="257"/>
      <c r="CC180" s="257"/>
      <c r="CD180" s="217"/>
      <c r="CE180" s="245"/>
      <c r="CF180" s="217"/>
      <c r="CG180" s="216"/>
      <c r="CH180" s="274"/>
      <c r="CI180" s="275"/>
      <c r="CJ180" s="275"/>
      <c r="CK180" s="275"/>
      <c r="CL180" s="229"/>
      <c r="CM180" s="295"/>
      <c r="CN180" s="229"/>
      <c r="CO180" s="244"/>
      <c r="CP180" s="356"/>
      <c r="CQ180" s="357"/>
      <c r="CR180" s="357"/>
      <c r="CS180" s="358"/>
    </row>
    <row r="181" spans="2:97" ht="22.5" customHeight="1">
      <c r="B181" s="356"/>
      <c r="C181" s="357"/>
      <c r="D181" s="357"/>
      <c r="E181" s="358"/>
      <c r="F181" s="264"/>
      <c r="G181" s="265"/>
      <c r="H181" s="265"/>
      <c r="I181" s="265"/>
      <c r="J181" s="217"/>
      <c r="K181" s="217" t="s">
        <v>40</v>
      </c>
      <c r="L181" s="217"/>
      <c r="M181" s="216"/>
      <c r="N181" s="284"/>
      <c r="O181" s="285"/>
      <c r="P181" s="285"/>
      <c r="Q181" s="285"/>
      <c r="R181" s="229"/>
      <c r="S181" s="229" t="s">
        <v>40</v>
      </c>
      <c r="T181" s="229"/>
      <c r="U181" s="244"/>
      <c r="V181" s="223"/>
      <c r="W181" s="224"/>
      <c r="X181" s="224"/>
      <c r="Y181" s="224"/>
      <c r="Z181" s="224"/>
      <c r="AA181" s="224"/>
      <c r="AB181" s="224"/>
      <c r="AC181" s="225"/>
      <c r="AD181" s="223"/>
      <c r="AE181" s="224"/>
      <c r="AF181" s="224"/>
      <c r="AG181" s="224"/>
      <c r="AH181" s="224"/>
      <c r="AI181" s="224"/>
      <c r="AJ181" s="224"/>
      <c r="AK181" s="225"/>
      <c r="AL181" s="320"/>
      <c r="AM181" s="321"/>
      <c r="AN181" s="321"/>
      <c r="AO181" s="321"/>
      <c r="AP181" s="269"/>
      <c r="AQ181" s="269"/>
      <c r="AR181" s="269"/>
      <c r="AS181" s="250"/>
      <c r="AT181" s="264"/>
      <c r="AU181" s="265"/>
      <c r="AV181" s="265"/>
      <c r="AW181" s="265"/>
      <c r="AX181" s="217"/>
      <c r="AY181" s="217" t="s">
        <v>201</v>
      </c>
      <c r="AZ181" s="217"/>
      <c r="BA181" s="216"/>
      <c r="BB181" s="284"/>
      <c r="BC181" s="285"/>
      <c r="BD181" s="285"/>
      <c r="BE181" s="285"/>
      <c r="BF181" s="229" t="s">
        <v>47</v>
      </c>
      <c r="BG181" s="229"/>
      <c r="BH181" s="229"/>
      <c r="BI181" s="244"/>
      <c r="BJ181" s="223"/>
      <c r="BK181" s="224"/>
      <c r="BL181" s="224"/>
      <c r="BM181" s="224"/>
      <c r="BN181" s="224"/>
      <c r="BO181" s="224"/>
      <c r="BP181" s="224"/>
      <c r="BQ181" s="225"/>
      <c r="BR181" s="264"/>
      <c r="BS181" s="265"/>
      <c r="BT181" s="265"/>
      <c r="BU181" s="265"/>
      <c r="BV181" s="217"/>
      <c r="BW181" s="217" t="s">
        <v>68</v>
      </c>
      <c r="BX181" s="217"/>
      <c r="BY181" s="216"/>
      <c r="BZ181" s="256"/>
      <c r="CA181" s="257"/>
      <c r="CB181" s="257"/>
      <c r="CC181" s="257"/>
      <c r="CD181" s="217"/>
      <c r="CE181" s="217" t="s">
        <v>44</v>
      </c>
      <c r="CF181" s="217"/>
      <c r="CG181" s="216"/>
      <c r="CH181" s="274"/>
      <c r="CI181" s="275"/>
      <c r="CJ181" s="275"/>
      <c r="CK181" s="275"/>
      <c r="CL181" s="229"/>
      <c r="CM181" s="229"/>
      <c r="CN181" s="229"/>
      <c r="CO181" s="244"/>
      <c r="CP181" s="356"/>
      <c r="CQ181" s="357"/>
      <c r="CR181" s="357"/>
      <c r="CS181" s="358"/>
    </row>
    <row r="182" spans="2:97" ht="18.75" customHeight="1">
      <c r="B182" s="359"/>
      <c r="C182" s="360"/>
      <c r="D182" s="360"/>
      <c r="E182" s="361"/>
      <c r="F182" s="218"/>
      <c r="G182" s="219"/>
      <c r="H182" s="219"/>
      <c r="I182" s="219"/>
      <c r="J182" s="217"/>
      <c r="K182" s="217"/>
      <c r="L182" s="217"/>
      <c r="M182" s="216"/>
      <c r="N182" s="296"/>
      <c r="O182" s="297"/>
      <c r="P182" s="297"/>
      <c r="Q182" s="297"/>
      <c r="R182" s="229"/>
      <c r="S182" s="229"/>
      <c r="T182" s="229"/>
      <c r="U182" s="244"/>
      <c r="V182" s="223"/>
      <c r="W182" s="224"/>
      <c r="X182" s="224"/>
      <c r="Y182" s="224"/>
      <c r="Z182" s="224"/>
      <c r="AA182" s="224"/>
      <c r="AB182" s="224"/>
      <c r="AC182" s="225"/>
      <c r="AD182" s="223"/>
      <c r="AE182" s="224"/>
      <c r="AF182" s="224"/>
      <c r="AG182" s="224"/>
      <c r="AH182" s="224"/>
      <c r="AI182" s="224"/>
      <c r="AJ182" s="224"/>
      <c r="AK182" s="225"/>
      <c r="AL182" s="218" t="s">
        <v>613</v>
      </c>
      <c r="AM182" s="219"/>
      <c r="AN182" s="219"/>
      <c r="AO182" s="219"/>
      <c r="AP182" s="269"/>
      <c r="AQ182" s="269"/>
      <c r="AR182" s="269"/>
      <c r="AS182" s="250"/>
      <c r="AT182" s="218"/>
      <c r="AU182" s="219"/>
      <c r="AV182" s="219"/>
      <c r="AW182" s="219"/>
      <c r="AX182" s="217"/>
      <c r="AY182" s="217"/>
      <c r="AZ182" s="217"/>
      <c r="BA182" s="216"/>
      <c r="BB182" s="296"/>
      <c r="BC182" s="297"/>
      <c r="BD182" s="297"/>
      <c r="BE182" s="297"/>
      <c r="BF182" s="229"/>
      <c r="BG182" s="229"/>
      <c r="BH182" s="229"/>
      <c r="BI182" s="244"/>
      <c r="BJ182" s="223"/>
      <c r="BK182" s="224"/>
      <c r="BL182" s="224"/>
      <c r="BM182" s="224"/>
      <c r="BN182" s="224"/>
      <c r="BO182" s="224"/>
      <c r="BP182" s="224"/>
      <c r="BQ182" s="225"/>
      <c r="BR182" s="218"/>
      <c r="BS182" s="219"/>
      <c r="BT182" s="219"/>
      <c r="BU182" s="219"/>
      <c r="BV182" s="217"/>
      <c r="BW182" s="217"/>
      <c r="BX182" s="217"/>
      <c r="BY182" s="216"/>
      <c r="BZ182" s="218"/>
      <c r="CA182" s="219"/>
      <c r="CB182" s="219"/>
      <c r="CC182" s="219"/>
      <c r="CD182" s="217"/>
      <c r="CE182" s="217"/>
      <c r="CF182" s="217"/>
      <c r="CG182" s="216"/>
      <c r="CH182" s="296"/>
      <c r="CI182" s="297"/>
      <c r="CJ182" s="297"/>
      <c r="CK182" s="297"/>
      <c r="CL182" s="229"/>
      <c r="CM182" s="229"/>
      <c r="CN182" s="229"/>
      <c r="CO182" s="244"/>
      <c r="CP182" s="359"/>
      <c r="CQ182" s="360"/>
      <c r="CR182" s="360"/>
      <c r="CS182" s="361"/>
    </row>
    <row r="183" spans="2:97" ht="18.75" customHeight="1" thickBot="1">
      <c r="B183" s="350" t="s">
        <v>363</v>
      </c>
      <c r="C183" s="351"/>
      <c r="D183" s="351"/>
      <c r="E183" s="352"/>
      <c r="F183" s="230"/>
      <c r="G183" s="231"/>
      <c r="H183" s="55"/>
      <c r="I183" s="266" t="s">
        <v>61</v>
      </c>
      <c r="J183" s="266"/>
      <c r="K183" s="266"/>
      <c r="L183" s="266"/>
      <c r="M183" s="267"/>
      <c r="N183" s="262"/>
      <c r="O183" s="263"/>
      <c r="P183" s="65"/>
      <c r="Q183" s="308"/>
      <c r="R183" s="308"/>
      <c r="S183" s="308"/>
      <c r="T183" s="308"/>
      <c r="U183" s="309"/>
      <c r="V183" s="226"/>
      <c r="W183" s="227"/>
      <c r="X183" s="227"/>
      <c r="Y183" s="227"/>
      <c r="Z183" s="227"/>
      <c r="AA183" s="227"/>
      <c r="AB183" s="227"/>
      <c r="AC183" s="228"/>
      <c r="AD183" s="226"/>
      <c r="AE183" s="227"/>
      <c r="AF183" s="227"/>
      <c r="AG183" s="227"/>
      <c r="AH183" s="227"/>
      <c r="AI183" s="227"/>
      <c r="AJ183" s="227"/>
      <c r="AK183" s="228"/>
      <c r="AL183" s="260">
        <v>0.29166666666666669</v>
      </c>
      <c r="AM183" s="261"/>
      <c r="AN183" s="156" t="s">
        <v>612</v>
      </c>
      <c r="AO183" s="316" t="s">
        <v>322</v>
      </c>
      <c r="AP183" s="316"/>
      <c r="AQ183" s="316"/>
      <c r="AR183" s="316"/>
      <c r="AS183" s="317"/>
      <c r="AT183" s="230"/>
      <c r="AU183" s="231"/>
      <c r="AV183" s="55"/>
      <c r="AW183" s="266"/>
      <c r="AX183" s="266"/>
      <c r="AY183" s="266"/>
      <c r="AZ183" s="266"/>
      <c r="BA183" s="267"/>
      <c r="BB183" s="230">
        <v>0.29166666666666669</v>
      </c>
      <c r="BC183" s="231"/>
      <c r="BD183" s="65" t="s">
        <v>547</v>
      </c>
      <c r="BE183" s="300" t="s">
        <v>99</v>
      </c>
      <c r="BF183" s="300"/>
      <c r="BG183" s="300"/>
      <c r="BH183" s="300"/>
      <c r="BI183" s="301"/>
      <c r="BJ183" s="226"/>
      <c r="BK183" s="227"/>
      <c r="BL183" s="227"/>
      <c r="BM183" s="227"/>
      <c r="BN183" s="227"/>
      <c r="BO183" s="227"/>
      <c r="BP183" s="227"/>
      <c r="BQ183" s="228"/>
      <c r="BR183" s="262"/>
      <c r="BS183" s="263"/>
      <c r="BT183" s="55"/>
      <c r="BU183" s="246" t="s">
        <v>712</v>
      </c>
      <c r="BV183" s="246"/>
      <c r="BW183" s="246"/>
      <c r="BX183" s="246"/>
      <c r="BY183" s="247"/>
      <c r="BZ183" s="230">
        <v>0.375</v>
      </c>
      <c r="CA183" s="231"/>
      <c r="CB183" s="55" t="s">
        <v>547</v>
      </c>
      <c r="CC183" s="266" t="s">
        <v>61</v>
      </c>
      <c r="CD183" s="266"/>
      <c r="CE183" s="266"/>
      <c r="CF183" s="266"/>
      <c r="CG183" s="267"/>
      <c r="CH183" s="230"/>
      <c r="CI183" s="231"/>
      <c r="CJ183" s="65"/>
      <c r="CK183" s="310"/>
      <c r="CL183" s="310"/>
      <c r="CM183" s="310"/>
      <c r="CN183" s="310"/>
      <c r="CO183" s="311"/>
      <c r="CP183" s="350"/>
      <c r="CQ183" s="351"/>
      <c r="CR183" s="351"/>
      <c r="CS183" s="352"/>
    </row>
    <row r="184" spans="2:97" ht="15" customHeight="1">
      <c r="B184" s="353" t="s">
        <v>153</v>
      </c>
      <c r="C184" s="354"/>
      <c r="D184" s="354"/>
      <c r="E184" s="355"/>
      <c r="F184" s="220"/>
      <c r="G184" s="221"/>
      <c r="H184" s="221"/>
      <c r="I184" s="221"/>
      <c r="J184" s="221"/>
      <c r="K184" s="221"/>
      <c r="L184" s="221"/>
      <c r="M184" s="222"/>
      <c r="N184" s="251"/>
      <c r="O184" s="252"/>
      <c r="P184" s="252"/>
      <c r="Q184" s="252"/>
      <c r="R184" s="258"/>
      <c r="S184" s="258"/>
      <c r="T184" s="258"/>
      <c r="U184" s="259"/>
      <c r="V184" s="251">
        <v>10016365</v>
      </c>
      <c r="W184" s="258"/>
      <c r="X184" s="258"/>
      <c r="Y184" s="258"/>
      <c r="Z184" s="258"/>
      <c r="AA184" s="258"/>
      <c r="AB184" s="258"/>
      <c r="AC184" s="259"/>
      <c r="AD184" s="251"/>
      <c r="AE184" s="252"/>
      <c r="AF184" s="252"/>
      <c r="AG184" s="252"/>
      <c r="AH184" s="258"/>
      <c r="AI184" s="258"/>
      <c r="AJ184" s="258"/>
      <c r="AK184" s="259"/>
      <c r="AL184" s="251"/>
      <c r="AM184" s="258"/>
      <c r="AN184" s="258"/>
      <c r="AO184" s="258"/>
      <c r="AP184" s="258"/>
      <c r="AQ184" s="258"/>
      <c r="AR184" s="258"/>
      <c r="AS184" s="259"/>
      <c r="AT184" s="251"/>
      <c r="AU184" s="258"/>
      <c r="AV184" s="258"/>
      <c r="AW184" s="258"/>
      <c r="AX184" s="258"/>
      <c r="AY184" s="258"/>
      <c r="AZ184" s="258"/>
      <c r="BA184" s="259"/>
      <c r="BB184" s="251">
        <v>10016509</v>
      </c>
      <c r="BC184" s="258"/>
      <c r="BD184" s="258"/>
      <c r="BE184" s="258"/>
      <c r="BF184" s="258"/>
      <c r="BG184" s="258"/>
      <c r="BH184" s="258"/>
      <c r="BI184" s="259"/>
      <c r="BJ184" s="220"/>
      <c r="BK184" s="221"/>
      <c r="BL184" s="221"/>
      <c r="BM184" s="221"/>
      <c r="BN184" s="221"/>
      <c r="BO184" s="221"/>
      <c r="BP184" s="221"/>
      <c r="BQ184" s="222"/>
      <c r="BR184" s="251"/>
      <c r="BS184" s="252"/>
      <c r="BT184" s="252"/>
      <c r="BU184" s="252"/>
      <c r="BV184" s="258"/>
      <c r="BW184" s="258"/>
      <c r="BX184" s="258"/>
      <c r="BY184" s="259"/>
      <c r="BZ184" s="251">
        <v>10016171</v>
      </c>
      <c r="CA184" s="252"/>
      <c r="CB184" s="252"/>
      <c r="CC184" s="252"/>
      <c r="CD184" s="258"/>
      <c r="CE184" s="258"/>
      <c r="CF184" s="258"/>
      <c r="CG184" s="259"/>
      <c r="CH184" s="251"/>
      <c r="CI184" s="258"/>
      <c r="CJ184" s="258"/>
      <c r="CK184" s="258"/>
      <c r="CL184" s="258"/>
      <c r="CM184" s="258"/>
      <c r="CN184" s="258"/>
      <c r="CO184" s="259"/>
      <c r="CP184" s="353" t="s">
        <v>153</v>
      </c>
      <c r="CQ184" s="354"/>
      <c r="CR184" s="354"/>
      <c r="CS184" s="355"/>
    </row>
    <row r="185" spans="2:97" ht="15" customHeight="1">
      <c r="B185" s="356"/>
      <c r="C185" s="357"/>
      <c r="D185" s="357"/>
      <c r="E185" s="358"/>
      <c r="F185" s="223"/>
      <c r="G185" s="224"/>
      <c r="H185" s="224"/>
      <c r="I185" s="224"/>
      <c r="J185" s="224"/>
      <c r="K185" s="224"/>
      <c r="L185" s="224"/>
      <c r="M185" s="225"/>
      <c r="N185" s="242"/>
      <c r="O185" s="243"/>
      <c r="P185" s="243"/>
      <c r="Q185" s="243"/>
      <c r="R185" s="217"/>
      <c r="S185" s="245"/>
      <c r="T185" s="217"/>
      <c r="U185" s="216"/>
      <c r="V185" s="274" t="s">
        <v>180</v>
      </c>
      <c r="W185" s="275"/>
      <c r="X185" s="275"/>
      <c r="Y185" s="275"/>
      <c r="Z185" s="229"/>
      <c r="AA185" s="295"/>
      <c r="AB185" s="229"/>
      <c r="AC185" s="244"/>
      <c r="AD185" s="274"/>
      <c r="AE185" s="275"/>
      <c r="AF185" s="275"/>
      <c r="AG185" s="275"/>
      <c r="AH185" s="229"/>
      <c r="AI185" s="295"/>
      <c r="AJ185" s="229"/>
      <c r="AK185" s="244"/>
      <c r="AL185" s="274"/>
      <c r="AM185" s="275"/>
      <c r="AN185" s="275"/>
      <c r="AO185" s="275"/>
      <c r="AP185" s="229"/>
      <c r="AQ185" s="295"/>
      <c r="AR185" s="229"/>
      <c r="AS185" s="244"/>
      <c r="AT185" s="242"/>
      <c r="AU185" s="243"/>
      <c r="AV185" s="243"/>
      <c r="AW185" s="243"/>
      <c r="AX185" s="217"/>
      <c r="AY185" s="245"/>
      <c r="AZ185" s="217"/>
      <c r="BA185" s="216"/>
      <c r="BB185" s="274" t="s">
        <v>481</v>
      </c>
      <c r="BC185" s="275"/>
      <c r="BD185" s="275"/>
      <c r="BE185" s="275"/>
      <c r="BF185" s="229"/>
      <c r="BG185" s="295"/>
      <c r="BH185" s="229"/>
      <c r="BI185" s="244"/>
      <c r="BJ185" s="223"/>
      <c r="BK185" s="224"/>
      <c r="BL185" s="224"/>
      <c r="BM185" s="224"/>
      <c r="BN185" s="224"/>
      <c r="BO185" s="224"/>
      <c r="BP185" s="224"/>
      <c r="BQ185" s="225"/>
      <c r="BR185" s="242"/>
      <c r="BS185" s="243"/>
      <c r="BT185" s="243"/>
      <c r="BU185" s="243"/>
      <c r="BV185" s="217"/>
      <c r="BW185" s="245"/>
      <c r="BX185" s="217"/>
      <c r="BY185" s="216"/>
      <c r="BZ185" s="242" t="s">
        <v>49</v>
      </c>
      <c r="CA185" s="243"/>
      <c r="CB185" s="243"/>
      <c r="CC185" s="243"/>
      <c r="CD185" s="217"/>
      <c r="CE185" s="245"/>
      <c r="CF185" s="217"/>
      <c r="CG185" s="216"/>
      <c r="CH185" s="242"/>
      <c r="CI185" s="243"/>
      <c r="CJ185" s="243"/>
      <c r="CK185" s="243"/>
      <c r="CL185" s="217"/>
      <c r="CM185" s="245"/>
      <c r="CN185" s="217"/>
      <c r="CO185" s="216"/>
      <c r="CP185" s="356"/>
      <c r="CQ185" s="357"/>
      <c r="CR185" s="357"/>
      <c r="CS185" s="358"/>
    </row>
    <row r="186" spans="2:97" ht="11.25" customHeight="1">
      <c r="B186" s="356"/>
      <c r="C186" s="357"/>
      <c r="D186" s="357"/>
      <c r="E186" s="358"/>
      <c r="F186" s="223"/>
      <c r="G186" s="224"/>
      <c r="H186" s="224"/>
      <c r="I186" s="224"/>
      <c r="J186" s="224"/>
      <c r="K186" s="224"/>
      <c r="L186" s="224"/>
      <c r="M186" s="225"/>
      <c r="N186" s="264" t="s">
        <v>37</v>
      </c>
      <c r="O186" s="265"/>
      <c r="P186" s="265"/>
      <c r="Q186" s="265"/>
      <c r="R186" s="217"/>
      <c r="S186" s="245"/>
      <c r="T186" s="217"/>
      <c r="U186" s="216"/>
      <c r="V186" s="284" t="s">
        <v>181</v>
      </c>
      <c r="W186" s="285"/>
      <c r="X186" s="285"/>
      <c r="Y186" s="285"/>
      <c r="Z186" s="229"/>
      <c r="AA186" s="295"/>
      <c r="AB186" s="229"/>
      <c r="AC186" s="244"/>
      <c r="AD186" s="284"/>
      <c r="AE186" s="285"/>
      <c r="AF186" s="285"/>
      <c r="AG186" s="285"/>
      <c r="AH186" s="229"/>
      <c r="AI186" s="295"/>
      <c r="AJ186" s="229"/>
      <c r="AK186" s="244"/>
      <c r="AL186" s="284"/>
      <c r="AM186" s="285"/>
      <c r="AN186" s="285"/>
      <c r="AO186" s="285"/>
      <c r="AP186" s="229"/>
      <c r="AQ186" s="295"/>
      <c r="AR186" s="229"/>
      <c r="AS186" s="244"/>
      <c r="AT186" s="264" t="s">
        <v>37</v>
      </c>
      <c r="AU186" s="265"/>
      <c r="AV186" s="265"/>
      <c r="AW186" s="265"/>
      <c r="AX186" s="217"/>
      <c r="AY186" s="245"/>
      <c r="AZ186" s="217"/>
      <c r="BA186" s="216"/>
      <c r="BB186" s="284" t="s">
        <v>480</v>
      </c>
      <c r="BC186" s="285"/>
      <c r="BD186" s="285"/>
      <c r="BE186" s="285"/>
      <c r="BF186" s="229"/>
      <c r="BG186" s="295"/>
      <c r="BH186" s="229"/>
      <c r="BI186" s="244"/>
      <c r="BJ186" s="223"/>
      <c r="BK186" s="224"/>
      <c r="BL186" s="224"/>
      <c r="BM186" s="224"/>
      <c r="BN186" s="224"/>
      <c r="BO186" s="224"/>
      <c r="BP186" s="224"/>
      <c r="BQ186" s="225"/>
      <c r="BR186" s="264" t="s">
        <v>37</v>
      </c>
      <c r="BS186" s="265"/>
      <c r="BT186" s="265"/>
      <c r="BU186" s="265"/>
      <c r="BV186" s="217"/>
      <c r="BW186" s="245"/>
      <c r="BX186" s="217"/>
      <c r="BY186" s="216"/>
      <c r="BZ186" s="256" t="s">
        <v>50</v>
      </c>
      <c r="CA186" s="257"/>
      <c r="CB186" s="257"/>
      <c r="CC186" s="257"/>
      <c r="CD186" s="217"/>
      <c r="CE186" s="245"/>
      <c r="CF186" s="217"/>
      <c r="CG186" s="216"/>
      <c r="CH186" s="242"/>
      <c r="CI186" s="243"/>
      <c r="CJ186" s="243"/>
      <c r="CK186" s="243"/>
      <c r="CL186" s="217"/>
      <c r="CM186" s="245"/>
      <c r="CN186" s="217"/>
      <c r="CO186" s="216"/>
      <c r="CP186" s="356"/>
      <c r="CQ186" s="357"/>
      <c r="CR186" s="357"/>
      <c r="CS186" s="358"/>
    </row>
    <row r="187" spans="2:97" ht="22.5" customHeight="1">
      <c r="B187" s="356"/>
      <c r="C187" s="357"/>
      <c r="D187" s="357"/>
      <c r="E187" s="358"/>
      <c r="F187" s="223"/>
      <c r="G187" s="224"/>
      <c r="H187" s="224"/>
      <c r="I187" s="224"/>
      <c r="J187" s="224"/>
      <c r="K187" s="224"/>
      <c r="L187" s="224"/>
      <c r="M187" s="225"/>
      <c r="N187" s="264"/>
      <c r="O187" s="265"/>
      <c r="P187" s="265"/>
      <c r="Q187" s="265"/>
      <c r="R187" s="217"/>
      <c r="S187" s="217" t="s">
        <v>201</v>
      </c>
      <c r="T187" s="217"/>
      <c r="U187" s="216"/>
      <c r="V187" s="284"/>
      <c r="W187" s="285"/>
      <c r="X187" s="285"/>
      <c r="Y187" s="285"/>
      <c r="Z187" s="229"/>
      <c r="AA187" s="229"/>
      <c r="AB187" s="229"/>
      <c r="AC187" s="244"/>
      <c r="AD187" s="284"/>
      <c r="AE187" s="285"/>
      <c r="AF187" s="285"/>
      <c r="AG187" s="285"/>
      <c r="AH187" s="229"/>
      <c r="AI187" s="229"/>
      <c r="AJ187" s="229"/>
      <c r="AK187" s="244"/>
      <c r="AL187" s="284"/>
      <c r="AM187" s="285"/>
      <c r="AN187" s="285"/>
      <c r="AO187" s="285"/>
      <c r="AP187" s="229"/>
      <c r="AQ187" s="229"/>
      <c r="AR187" s="229"/>
      <c r="AS187" s="244"/>
      <c r="AT187" s="264"/>
      <c r="AU187" s="265"/>
      <c r="AV187" s="265"/>
      <c r="AW187" s="265"/>
      <c r="AX187" s="217"/>
      <c r="AY187" s="217" t="s">
        <v>42</v>
      </c>
      <c r="AZ187" s="217" t="s">
        <v>201</v>
      </c>
      <c r="BA187" s="216"/>
      <c r="BB187" s="284"/>
      <c r="BC187" s="285"/>
      <c r="BD187" s="285"/>
      <c r="BE187" s="285"/>
      <c r="BF187" s="229"/>
      <c r="BG187" s="229"/>
      <c r="BH187" s="229"/>
      <c r="BI187" s="244"/>
      <c r="BJ187" s="223"/>
      <c r="BK187" s="224"/>
      <c r="BL187" s="224"/>
      <c r="BM187" s="224"/>
      <c r="BN187" s="224"/>
      <c r="BO187" s="224"/>
      <c r="BP187" s="224"/>
      <c r="BQ187" s="225"/>
      <c r="BR187" s="264"/>
      <c r="BS187" s="265"/>
      <c r="BT187" s="265"/>
      <c r="BU187" s="265"/>
      <c r="BV187" s="217"/>
      <c r="BW187" s="217" t="s">
        <v>201</v>
      </c>
      <c r="BX187" s="217"/>
      <c r="BY187" s="216"/>
      <c r="BZ187" s="256"/>
      <c r="CA187" s="257"/>
      <c r="CB187" s="257"/>
      <c r="CC187" s="257"/>
      <c r="CD187" s="217"/>
      <c r="CE187" s="217" t="s">
        <v>44</v>
      </c>
      <c r="CF187" s="217"/>
      <c r="CG187" s="216"/>
      <c r="CH187" s="242"/>
      <c r="CI187" s="243"/>
      <c r="CJ187" s="243"/>
      <c r="CK187" s="243"/>
      <c r="CL187" s="217"/>
      <c r="CM187" s="217"/>
      <c r="CN187" s="217"/>
      <c r="CO187" s="216"/>
      <c r="CP187" s="356"/>
      <c r="CQ187" s="357"/>
      <c r="CR187" s="357"/>
      <c r="CS187" s="358"/>
    </row>
    <row r="188" spans="2:97" ht="18.75" customHeight="1">
      <c r="B188" s="359"/>
      <c r="C188" s="360"/>
      <c r="D188" s="360"/>
      <c r="E188" s="361"/>
      <c r="F188" s="223"/>
      <c r="G188" s="224"/>
      <c r="H188" s="224"/>
      <c r="I188" s="224"/>
      <c r="J188" s="224"/>
      <c r="K188" s="224"/>
      <c r="L188" s="224"/>
      <c r="M188" s="225"/>
      <c r="N188" s="218"/>
      <c r="O188" s="219"/>
      <c r="P188" s="219"/>
      <c r="Q188" s="219"/>
      <c r="R188" s="217"/>
      <c r="S188" s="217"/>
      <c r="T188" s="217"/>
      <c r="U188" s="216"/>
      <c r="V188" s="218" t="s">
        <v>221</v>
      </c>
      <c r="W188" s="219"/>
      <c r="X188" s="219"/>
      <c r="Y188" s="219"/>
      <c r="Z188" s="229"/>
      <c r="AA188" s="229"/>
      <c r="AB188" s="229"/>
      <c r="AC188" s="244"/>
      <c r="AD188" s="296"/>
      <c r="AE188" s="297"/>
      <c r="AF188" s="297"/>
      <c r="AG188" s="297"/>
      <c r="AH188" s="229"/>
      <c r="AI188" s="229"/>
      <c r="AJ188" s="229"/>
      <c r="AK188" s="244"/>
      <c r="AL188" s="296"/>
      <c r="AM188" s="297"/>
      <c r="AN188" s="297"/>
      <c r="AO188" s="297"/>
      <c r="AP188" s="229"/>
      <c r="AQ188" s="229"/>
      <c r="AR188" s="229"/>
      <c r="AS188" s="244"/>
      <c r="AT188" s="218"/>
      <c r="AU188" s="219"/>
      <c r="AV188" s="219"/>
      <c r="AW188" s="219"/>
      <c r="AX188" s="217"/>
      <c r="AY188" s="217"/>
      <c r="AZ188" s="217"/>
      <c r="BA188" s="216"/>
      <c r="BB188" s="296"/>
      <c r="BC188" s="297"/>
      <c r="BD188" s="297"/>
      <c r="BE188" s="297"/>
      <c r="BF188" s="229"/>
      <c r="BG188" s="229"/>
      <c r="BH188" s="229"/>
      <c r="BI188" s="244"/>
      <c r="BJ188" s="223"/>
      <c r="BK188" s="224"/>
      <c r="BL188" s="224"/>
      <c r="BM188" s="224"/>
      <c r="BN188" s="224"/>
      <c r="BO188" s="224"/>
      <c r="BP188" s="224"/>
      <c r="BQ188" s="225"/>
      <c r="BR188" s="218"/>
      <c r="BS188" s="219"/>
      <c r="BT188" s="219"/>
      <c r="BU188" s="219"/>
      <c r="BV188" s="217"/>
      <c r="BW188" s="217"/>
      <c r="BX188" s="217"/>
      <c r="BY188" s="216"/>
      <c r="BZ188" s="218"/>
      <c r="CA188" s="219"/>
      <c r="CB188" s="219"/>
      <c r="CC188" s="219"/>
      <c r="CD188" s="217"/>
      <c r="CE188" s="217"/>
      <c r="CF188" s="217"/>
      <c r="CG188" s="216"/>
      <c r="CH188" s="218"/>
      <c r="CI188" s="219"/>
      <c r="CJ188" s="219"/>
      <c r="CK188" s="219"/>
      <c r="CL188" s="217"/>
      <c r="CM188" s="217"/>
      <c r="CN188" s="217"/>
      <c r="CO188" s="216"/>
      <c r="CP188" s="359"/>
      <c r="CQ188" s="360"/>
      <c r="CR188" s="360"/>
      <c r="CS188" s="361"/>
    </row>
    <row r="189" spans="2:97" ht="18.75" customHeight="1" thickBot="1">
      <c r="B189" s="350" t="s">
        <v>362</v>
      </c>
      <c r="C189" s="351"/>
      <c r="D189" s="351"/>
      <c r="E189" s="352"/>
      <c r="F189" s="226"/>
      <c r="G189" s="227"/>
      <c r="H189" s="227"/>
      <c r="I189" s="227"/>
      <c r="J189" s="227"/>
      <c r="K189" s="227"/>
      <c r="L189" s="227"/>
      <c r="M189" s="228"/>
      <c r="N189" s="230"/>
      <c r="O189" s="231"/>
      <c r="P189" s="55"/>
      <c r="Q189" s="266"/>
      <c r="R189" s="266"/>
      <c r="S189" s="266"/>
      <c r="T189" s="266"/>
      <c r="U189" s="267"/>
      <c r="V189" s="230">
        <v>0.375</v>
      </c>
      <c r="W189" s="231"/>
      <c r="X189" s="65" t="s">
        <v>508</v>
      </c>
      <c r="Y189" s="300" t="s">
        <v>182</v>
      </c>
      <c r="Z189" s="300"/>
      <c r="AA189" s="300"/>
      <c r="AB189" s="300"/>
      <c r="AC189" s="301"/>
      <c r="AD189" s="262"/>
      <c r="AE189" s="263"/>
      <c r="AF189" s="65"/>
      <c r="AG189" s="308"/>
      <c r="AH189" s="308"/>
      <c r="AI189" s="308"/>
      <c r="AJ189" s="308"/>
      <c r="AK189" s="309"/>
      <c r="AL189" s="230"/>
      <c r="AM189" s="231"/>
      <c r="AN189" s="65"/>
      <c r="AO189" s="300"/>
      <c r="AP189" s="300"/>
      <c r="AQ189" s="300"/>
      <c r="AR189" s="300"/>
      <c r="AS189" s="301"/>
      <c r="AT189" s="262"/>
      <c r="AU189" s="263"/>
      <c r="AV189" s="55"/>
      <c r="AW189" s="326"/>
      <c r="AX189" s="326"/>
      <c r="AY189" s="326"/>
      <c r="AZ189" s="326"/>
      <c r="BA189" s="327"/>
      <c r="BB189" s="262">
        <v>0.4375</v>
      </c>
      <c r="BC189" s="263"/>
      <c r="BD189" s="65" t="s">
        <v>508</v>
      </c>
      <c r="BE189" s="298" t="s">
        <v>482</v>
      </c>
      <c r="BF189" s="298"/>
      <c r="BG189" s="298"/>
      <c r="BH189" s="298"/>
      <c r="BI189" s="299"/>
      <c r="BJ189" s="226"/>
      <c r="BK189" s="227"/>
      <c r="BL189" s="227"/>
      <c r="BM189" s="227"/>
      <c r="BN189" s="227"/>
      <c r="BO189" s="227"/>
      <c r="BP189" s="227"/>
      <c r="BQ189" s="228"/>
      <c r="BR189" s="230"/>
      <c r="BS189" s="231"/>
      <c r="BT189" s="55"/>
      <c r="BU189" s="266"/>
      <c r="BV189" s="266"/>
      <c r="BW189" s="266"/>
      <c r="BX189" s="266"/>
      <c r="BY189" s="267"/>
      <c r="BZ189" s="230"/>
      <c r="CA189" s="231"/>
      <c r="CB189" s="55"/>
      <c r="CC189" s="266" t="s">
        <v>52</v>
      </c>
      <c r="CD189" s="266"/>
      <c r="CE189" s="266"/>
      <c r="CF189" s="266"/>
      <c r="CG189" s="267"/>
      <c r="CH189" s="230"/>
      <c r="CI189" s="231"/>
      <c r="CJ189" s="55"/>
      <c r="CK189" s="246"/>
      <c r="CL189" s="246"/>
      <c r="CM189" s="246"/>
      <c r="CN189" s="246"/>
      <c r="CO189" s="247"/>
      <c r="CP189" s="350"/>
      <c r="CQ189" s="351"/>
      <c r="CR189" s="351"/>
      <c r="CS189" s="352"/>
    </row>
    <row r="190" spans="2:97" ht="15" customHeight="1">
      <c r="B190" s="353" t="s">
        <v>154</v>
      </c>
      <c r="C190" s="354"/>
      <c r="D190" s="354"/>
      <c r="E190" s="355"/>
      <c r="F190" s="251">
        <v>10016133</v>
      </c>
      <c r="G190" s="252"/>
      <c r="H190" s="252"/>
      <c r="I190" s="252"/>
      <c r="J190" s="258"/>
      <c r="K190" s="258"/>
      <c r="L190" s="258"/>
      <c r="M190" s="259"/>
      <c r="N190" s="251"/>
      <c r="O190" s="252"/>
      <c r="P190" s="252"/>
      <c r="Q190" s="252"/>
      <c r="R190" s="258"/>
      <c r="S190" s="258"/>
      <c r="T190" s="258"/>
      <c r="U190" s="259"/>
      <c r="V190" s="251"/>
      <c r="W190" s="258"/>
      <c r="X190" s="258"/>
      <c r="Y190" s="258"/>
      <c r="Z190" s="258"/>
      <c r="AA190" s="258"/>
      <c r="AB190" s="258"/>
      <c r="AC190" s="259"/>
      <c r="AD190" s="220"/>
      <c r="AE190" s="221"/>
      <c r="AF190" s="221"/>
      <c r="AG190" s="221"/>
      <c r="AH190" s="221"/>
      <c r="AI190" s="221"/>
      <c r="AJ190" s="221"/>
      <c r="AK190" s="222"/>
      <c r="AL190" s="251">
        <v>10016247</v>
      </c>
      <c r="AM190" s="258"/>
      <c r="AN190" s="258"/>
      <c r="AO190" s="258"/>
      <c r="AP190" s="258"/>
      <c r="AQ190" s="258"/>
      <c r="AR190" s="258"/>
      <c r="AS190" s="259"/>
      <c r="AT190" s="220"/>
      <c r="AU190" s="221"/>
      <c r="AV190" s="221"/>
      <c r="AW190" s="221"/>
      <c r="AX190" s="221"/>
      <c r="AY190" s="221"/>
      <c r="AZ190" s="221"/>
      <c r="BA190" s="222"/>
      <c r="BB190" s="220"/>
      <c r="BC190" s="221"/>
      <c r="BD190" s="221"/>
      <c r="BE190" s="221"/>
      <c r="BF190" s="221"/>
      <c r="BG190" s="221"/>
      <c r="BH190" s="221"/>
      <c r="BI190" s="222"/>
      <c r="BJ190" s="251"/>
      <c r="BK190" s="252"/>
      <c r="BL190" s="252"/>
      <c r="BM190" s="252"/>
      <c r="BN190" s="258"/>
      <c r="BO190" s="258"/>
      <c r="BP190" s="258"/>
      <c r="BQ190" s="259"/>
      <c r="BR190" s="251"/>
      <c r="BS190" s="252"/>
      <c r="BT190" s="252"/>
      <c r="BU190" s="252"/>
      <c r="BV190" s="258"/>
      <c r="BW190" s="258"/>
      <c r="BX190" s="258"/>
      <c r="BY190" s="259"/>
      <c r="BZ190" s="251">
        <v>10016280</v>
      </c>
      <c r="CA190" s="252"/>
      <c r="CB190" s="252"/>
      <c r="CC190" s="252"/>
      <c r="CD190" s="258"/>
      <c r="CE190" s="258"/>
      <c r="CF190" s="258"/>
      <c r="CG190" s="259"/>
      <c r="CH190" s="251"/>
      <c r="CI190" s="258"/>
      <c r="CJ190" s="258"/>
      <c r="CK190" s="258"/>
      <c r="CL190" s="258"/>
      <c r="CM190" s="258"/>
      <c r="CN190" s="258"/>
      <c r="CO190" s="259"/>
      <c r="CP190" s="353" t="s">
        <v>154</v>
      </c>
      <c r="CQ190" s="354"/>
      <c r="CR190" s="354"/>
      <c r="CS190" s="355"/>
    </row>
    <row r="191" spans="2:97" ht="15" customHeight="1">
      <c r="B191" s="356"/>
      <c r="C191" s="357"/>
      <c r="D191" s="357"/>
      <c r="E191" s="358"/>
      <c r="F191" s="242" t="s">
        <v>62</v>
      </c>
      <c r="G191" s="243"/>
      <c r="H191" s="243"/>
      <c r="I191" s="243"/>
      <c r="J191" s="217"/>
      <c r="K191" s="245"/>
      <c r="L191" s="217"/>
      <c r="M191" s="216"/>
      <c r="N191" s="274"/>
      <c r="O191" s="275"/>
      <c r="P191" s="275"/>
      <c r="Q191" s="275"/>
      <c r="R191" s="229"/>
      <c r="S191" s="295"/>
      <c r="T191" s="229"/>
      <c r="U191" s="244"/>
      <c r="V191" s="242"/>
      <c r="W191" s="243"/>
      <c r="X191" s="243"/>
      <c r="Y191" s="243"/>
      <c r="Z191" s="217"/>
      <c r="AA191" s="245"/>
      <c r="AB191" s="217"/>
      <c r="AC191" s="216"/>
      <c r="AD191" s="223"/>
      <c r="AE191" s="224"/>
      <c r="AF191" s="224"/>
      <c r="AG191" s="224"/>
      <c r="AH191" s="224"/>
      <c r="AI191" s="224"/>
      <c r="AJ191" s="224"/>
      <c r="AK191" s="225"/>
      <c r="AL191" s="242" t="s">
        <v>101</v>
      </c>
      <c r="AM191" s="243"/>
      <c r="AN191" s="243"/>
      <c r="AO191" s="243"/>
      <c r="AP191" s="217"/>
      <c r="AQ191" s="245"/>
      <c r="AR191" s="217"/>
      <c r="AS191" s="216"/>
      <c r="AT191" s="223"/>
      <c r="AU191" s="224"/>
      <c r="AV191" s="224"/>
      <c r="AW191" s="224"/>
      <c r="AX191" s="224"/>
      <c r="AY191" s="224"/>
      <c r="AZ191" s="224"/>
      <c r="BA191" s="225"/>
      <c r="BB191" s="223"/>
      <c r="BC191" s="224"/>
      <c r="BD191" s="224"/>
      <c r="BE191" s="224"/>
      <c r="BF191" s="224"/>
      <c r="BG191" s="224"/>
      <c r="BH191" s="224"/>
      <c r="BI191" s="225"/>
      <c r="BJ191" s="242"/>
      <c r="BK191" s="243"/>
      <c r="BL191" s="243"/>
      <c r="BM191" s="243"/>
      <c r="BN191" s="217"/>
      <c r="BO191" s="245"/>
      <c r="BP191" s="217"/>
      <c r="BQ191" s="216"/>
      <c r="BR191" s="242"/>
      <c r="BS191" s="243"/>
      <c r="BT191" s="243"/>
      <c r="BU191" s="243"/>
      <c r="BV191" s="217"/>
      <c r="BW191" s="245"/>
      <c r="BX191" s="217"/>
      <c r="BY191" s="216"/>
      <c r="BZ191" s="242">
        <v>808</v>
      </c>
      <c r="CA191" s="243"/>
      <c r="CB191" s="243"/>
      <c r="CC191" s="243"/>
      <c r="CD191" s="217"/>
      <c r="CE191" s="245" t="s">
        <v>55</v>
      </c>
      <c r="CF191" s="217"/>
      <c r="CG191" s="216"/>
      <c r="CH191" s="274"/>
      <c r="CI191" s="275"/>
      <c r="CJ191" s="275"/>
      <c r="CK191" s="275"/>
      <c r="CL191" s="229"/>
      <c r="CM191" s="295"/>
      <c r="CN191" s="229"/>
      <c r="CO191" s="244"/>
      <c r="CP191" s="356"/>
      <c r="CQ191" s="357"/>
      <c r="CR191" s="357"/>
      <c r="CS191" s="358"/>
    </row>
    <row r="192" spans="2:97" ht="11.25" customHeight="1">
      <c r="B192" s="356"/>
      <c r="C192" s="357"/>
      <c r="D192" s="357"/>
      <c r="E192" s="358"/>
      <c r="F192" s="264" t="s">
        <v>100</v>
      </c>
      <c r="G192" s="265"/>
      <c r="H192" s="265"/>
      <c r="I192" s="265"/>
      <c r="J192" s="217"/>
      <c r="K192" s="245"/>
      <c r="L192" s="217"/>
      <c r="M192" s="216"/>
      <c r="N192" s="284"/>
      <c r="O192" s="285"/>
      <c r="P192" s="285"/>
      <c r="Q192" s="285"/>
      <c r="R192" s="229"/>
      <c r="S192" s="295"/>
      <c r="T192" s="229"/>
      <c r="U192" s="244"/>
      <c r="V192" s="264" t="s">
        <v>475</v>
      </c>
      <c r="W192" s="265"/>
      <c r="X192" s="265"/>
      <c r="Y192" s="265"/>
      <c r="Z192" s="217"/>
      <c r="AA192" s="245"/>
      <c r="AB192" s="217"/>
      <c r="AC192" s="216"/>
      <c r="AD192" s="223"/>
      <c r="AE192" s="224"/>
      <c r="AF192" s="224"/>
      <c r="AG192" s="224"/>
      <c r="AH192" s="224"/>
      <c r="AI192" s="224"/>
      <c r="AJ192" s="224"/>
      <c r="AK192" s="225"/>
      <c r="AL192" s="264" t="s">
        <v>102</v>
      </c>
      <c r="AM192" s="265"/>
      <c r="AN192" s="265"/>
      <c r="AO192" s="265"/>
      <c r="AP192" s="217"/>
      <c r="AQ192" s="245"/>
      <c r="AR192" s="217"/>
      <c r="AS192" s="216"/>
      <c r="AT192" s="223"/>
      <c r="AU192" s="224"/>
      <c r="AV192" s="224"/>
      <c r="AW192" s="224"/>
      <c r="AX192" s="224"/>
      <c r="AY192" s="224"/>
      <c r="AZ192" s="224"/>
      <c r="BA192" s="225"/>
      <c r="BB192" s="223"/>
      <c r="BC192" s="224"/>
      <c r="BD192" s="224"/>
      <c r="BE192" s="224"/>
      <c r="BF192" s="224"/>
      <c r="BG192" s="224"/>
      <c r="BH192" s="224"/>
      <c r="BI192" s="225"/>
      <c r="BJ192" s="264" t="s">
        <v>518</v>
      </c>
      <c r="BK192" s="265"/>
      <c r="BL192" s="265"/>
      <c r="BM192" s="265"/>
      <c r="BN192" s="217"/>
      <c r="BO192" s="245"/>
      <c r="BP192" s="217"/>
      <c r="BQ192" s="216"/>
      <c r="BR192" s="264" t="s">
        <v>37</v>
      </c>
      <c r="BS192" s="265"/>
      <c r="BT192" s="265"/>
      <c r="BU192" s="265"/>
      <c r="BV192" s="217"/>
      <c r="BW192" s="245"/>
      <c r="BX192" s="217"/>
      <c r="BY192" s="216"/>
      <c r="BZ192" s="256" t="s">
        <v>60</v>
      </c>
      <c r="CA192" s="257"/>
      <c r="CB192" s="257"/>
      <c r="CC192" s="257"/>
      <c r="CD192" s="217"/>
      <c r="CE192" s="245"/>
      <c r="CF192" s="217"/>
      <c r="CG192" s="216"/>
      <c r="CH192" s="274"/>
      <c r="CI192" s="275"/>
      <c r="CJ192" s="275"/>
      <c r="CK192" s="275"/>
      <c r="CL192" s="229"/>
      <c r="CM192" s="295"/>
      <c r="CN192" s="229"/>
      <c r="CO192" s="244"/>
      <c r="CP192" s="356"/>
      <c r="CQ192" s="357"/>
      <c r="CR192" s="357"/>
      <c r="CS192" s="358"/>
    </row>
    <row r="193" spans="2:97" ht="22.5" customHeight="1">
      <c r="B193" s="356"/>
      <c r="C193" s="357"/>
      <c r="D193" s="357"/>
      <c r="E193" s="358"/>
      <c r="F193" s="264"/>
      <c r="G193" s="265"/>
      <c r="H193" s="265"/>
      <c r="I193" s="265"/>
      <c r="J193" s="217"/>
      <c r="K193" s="217" t="s">
        <v>40</v>
      </c>
      <c r="L193" s="217"/>
      <c r="M193" s="216"/>
      <c r="N193" s="284"/>
      <c r="O193" s="285"/>
      <c r="P193" s="285"/>
      <c r="Q193" s="285"/>
      <c r="R193" s="229"/>
      <c r="S193" s="229" t="s">
        <v>40</v>
      </c>
      <c r="T193" s="229"/>
      <c r="U193" s="244"/>
      <c r="V193" s="264"/>
      <c r="W193" s="265"/>
      <c r="X193" s="265"/>
      <c r="Y193" s="265"/>
      <c r="Z193" s="217"/>
      <c r="AA193" s="217" t="s">
        <v>42</v>
      </c>
      <c r="AB193" s="217" t="s">
        <v>201</v>
      </c>
      <c r="AC193" s="216"/>
      <c r="AD193" s="223"/>
      <c r="AE193" s="224"/>
      <c r="AF193" s="224"/>
      <c r="AG193" s="224"/>
      <c r="AH193" s="224"/>
      <c r="AI193" s="224"/>
      <c r="AJ193" s="224"/>
      <c r="AK193" s="225"/>
      <c r="AL193" s="264"/>
      <c r="AM193" s="265"/>
      <c r="AN193" s="265"/>
      <c r="AO193" s="265"/>
      <c r="AP193" s="217" t="s">
        <v>47</v>
      </c>
      <c r="AQ193" s="217"/>
      <c r="AR193" s="217"/>
      <c r="AS193" s="216"/>
      <c r="AT193" s="223"/>
      <c r="AU193" s="224"/>
      <c r="AV193" s="224"/>
      <c r="AW193" s="224"/>
      <c r="AX193" s="224"/>
      <c r="AY193" s="224"/>
      <c r="AZ193" s="224"/>
      <c r="BA193" s="225"/>
      <c r="BB193" s="223"/>
      <c r="BC193" s="224"/>
      <c r="BD193" s="224"/>
      <c r="BE193" s="224"/>
      <c r="BF193" s="224"/>
      <c r="BG193" s="224"/>
      <c r="BH193" s="224"/>
      <c r="BI193" s="225"/>
      <c r="BJ193" s="264"/>
      <c r="BK193" s="265"/>
      <c r="BL193" s="265"/>
      <c r="BM193" s="265"/>
      <c r="BN193" s="217"/>
      <c r="BO193" s="217" t="s">
        <v>68</v>
      </c>
      <c r="BP193" s="217"/>
      <c r="BQ193" s="216"/>
      <c r="BR193" s="264"/>
      <c r="BS193" s="265"/>
      <c r="BT193" s="265"/>
      <c r="BU193" s="265"/>
      <c r="BV193" s="217"/>
      <c r="BW193" s="217" t="s">
        <v>68</v>
      </c>
      <c r="BX193" s="217"/>
      <c r="BY193" s="216"/>
      <c r="BZ193" s="256"/>
      <c r="CA193" s="257"/>
      <c r="CB193" s="257"/>
      <c r="CC193" s="257"/>
      <c r="CD193" s="217"/>
      <c r="CE193" s="217" t="s">
        <v>44</v>
      </c>
      <c r="CF193" s="217"/>
      <c r="CG193" s="216"/>
      <c r="CH193" s="274"/>
      <c r="CI193" s="275"/>
      <c r="CJ193" s="275"/>
      <c r="CK193" s="275"/>
      <c r="CL193" s="229"/>
      <c r="CM193" s="229"/>
      <c r="CN193" s="229"/>
      <c r="CO193" s="244"/>
      <c r="CP193" s="356"/>
      <c r="CQ193" s="357"/>
      <c r="CR193" s="357"/>
      <c r="CS193" s="358"/>
    </row>
    <row r="194" spans="2:97" ht="18.75" customHeight="1">
      <c r="B194" s="359"/>
      <c r="C194" s="360"/>
      <c r="D194" s="360"/>
      <c r="E194" s="361"/>
      <c r="F194" s="218"/>
      <c r="G194" s="219"/>
      <c r="H194" s="219"/>
      <c r="I194" s="219"/>
      <c r="J194" s="217"/>
      <c r="K194" s="217"/>
      <c r="L194" s="217"/>
      <c r="M194" s="216"/>
      <c r="N194" s="296"/>
      <c r="O194" s="297"/>
      <c r="P194" s="297"/>
      <c r="Q194" s="297"/>
      <c r="R194" s="229"/>
      <c r="S194" s="229"/>
      <c r="T194" s="229"/>
      <c r="U194" s="244"/>
      <c r="V194" s="218"/>
      <c r="W194" s="219"/>
      <c r="X194" s="219"/>
      <c r="Y194" s="219"/>
      <c r="Z194" s="217"/>
      <c r="AA194" s="217"/>
      <c r="AB194" s="217"/>
      <c r="AC194" s="216"/>
      <c r="AD194" s="223"/>
      <c r="AE194" s="224"/>
      <c r="AF194" s="224"/>
      <c r="AG194" s="224"/>
      <c r="AH194" s="224"/>
      <c r="AI194" s="224"/>
      <c r="AJ194" s="224"/>
      <c r="AK194" s="225"/>
      <c r="AL194" s="218" t="s">
        <v>702</v>
      </c>
      <c r="AM194" s="219"/>
      <c r="AN194" s="219"/>
      <c r="AO194" s="219"/>
      <c r="AP194" s="217"/>
      <c r="AQ194" s="217"/>
      <c r="AR194" s="217"/>
      <c r="AS194" s="216"/>
      <c r="AT194" s="223"/>
      <c r="AU194" s="224"/>
      <c r="AV194" s="224"/>
      <c r="AW194" s="224"/>
      <c r="AX194" s="224"/>
      <c r="AY194" s="224"/>
      <c r="AZ194" s="224"/>
      <c r="BA194" s="225"/>
      <c r="BB194" s="223"/>
      <c r="BC194" s="224"/>
      <c r="BD194" s="224"/>
      <c r="BE194" s="224"/>
      <c r="BF194" s="224"/>
      <c r="BG194" s="224"/>
      <c r="BH194" s="224"/>
      <c r="BI194" s="225"/>
      <c r="BJ194" s="218" t="s">
        <v>490</v>
      </c>
      <c r="BK194" s="219"/>
      <c r="BL194" s="219"/>
      <c r="BM194" s="219"/>
      <c r="BN194" s="217"/>
      <c r="BO194" s="217"/>
      <c r="BP194" s="217"/>
      <c r="BQ194" s="216"/>
      <c r="BR194" s="218"/>
      <c r="BS194" s="219"/>
      <c r="BT194" s="219"/>
      <c r="BU194" s="219"/>
      <c r="BV194" s="217"/>
      <c r="BW194" s="217"/>
      <c r="BX194" s="217"/>
      <c r="BY194" s="216"/>
      <c r="BZ194" s="218"/>
      <c r="CA194" s="219"/>
      <c r="CB194" s="219"/>
      <c r="CC194" s="219"/>
      <c r="CD194" s="217"/>
      <c r="CE194" s="217"/>
      <c r="CF194" s="217"/>
      <c r="CG194" s="216"/>
      <c r="CH194" s="296"/>
      <c r="CI194" s="297"/>
      <c r="CJ194" s="297"/>
      <c r="CK194" s="297"/>
      <c r="CL194" s="229"/>
      <c r="CM194" s="229"/>
      <c r="CN194" s="229"/>
      <c r="CO194" s="244"/>
      <c r="CP194" s="359"/>
      <c r="CQ194" s="360"/>
      <c r="CR194" s="360"/>
      <c r="CS194" s="361"/>
    </row>
    <row r="195" spans="2:97" ht="18.75" customHeight="1" thickBot="1">
      <c r="B195" s="350" t="s">
        <v>597</v>
      </c>
      <c r="C195" s="351"/>
      <c r="D195" s="351"/>
      <c r="E195" s="352"/>
      <c r="F195" s="230"/>
      <c r="G195" s="231"/>
      <c r="H195" s="55"/>
      <c r="I195" s="266" t="s">
        <v>61</v>
      </c>
      <c r="J195" s="266"/>
      <c r="K195" s="266"/>
      <c r="L195" s="266"/>
      <c r="M195" s="267"/>
      <c r="N195" s="262"/>
      <c r="O195" s="263"/>
      <c r="P195" s="65"/>
      <c r="Q195" s="308"/>
      <c r="R195" s="308"/>
      <c r="S195" s="308"/>
      <c r="T195" s="308"/>
      <c r="U195" s="309"/>
      <c r="V195" s="230"/>
      <c r="W195" s="231"/>
      <c r="X195" s="55"/>
      <c r="Y195" s="246" t="s">
        <v>619</v>
      </c>
      <c r="Z195" s="246"/>
      <c r="AA195" s="246"/>
      <c r="AB195" s="246"/>
      <c r="AC195" s="247"/>
      <c r="AD195" s="226"/>
      <c r="AE195" s="227"/>
      <c r="AF195" s="227"/>
      <c r="AG195" s="227"/>
      <c r="AH195" s="227"/>
      <c r="AI195" s="227"/>
      <c r="AJ195" s="227"/>
      <c r="AK195" s="228"/>
      <c r="AL195" s="230">
        <v>0.28125</v>
      </c>
      <c r="AM195" s="231"/>
      <c r="AN195" s="55" t="s">
        <v>547</v>
      </c>
      <c r="AO195" s="266" t="s">
        <v>656</v>
      </c>
      <c r="AP195" s="266"/>
      <c r="AQ195" s="266"/>
      <c r="AR195" s="266"/>
      <c r="AS195" s="267"/>
      <c r="AT195" s="226"/>
      <c r="AU195" s="227"/>
      <c r="AV195" s="227"/>
      <c r="AW195" s="227"/>
      <c r="AX195" s="227"/>
      <c r="AY195" s="227"/>
      <c r="AZ195" s="227"/>
      <c r="BA195" s="228"/>
      <c r="BB195" s="226"/>
      <c r="BC195" s="227"/>
      <c r="BD195" s="227"/>
      <c r="BE195" s="227"/>
      <c r="BF195" s="227"/>
      <c r="BG195" s="227"/>
      <c r="BH195" s="227"/>
      <c r="BI195" s="228"/>
      <c r="BJ195" s="230">
        <v>0.41666666666666669</v>
      </c>
      <c r="BK195" s="231"/>
      <c r="BL195" s="55" t="s">
        <v>508</v>
      </c>
      <c r="BM195" s="266"/>
      <c r="BN195" s="266"/>
      <c r="BO195" s="266"/>
      <c r="BP195" s="266"/>
      <c r="BQ195" s="267"/>
      <c r="BR195" s="262"/>
      <c r="BS195" s="263"/>
      <c r="BT195" s="55"/>
      <c r="BU195" s="246" t="s">
        <v>712</v>
      </c>
      <c r="BV195" s="246"/>
      <c r="BW195" s="246"/>
      <c r="BX195" s="246"/>
      <c r="BY195" s="247"/>
      <c r="BZ195" s="230">
        <v>0.375</v>
      </c>
      <c r="CA195" s="231"/>
      <c r="CB195" s="55" t="s">
        <v>547</v>
      </c>
      <c r="CC195" s="266" t="s">
        <v>61</v>
      </c>
      <c r="CD195" s="266"/>
      <c r="CE195" s="266"/>
      <c r="CF195" s="266"/>
      <c r="CG195" s="267"/>
      <c r="CH195" s="230"/>
      <c r="CI195" s="231"/>
      <c r="CJ195" s="65"/>
      <c r="CK195" s="310"/>
      <c r="CL195" s="310"/>
      <c r="CM195" s="310"/>
      <c r="CN195" s="310"/>
      <c r="CO195" s="311"/>
      <c r="CP195" s="350"/>
      <c r="CQ195" s="351"/>
      <c r="CR195" s="351"/>
      <c r="CS195" s="352"/>
    </row>
    <row r="196" spans="2:97" ht="15" customHeight="1">
      <c r="B196" s="353" t="s">
        <v>155</v>
      </c>
      <c r="C196" s="354"/>
      <c r="D196" s="354"/>
      <c r="E196" s="355"/>
      <c r="F196" s="251">
        <v>10016498</v>
      </c>
      <c r="G196" s="252"/>
      <c r="H196" s="252"/>
      <c r="I196" s="252"/>
      <c r="J196" s="258"/>
      <c r="K196" s="258"/>
      <c r="L196" s="258"/>
      <c r="M196" s="259"/>
      <c r="N196" s="251"/>
      <c r="O196" s="252"/>
      <c r="P196" s="252"/>
      <c r="Q196" s="252"/>
      <c r="R196" s="258"/>
      <c r="S196" s="258"/>
      <c r="T196" s="258"/>
      <c r="U196" s="259"/>
      <c r="V196" s="251">
        <v>10016365</v>
      </c>
      <c r="W196" s="258"/>
      <c r="X196" s="258"/>
      <c r="Y196" s="258"/>
      <c r="Z196" s="258"/>
      <c r="AA196" s="258"/>
      <c r="AB196" s="258"/>
      <c r="AC196" s="259"/>
      <c r="AD196" s="251"/>
      <c r="AE196" s="252"/>
      <c r="AF196" s="252"/>
      <c r="AG196" s="252"/>
      <c r="AH196" s="258"/>
      <c r="AI196" s="258"/>
      <c r="AJ196" s="258"/>
      <c r="AK196" s="259"/>
      <c r="AL196" s="251"/>
      <c r="AM196" s="252"/>
      <c r="AN196" s="252"/>
      <c r="AO196" s="252"/>
      <c r="AP196" s="258"/>
      <c r="AQ196" s="258"/>
      <c r="AR196" s="258"/>
      <c r="AS196" s="259"/>
      <c r="AT196" s="220"/>
      <c r="AU196" s="221"/>
      <c r="AV196" s="221"/>
      <c r="AW196" s="221"/>
      <c r="AX196" s="221"/>
      <c r="AY196" s="221"/>
      <c r="AZ196" s="221"/>
      <c r="BA196" s="222"/>
      <c r="BB196" s="220"/>
      <c r="BC196" s="221"/>
      <c r="BD196" s="221"/>
      <c r="BE196" s="221"/>
      <c r="BF196" s="221"/>
      <c r="BG196" s="221"/>
      <c r="BH196" s="221"/>
      <c r="BI196" s="222"/>
      <c r="BJ196" s="251"/>
      <c r="BK196" s="252"/>
      <c r="BL196" s="252"/>
      <c r="BM196" s="252"/>
      <c r="BN196" s="258"/>
      <c r="BO196" s="258"/>
      <c r="BP196" s="258"/>
      <c r="BQ196" s="259"/>
      <c r="BR196" s="220"/>
      <c r="BS196" s="221"/>
      <c r="BT196" s="221"/>
      <c r="BU196" s="221"/>
      <c r="BV196" s="221"/>
      <c r="BW196" s="221"/>
      <c r="BX196" s="221"/>
      <c r="BY196" s="222"/>
      <c r="BZ196" s="251"/>
      <c r="CA196" s="252"/>
      <c r="CB196" s="252"/>
      <c r="CC196" s="252"/>
      <c r="CD196" s="258"/>
      <c r="CE196" s="258"/>
      <c r="CF196" s="258"/>
      <c r="CG196" s="259"/>
      <c r="CH196" s="251"/>
      <c r="CI196" s="258"/>
      <c r="CJ196" s="258"/>
      <c r="CK196" s="258"/>
      <c r="CL196" s="258"/>
      <c r="CM196" s="258"/>
      <c r="CN196" s="258"/>
      <c r="CO196" s="259"/>
      <c r="CP196" s="353" t="s">
        <v>155</v>
      </c>
      <c r="CQ196" s="354"/>
      <c r="CR196" s="354"/>
      <c r="CS196" s="355"/>
    </row>
    <row r="197" spans="2:97" ht="15" customHeight="1">
      <c r="B197" s="356"/>
      <c r="C197" s="357"/>
      <c r="D197" s="357"/>
      <c r="E197" s="358"/>
      <c r="F197" s="242" t="s">
        <v>212</v>
      </c>
      <c r="G197" s="243"/>
      <c r="H197" s="243"/>
      <c r="I197" s="243"/>
      <c r="J197" s="217"/>
      <c r="K197" s="245"/>
      <c r="L197" s="217"/>
      <c r="M197" s="216"/>
      <c r="N197" s="242"/>
      <c r="O197" s="243"/>
      <c r="P197" s="243"/>
      <c r="Q197" s="243"/>
      <c r="R197" s="217"/>
      <c r="S197" s="245"/>
      <c r="T197" s="217"/>
      <c r="U197" s="216"/>
      <c r="V197" s="274" t="s">
        <v>180</v>
      </c>
      <c r="W197" s="275"/>
      <c r="X197" s="275"/>
      <c r="Y197" s="275"/>
      <c r="Z197" s="229"/>
      <c r="AA197" s="295"/>
      <c r="AB197" s="229"/>
      <c r="AC197" s="244"/>
      <c r="AD197" s="274"/>
      <c r="AE197" s="275"/>
      <c r="AF197" s="275"/>
      <c r="AG197" s="275"/>
      <c r="AH197" s="229"/>
      <c r="AI197" s="295"/>
      <c r="AJ197" s="229"/>
      <c r="AK197" s="244"/>
      <c r="AL197" s="274"/>
      <c r="AM197" s="275"/>
      <c r="AN197" s="275"/>
      <c r="AO197" s="275"/>
      <c r="AP197" s="229"/>
      <c r="AQ197" s="295"/>
      <c r="AR197" s="229"/>
      <c r="AS197" s="244"/>
      <c r="AT197" s="223"/>
      <c r="AU197" s="224"/>
      <c r="AV197" s="224"/>
      <c r="AW197" s="224"/>
      <c r="AX197" s="224"/>
      <c r="AY197" s="224"/>
      <c r="AZ197" s="224"/>
      <c r="BA197" s="225"/>
      <c r="BB197" s="223"/>
      <c r="BC197" s="224"/>
      <c r="BD197" s="224"/>
      <c r="BE197" s="224"/>
      <c r="BF197" s="224"/>
      <c r="BG197" s="224"/>
      <c r="BH197" s="224"/>
      <c r="BI197" s="225"/>
      <c r="BJ197" s="242"/>
      <c r="BK197" s="243"/>
      <c r="BL197" s="243"/>
      <c r="BM197" s="243"/>
      <c r="BN197" s="217"/>
      <c r="BO197" s="245"/>
      <c r="BP197" s="217"/>
      <c r="BQ197" s="216"/>
      <c r="BR197" s="223"/>
      <c r="BS197" s="224"/>
      <c r="BT197" s="224"/>
      <c r="BU197" s="224"/>
      <c r="BV197" s="224"/>
      <c r="BW197" s="224"/>
      <c r="BX197" s="224"/>
      <c r="BY197" s="225"/>
      <c r="BZ197" s="242"/>
      <c r="CA197" s="243"/>
      <c r="CB197" s="243"/>
      <c r="CC197" s="243"/>
      <c r="CD197" s="217"/>
      <c r="CE197" s="217"/>
      <c r="CF197" s="217"/>
      <c r="CG197" s="216"/>
      <c r="CH197" s="242"/>
      <c r="CI197" s="243"/>
      <c r="CJ197" s="243"/>
      <c r="CK197" s="243"/>
      <c r="CL197" s="217"/>
      <c r="CM197" s="245"/>
      <c r="CN197" s="217"/>
      <c r="CO197" s="216"/>
      <c r="CP197" s="356"/>
      <c r="CQ197" s="357"/>
      <c r="CR197" s="357"/>
      <c r="CS197" s="358"/>
    </row>
    <row r="198" spans="2:97" ht="11.25" customHeight="1">
      <c r="B198" s="356"/>
      <c r="C198" s="357"/>
      <c r="D198" s="357"/>
      <c r="E198" s="358"/>
      <c r="F198" s="264" t="s">
        <v>449</v>
      </c>
      <c r="G198" s="265"/>
      <c r="H198" s="265"/>
      <c r="I198" s="265"/>
      <c r="J198" s="217"/>
      <c r="K198" s="245"/>
      <c r="L198" s="217"/>
      <c r="M198" s="216"/>
      <c r="N198" s="264" t="s">
        <v>37</v>
      </c>
      <c r="O198" s="265"/>
      <c r="P198" s="265"/>
      <c r="Q198" s="265"/>
      <c r="R198" s="217"/>
      <c r="S198" s="245"/>
      <c r="T198" s="217"/>
      <c r="U198" s="216"/>
      <c r="V198" s="284" t="s">
        <v>181</v>
      </c>
      <c r="W198" s="285"/>
      <c r="X198" s="285"/>
      <c r="Y198" s="285"/>
      <c r="Z198" s="229"/>
      <c r="AA198" s="295"/>
      <c r="AB198" s="229"/>
      <c r="AC198" s="244"/>
      <c r="AD198" s="284"/>
      <c r="AE198" s="285"/>
      <c r="AF198" s="285"/>
      <c r="AG198" s="285"/>
      <c r="AH198" s="229"/>
      <c r="AI198" s="295"/>
      <c r="AJ198" s="229"/>
      <c r="AK198" s="244"/>
      <c r="AL198" s="284"/>
      <c r="AM198" s="285"/>
      <c r="AN198" s="285"/>
      <c r="AO198" s="285"/>
      <c r="AP198" s="229"/>
      <c r="AQ198" s="295"/>
      <c r="AR198" s="229"/>
      <c r="AS198" s="244"/>
      <c r="AT198" s="223"/>
      <c r="AU198" s="224"/>
      <c r="AV198" s="224"/>
      <c r="AW198" s="224"/>
      <c r="AX198" s="224"/>
      <c r="AY198" s="224"/>
      <c r="AZ198" s="224"/>
      <c r="BA198" s="225"/>
      <c r="BB198" s="223"/>
      <c r="BC198" s="224"/>
      <c r="BD198" s="224"/>
      <c r="BE198" s="224"/>
      <c r="BF198" s="224"/>
      <c r="BG198" s="224"/>
      <c r="BH198" s="224"/>
      <c r="BI198" s="225"/>
      <c r="BJ198" s="264" t="s">
        <v>518</v>
      </c>
      <c r="BK198" s="265"/>
      <c r="BL198" s="265"/>
      <c r="BM198" s="265"/>
      <c r="BN198" s="217"/>
      <c r="BO198" s="245"/>
      <c r="BP198" s="217"/>
      <c r="BQ198" s="216"/>
      <c r="BR198" s="223"/>
      <c r="BS198" s="224"/>
      <c r="BT198" s="224"/>
      <c r="BU198" s="224"/>
      <c r="BV198" s="224"/>
      <c r="BW198" s="224"/>
      <c r="BX198" s="224"/>
      <c r="BY198" s="225"/>
      <c r="BZ198" s="264" t="s">
        <v>37</v>
      </c>
      <c r="CA198" s="265"/>
      <c r="CB198" s="265"/>
      <c r="CC198" s="265"/>
      <c r="CD198" s="217"/>
      <c r="CE198" s="217"/>
      <c r="CF198" s="217"/>
      <c r="CG198" s="216"/>
      <c r="CH198" s="242"/>
      <c r="CI198" s="243"/>
      <c r="CJ198" s="243"/>
      <c r="CK198" s="243"/>
      <c r="CL198" s="217"/>
      <c r="CM198" s="245"/>
      <c r="CN198" s="217"/>
      <c r="CO198" s="216"/>
      <c r="CP198" s="356"/>
      <c r="CQ198" s="357"/>
      <c r="CR198" s="357"/>
      <c r="CS198" s="358"/>
    </row>
    <row r="199" spans="2:97" ht="22.5" customHeight="1">
      <c r="B199" s="356"/>
      <c r="C199" s="357"/>
      <c r="D199" s="357"/>
      <c r="E199" s="358"/>
      <c r="F199" s="264"/>
      <c r="G199" s="265"/>
      <c r="H199" s="265"/>
      <c r="I199" s="265"/>
      <c r="J199" s="217" t="s">
        <v>47</v>
      </c>
      <c r="K199" s="217" t="s">
        <v>40</v>
      </c>
      <c r="L199" s="217"/>
      <c r="M199" s="216"/>
      <c r="N199" s="264"/>
      <c r="O199" s="265"/>
      <c r="P199" s="265"/>
      <c r="Q199" s="265"/>
      <c r="R199" s="217"/>
      <c r="S199" s="217" t="s">
        <v>201</v>
      </c>
      <c r="T199" s="217"/>
      <c r="U199" s="216"/>
      <c r="V199" s="284"/>
      <c r="W199" s="285"/>
      <c r="X199" s="285"/>
      <c r="Y199" s="285"/>
      <c r="Z199" s="229"/>
      <c r="AA199" s="229"/>
      <c r="AB199" s="229"/>
      <c r="AC199" s="244"/>
      <c r="AD199" s="284"/>
      <c r="AE199" s="285"/>
      <c r="AF199" s="285"/>
      <c r="AG199" s="285"/>
      <c r="AH199" s="229"/>
      <c r="AI199" s="229"/>
      <c r="AJ199" s="229"/>
      <c r="AK199" s="244"/>
      <c r="AL199" s="284"/>
      <c r="AM199" s="285"/>
      <c r="AN199" s="285"/>
      <c r="AO199" s="285"/>
      <c r="AP199" s="229"/>
      <c r="AQ199" s="229"/>
      <c r="AR199" s="229"/>
      <c r="AS199" s="244"/>
      <c r="AT199" s="223"/>
      <c r="AU199" s="224"/>
      <c r="AV199" s="224"/>
      <c r="AW199" s="224"/>
      <c r="AX199" s="224"/>
      <c r="AY199" s="224"/>
      <c r="AZ199" s="224"/>
      <c r="BA199" s="225"/>
      <c r="BB199" s="223"/>
      <c r="BC199" s="224"/>
      <c r="BD199" s="224"/>
      <c r="BE199" s="224"/>
      <c r="BF199" s="224"/>
      <c r="BG199" s="224"/>
      <c r="BH199" s="224"/>
      <c r="BI199" s="225"/>
      <c r="BJ199" s="264"/>
      <c r="BK199" s="265"/>
      <c r="BL199" s="265"/>
      <c r="BM199" s="265"/>
      <c r="BN199" s="217"/>
      <c r="BO199" s="217" t="s">
        <v>68</v>
      </c>
      <c r="BP199" s="217"/>
      <c r="BQ199" s="216"/>
      <c r="BR199" s="223"/>
      <c r="BS199" s="224"/>
      <c r="BT199" s="224"/>
      <c r="BU199" s="224"/>
      <c r="BV199" s="224"/>
      <c r="BW199" s="224"/>
      <c r="BX199" s="224"/>
      <c r="BY199" s="225"/>
      <c r="BZ199" s="264"/>
      <c r="CA199" s="265"/>
      <c r="CB199" s="265"/>
      <c r="CC199" s="265"/>
      <c r="CD199" s="217"/>
      <c r="CE199" s="217"/>
      <c r="CF199" s="217"/>
      <c r="CG199" s="216"/>
      <c r="CH199" s="242"/>
      <c r="CI199" s="243"/>
      <c r="CJ199" s="243"/>
      <c r="CK199" s="243"/>
      <c r="CL199" s="217"/>
      <c r="CM199" s="217"/>
      <c r="CN199" s="217"/>
      <c r="CO199" s="216"/>
      <c r="CP199" s="356"/>
      <c r="CQ199" s="357"/>
      <c r="CR199" s="357"/>
      <c r="CS199" s="358"/>
    </row>
    <row r="200" spans="2:97" ht="18.75" customHeight="1">
      <c r="B200" s="359"/>
      <c r="C200" s="360"/>
      <c r="D200" s="360"/>
      <c r="E200" s="361"/>
      <c r="F200" s="218"/>
      <c r="G200" s="219"/>
      <c r="H200" s="219"/>
      <c r="I200" s="219"/>
      <c r="J200" s="217"/>
      <c r="K200" s="217"/>
      <c r="L200" s="217"/>
      <c r="M200" s="216"/>
      <c r="N200" s="218"/>
      <c r="O200" s="219"/>
      <c r="P200" s="219"/>
      <c r="Q200" s="219"/>
      <c r="R200" s="217"/>
      <c r="S200" s="217"/>
      <c r="T200" s="217"/>
      <c r="U200" s="216"/>
      <c r="V200" s="218" t="s">
        <v>221</v>
      </c>
      <c r="W200" s="219"/>
      <c r="X200" s="219"/>
      <c r="Y200" s="219"/>
      <c r="Z200" s="229"/>
      <c r="AA200" s="229"/>
      <c r="AB200" s="229"/>
      <c r="AC200" s="244"/>
      <c r="AD200" s="296"/>
      <c r="AE200" s="297"/>
      <c r="AF200" s="297"/>
      <c r="AG200" s="297"/>
      <c r="AH200" s="229"/>
      <c r="AI200" s="229"/>
      <c r="AJ200" s="229"/>
      <c r="AK200" s="244"/>
      <c r="AL200" s="296"/>
      <c r="AM200" s="297"/>
      <c r="AN200" s="297"/>
      <c r="AO200" s="297"/>
      <c r="AP200" s="229"/>
      <c r="AQ200" s="229"/>
      <c r="AR200" s="229"/>
      <c r="AS200" s="244"/>
      <c r="AT200" s="223"/>
      <c r="AU200" s="224"/>
      <c r="AV200" s="224"/>
      <c r="AW200" s="224"/>
      <c r="AX200" s="224"/>
      <c r="AY200" s="224"/>
      <c r="AZ200" s="224"/>
      <c r="BA200" s="225"/>
      <c r="BB200" s="223"/>
      <c r="BC200" s="224"/>
      <c r="BD200" s="224"/>
      <c r="BE200" s="224"/>
      <c r="BF200" s="224"/>
      <c r="BG200" s="224"/>
      <c r="BH200" s="224"/>
      <c r="BI200" s="225"/>
      <c r="BJ200" s="218"/>
      <c r="BK200" s="219"/>
      <c r="BL200" s="219"/>
      <c r="BM200" s="219"/>
      <c r="BN200" s="217"/>
      <c r="BO200" s="217"/>
      <c r="BP200" s="217"/>
      <c r="BQ200" s="216"/>
      <c r="BR200" s="223"/>
      <c r="BS200" s="224"/>
      <c r="BT200" s="224"/>
      <c r="BU200" s="224"/>
      <c r="BV200" s="224"/>
      <c r="BW200" s="224"/>
      <c r="BX200" s="224"/>
      <c r="BY200" s="225"/>
      <c r="BZ200" s="557" t="s">
        <v>460</v>
      </c>
      <c r="CA200" s="558"/>
      <c r="CB200" s="558"/>
      <c r="CC200" s="558"/>
      <c r="CD200" s="217"/>
      <c r="CE200" s="217"/>
      <c r="CF200" s="217"/>
      <c r="CG200" s="216"/>
      <c r="CH200" s="218"/>
      <c r="CI200" s="219"/>
      <c r="CJ200" s="219"/>
      <c r="CK200" s="219"/>
      <c r="CL200" s="217"/>
      <c r="CM200" s="217"/>
      <c r="CN200" s="217"/>
      <c r="CO200" s="216"/>
      <c r="CP200" s="359"/>
      <c r="CQ200" s="360"/>
      <c r="CR200" s="360"/>
      <c r="CS200" s="361"/>
    </row>
    <row r="201" spans="2:97" ht="18.75" customHeight="1" thickBot="1">
      <c r="B201" s="350" t="s">
        <v>598</v>
      </c>
      <c r="C201" s="351"/>
      <c r="D201" s="351"/>
      <c r="E201" s="352"/>
      <c r="F201" s="262">
        <v>0.3125</v>
      </c>
      <c r="G201" s="263"/>
      <c r="H201" s="55" t="s">
        <v>547</v>
      </c>
      <c r="I201" s="304" t="s">
        <v>450</v>
      </c>
      <c r="J201" s="304"/>
      <c r="K201" s="304"/>
      <c r="L201" s="304"/>
      <c r="M201" s="305"/>
      <c r="N201" s="262"/>
      <c r="O201" s="263"/>
      <c r="P201" s="55"/>
      <c r="Q201" s="304"/>
      <c r="R201" s="304"/>
      <c r="S201" s="304"/>
      <c r="T201" s="304"/>
      <c r="U201" s="305"/>
      <c r="V201" s="230">
        <v>0.45833333333333331</v>
      </c>
      <c r="W201" s="231"/>
      <c r="X201" s="65" t="s">
        <v>547</v>
      </c>
      <c r="Y201" s="300" t="s">
        <v>182</v>
      </c>
      <c r="Z201" s="300"/>
      <c r="AA201" s="300"/>
      <c r="AB201" s="300"/>
      <c r="AC201" s="301"/>
      <c r="AD201" s="262"/>
      <c r="AE201" s="263"/>
      <c r="AF201" s="65"/>
      <c r="AG201" s="308"/>
      <c r="AH201" s="308"/>
      <c r="AI201" s="308"/>
      <c r="AJ201" s="308"/>
      <c r="AK201" s="309"/>
      <c r="AL201" s="262"/>
      <c r="AM201" s="263"/>
      <c r="AN201" s="65"/>
      <c r="AO201" s="308"/>
      <c r="AP201" s="308"/>
      <c r="AQ201" s="308"/>
      <c r="AR201" s="308"/>
      <c r="AS201" s="309"/>
      <c r="AT201" s="226"/>
      <c r="AU201" s="227"/>
      <c r="AV201" s="227"/>
      <c r="AW201" s="227"/>
      <c r="AX201" s="227"/>
      <c r="AY201" s="227"/>
      <c r="AZ201" s="227"/>
      <c r="BA201" s="228"/>
      <c r="BB201" s="226"/>
      <c r="BC201" s="227"/>
      <c r="BD201" s="227"/>
      <c r="BE201" s="227"/>
      <c r="BF201" s="227"/>
      <c r="BG201" s="227"/>
      <c r="BH201" s="227"/>
      <c r="BI201" s="228"/>
      <c r="BJ201" s="230">
        <v>0.41666666666666669</v>
      </c>
      <c r="BK201" s="231"/>
      <c r="BL201" s="55" t="s">
        <v>508</v>
      </c>
      <c r="BM201" s="266"/>
      <c r="BN201" s="266"/>
      <c r="BO201" s="266"/>
      <c r="BP201" s="266"/>
      <c r="BQ201" s="267"/>
      <c r="BR201" s="226"/>
      <c r="BS201" s="227"/>
      <c r="BT201" s="227"/>
      <c r="BU201" s="227"/>
      <c r="BV201" s="227"/>
      <c r="BW201" s="227"/>
      <c r="BX201" s="227"/>
      <c r="BY201" s="228"/>
      <c r="BZ201" s="230"/>
      <c r="CA201" s="231"/>
      <c r="CB201" s="55"/>
      <c r="CC201" s="246" t="s">
        <v>457</v>
      </c>
      <c r="CD201" s="246"/>
      <c r="CE201" s="246"/>
      <c r="CF201" s="246"/>
      <c r="CG201" s="247"/>
      <c r="CH201" s="230"/>
      <c r="CI201" s="231"/>
      <c r="CJ201" s="55"/>
      <c r="CK201" s="246"/>
      <c r="CL201" s="246"/>
      <c r="CM201" s="246"/>
      <c r="CN201" s="246"/>
      <c r="CO201" s="247"/>
      <c r="CP201" s="350"/>
      <c r="CQ201" s="351"/>
      <c r="CR201" s="351"/>
      <c r="CS201" s="352"/>
    </row>
    <row r="202" spans="2:97" ht="15" customHeight="1">
      <c r="B202" s="353" t="s">
        <v>156</v>
      </c>
      <c r="C202" s="354"/>
      <c r="D202" s="354"/>
      <c r="E202" s="355"/>
      <c r="F202" s="251">
        <v>10016133</v>
      </c>
      <c r="G202" s="252"/>
      <c r="H202" s="252"/>
      <c r="I202" s="252"/>
      <c r="J202" s="258"/>
      <c r="K202" s="258"/>
      <c r="L202" s="258"/>
      <c r="M202" s="259"/>
      <c r="N202" s="251"/>
      <c r="O202" s="252"/>
      <c r="P202" s="252"/>
      <c r="Q202" s="252"/>
      <c r="R202" s="258"/>
      <c r="S202" s="258"/>
      <c r="T202" s="258"/>
      <c r="U202" s="259"/>
      <c r="V202" s="314">
        <v>10016454</v>
      </c>
      <c r="W202" s="312"/>
      <c r="X202" s="312"/>
      <c r="Y202" s="312"/>
      <c r="Z202" s="312"/>
      <c r="AA202" s="312"/>
      <c r="AB202" s="312"/>
      <c r="AC202" s="313"/>
      <c r="AD202" s="314"/>
      <c r="AE202" s="315"/>
      <c r="AF202" s="315"/>
      <c r="AG202" s="315"/>
      <c r="AH202" s="312"/>
      <c r="AI202" s="312"/>
      <c r="AJ202" s="312"/>
      <c r="AK202" s="313"/>
      <c r="AL202" s="314"/>
      <c r="AM202" s="312"/>
      <c r="AN202" s="312"/>
      <c r="AO202" s="312"/>
      <c r="AP202" s="312"/>
      <c r="AQ202" s="312"/>
      <c r="AR202" s="312"/>
      <c r="AS202" s="313"/>
      <c r="AT202" s="220"/>
      <c r="AU202" s="221"/>
      <c r="AV202" s="221"/>
      <c r="AW202" s="221"/>
      <c r="AX202" s="221"/>
      <c r="AY202" s="221"/>
      <c r="AZ202" s="221"/>
      <c r="BA202" s="222"/>
      <c r="BB202" s="314"/>
      <c r="BC202" s="315"/>
      <c r="BD202" s="315"/>
      <c r="BE202" s="315"/>
      <c r="BF202" s="312"/>
      <c r="BG202" s="312"/>
      <c r="BH202" s="312"/>
      <c r="BI202" s="313"/>
      <c r="BJ202" s="220"/>
      <c r="BK202" s="221"/>
      <c r="BL202" s="221"/>
      <c r="BM202" s="221"/>
      <c r="BN202" s="221"/>
      <c r="BO202" s="221"/>
      <c r="BP202" s="221"/>
      <c r="BQ202" s="222"/>
      <c r="BR202" s="251"/>
      <c r="BS202" s="252"/>
      <c r="BT202" s="252"/>
      <c r="BU202" s="252"/>
      <c r="BV202" s="258"/>
      <c r="BW202" s="258"/>
      <c r="BX202" s="258"/>
      <c r="BY202" s="259"/>
      <c r="BZ202" s="251">
        <v>10016171</v>
      </c>
      <c r="CA202" s="252"/>
      <c r="CB202" s="252"/>
      <c r="CC202" s="252"/>
      <c r="CD202" s="258"/>
      <c r="CE202" s="258"/>
      <c r="CF202" s="258"/>
      <c r="CG202" s="259"/>
      <c r="CH202" s="251"/>
      <c r="CI202" s="258"/>
      <c r="CJ202" s="258"/>
      <c r="CK202" s="258"/>
      <c r="CL202" s="258"/>
      <c r="CM202" s="258"/>
      <c r="CN202" s="258"/>
      <c r="CO202" s="259"/>
      <c r="CP202" s="353" t="s">
        <v>156</v>
      </c>
      <c r="CQ202" s="354"/>
      <c r="CR202" s="354"/>
      <c r="CS202" s="355"/>
    </row>
    <row r="203" spans="2:97" ht="15" customHeight="1">
      <c r="B203" s="356"/>
      <c r="C203" s="357"/>
      <c r="D203" s="357"/>
      <c r="E203" s="358"/>
      <c r="F203" s="242" t="s">
        <v>62</v>
      </c>
      <c r="G203" s="243"/>
      <c r="H203" s="243"/>
      <c r="I203" s="243"/>
      <c r="J203" s="217"/>
      <c r="K203" s="245"/>
      <c r="L203" s="217"/>
      <c r="M203" s="216"/>
      <c r="N203" s="274"/>
      <c r="O203" s="275"/>
      <c r="P203" s="275"/>
      <c r="Q203" s="275"/>
      <c r="R203" s="229"/>
      <c r="S203" s="295"/>
      <c r="T203" s="229"/>
      <c r="U203" s="244"/>
      <c r="V203" s="280" t="s">
        <v>425</v>
      </c>
      <c r="W203" s="281"/>
      <c r="X203" s="281"/>
      <c r="Y203" s="281"/>
      <c r="Z203" s="269"/>
      <c r="AA203" s="268"/>
      <c r="AB203" s="269"/>
      <c r="AC203" s="250"/>
      <c r="AD203" s="280"/>
      <c r="AE203" s="281"/>
      <c r="AF203" s="281"/>
      <c r="AG203" s="281"/>
      <c r="AH203" s="269"/>
      <c r="AI203" s="268"/>
      <c r="AJ203" s="269"/>
      <c r="AK203" s="250"/>
      <c r="AL203" s="280"/>
      <c r="AM203" s="281"/>
      <c r="AN203" s="281"/>
      <c r="AO203" s="281"/>
      <c r="AP203" s="269"/>
      <c r="AQ203" s="268"/>
      <c r="AR203" s="269"/>
      <c r="AS203" s="250"/>
      <c r="AT203" s="223"/>
      <c r="AU203" s="224"/>
      <c r="AV203" s="224"/>
      <c r="AW203" s="224"/>
      <c r="AX203" s="224"/>
      <c r="AY203" s="224"/>
      <c r="AZ203" s="224"/>
      <c r="BA203" s="225"/>
      <c r="BB203" s="280"/>
      <c r="BC203" s="281"/>
      <c r="BD203" s="281"/>
      <c r="BE203" s="281"/>
      <c r="BF203" s="269"/>
      <c r="BG203" s="268"/>
      <c r="BH203" s="269"/>
      <c r="BI203" s="250"/>
      <c r="BJ203" s="223"/>
      <c r="BK203" s="224"/>
      <c r="BL203" s="224"/>
      <c r="BM203" s="224"/>
      <c r="BN203" s="224"/>
      <c r="BO203" s="224"/>
      <c r="BP203" s="224"/>
      <c r="BQ203" s="225"/>
      <c r="BR203" s="242"/>
      <c r="BS203" s="243"/>
      <c r="BT203" s="243"/>
      <c r="BU203" s="243"/>
      <c r="BV203" s="217"/>
      <c r="BW203" s="217"/>
      <c r="BX203" s="217"/>
      <c r="BY203" s="216"/>
      <c r="BZ203" s="242" t="s">
        <v>49</v>
      </c>
      <c r="CA203" s="243"/>
      <c r="CB203" s="243"/>
      <c r="CC203" s="243"/>
      <c r="CD203" s="217"/>
      <c r="CE203" s="217"/>
      <c r="CF203" s="217"/>
      <c r="CG203" s="216"/>
      <c r="CH203" s="242"/>
      <c r="CI203" s="243"/>
      <c r="CJ203" s="243"/>
      <c r="CK203" s="243"/>
      <c r="CL203" s="217"/>
      <c r="CM203" s="245"/>
      <c r="CN203" s="217"/>
      <c r="CO203" s="216"/>
      <c r="CP203" s="356"/>
      <c r="CQ203" s="357"/>
      <c r="CR203" s="357"/>
      <c r="CS203" s="358"/>
    </row>
    <row r="204" spans="2:97" ht="11.25" customHeight="1">
      <c r="B204" s="356"/>
      <c r="C204" s="357"/>
      <c r="D204" s="357"/>
      <c r="E204" s="358"/>
      <c r="F204" s="264" t="s">
        <v>100</v>
      </c>
      <c r="G204" s="265"/>
      <c r="H204" s="265"/>
      <c r="I204" s="265"/>
      <c r="J204" s="217"/>
      <c r="K204" s="245"/>
      <c r="L204" s="217"/>
      <c r="M204" s="216"/>
      <c r="N204" s="284"/>
      <c r="O204" s="285"/>
      <c r="P204" s="285"/>
      <c r="Q204" s="285"/>
      <c r="R204" s="229"/>
      <c r="S204" s="295"/>
      <c r="T204" s="229"/>
      <c r="U204" s="244"/>
      <c r="V204" s="320" t="s">
        <v>426</v>
      </c>
      <c r="W204" s="321"/>
      <c r="X204" s="321"/>
      <c r="Y204" s="321"/>
      <c r="Z204" s="269"/>
      <c r="AA204" s="268"/>
      <c r="AB204" s="269"/>
      <c r="AC204" s="250"/>
      <c r="AD204" s="320"/>
      <c r="AE204" s="321"/>
      <c r="AF204" s="321"/>
      <c r="AG204" s="321"/>
      <c r="AH204" s="269"/>
      <c r="AI204" s="268"/>
      <c r="AJ204" s="269"/>
      <c r="AK204" s="250"/>
      <c r="AL204" s="320"/>
      <c r="AM204" s="321"/>
      <c r="AN204" s="321"/>
      <c r="AO204" s="321"/>
      <c r="AP204" s="269"/>
      <c r="AQ204" s="268"/>
      <c r="AR204" s="269"/>
      <c r="AS204" s="250"/>
      <c r="AT204" s="223"/>
      <c r="AU204" s="224"/>
      <c r="AV204" s="224"/>
      <c r="AW204" s="224"/>
      <c r="AX204" s="224"/>
      <c r="AY204" s="224"/>
      <c r="AZ204" s="224"/>
      <c r="BA204" s="225"/>
      <c r="BB204" s="320" t="s">
        <v>356</v>
      </c>
      <c r="BC204" s="321"/>
      <c r="BD204" s="321"/>
      <c r="BE204" s="321"/>
      <c r="BF204" s="269"/>
      <c r="BG204" s="268"/>
      <c r="BH204" s="269"/>
      <c r="BI204" s="250"/>
      <c r="BJ204" s="223"/>
      <c r="BK204" s="224"/>
      <c r="BL204" s="224"/>
      <c r="BM204" s="224"/>
      <c r="BN204" s="224"/>
      <c r="BO204" s="224"/>
      <c r="BP204" s="224"/>
      <c r="BQ204" s="225"/>
      <c r="BR204" s="264" t="s">
        <v>37</v>
      </c>
      <c r="BS204" s="265"/>
      <c r="BT204" s="265"/>
      <c r="BU204" s="265"/>
      <c r="BV204" s="217"/>
      <c r="BW204" s="217"/>
      <c r="BX204" s="217"/>
      <c r="BY204" s="216"/>
      <c r="BZ204" s="256" t="s">
        <v>50</v>
      </c>
      <c r="CA204" s="257"/>
      <c r="CB204" s="257"/>
      <c r="CC204" s="257"/>
      <c r="CD204" s="217"/>
      <c r="CE204" s="217"/>
      <c r="CF204" s="217"/>
      <c r="CG204" s="216"/>
      <c r="CH204" s="242"/>
      <c r="CI204" s="243"/>
      <c r="CJ204" s="243"/>
      <c r="CK204" s="243"/>
      <c r="CL204" s="217"/>
      <c r="CM204" s="245"/>
      <c r="CN204" s="217"/>
      <c r="CO204" s="216"/>
      <c r="CP204" s="356"/>
      <c r="CQ204" s="357"/>
      <c r="CR204" s="357"/>
      <c r="CS204" s="358"/>
    </row>
    <row r="205" spans="2:97" ht="22.5" customHeight="1">
      <c r="B205" s="356"/>
      <c r="C205" s="357"/>
      <c r="D205" s="357"/>
      <c r="E205" s="358"/>
      <c r="F205" s="264"/>
      <c r="G205" s="265"/>
      <c r="H205" s="265"/>
      <c r="I205" s="265"/>
      <c r="J205" s="217"/>
      <c r="K205" s="217" t="s">
        <v>40</v>
      </c>
      <c r="L205" s="217"/>
      <c r="M205" s="216"/>
      <c r="N205" s="284"/>
      <c r="O205" s="285"/>
      <c r="P205" s="285"/>
      <c r="Q205" s="285"/>
      <c r="R205" s="229"/>
      <c r="S205" s="229" t="s">
        <v>40</v>
      </c>
      <c r="T205" s="229"/>
      <c r="U205" s="244"/>
      <c r="V205" s="320"/>
      <c r="W205" s="321"/>
      <c r="X205" s="321"/>
      <c r="Y205" s="321"/>
      <c r="Z205" s="269" t="s">
        <v>47</v>
      </c>
      <c r="AA205" s="269"/>
      <c r="AB205" s="269"/>
      <c r="AC205" s="250"/>
      <c r="AD205" s="320"/>
      <c r="AE205" s="321"/>
      <c r="AF205" s="321"/>
      <c r="AG205" s="321"/>
      <c r="AH205" s="269"/>
      <c r="AI205" s="269"/>
      <c r="AJ205" s="269"/>
      <c r="AK205" s="250"/>
      <c r="AL205" s="320"/>
      <c r="AM205" s="321"/>
      <c r="AN205" s="321"/>
      <c r="AO205" s="321"/>
      <c r="AP205" s="269"/>
      <c r="AQ205" s="269"/>
      <c r="AR205" s="269"/>
      <c r="AS205" s="250"/>
      <c r="AT205" s="223"/>
      <c r="AU205" s="224"/>
      <c r="AV205" s="224"/>
      <c r="AW205" s="224"/>
      <c r="AX205" s="224"/>
      <c r="AY205" s="224"/>
      <c r="AZ205" s="224"/>
      <c r="BA205" s="225"/>
      <c r="BB205" s="320"/>
      <c r="BC205" s="321"/>
      <c r="BD205" s="321"/>
      <c r="BE205" s="321"/>
      <c r="BF205" s="269"/>
      <c r="BG205" s="269"/>
      <c r="BH205" s="269"/>
      <c r="BI205" s="250"/>
      <c r="BJ205" s="223"/>
      <c r="BK205" s="224"/>
      <c r="BL205" s="224"/>
      <c r="BM205" s="224"/>
      <c r="BN205" s="224"/>
      <c r="BO205" s="224"/>
      <c r="BP205" s="224"/>
      <c r="BQ205" s="225"/>
      <c r="BR205" s="264"/>
      <c r="BS205" s="265"/>
      <c r="BT205" s="265"/>
      <c r="BU205" s="265"/>
      <c r="BV205" s="217"/>
      <c r="BW205" s="217" t="s">
        <v>201</v>
      </c>
      <c r="BX205" s="217"/>
      <c r="BY205" s="216"/>
      <c r="BZ205" s="256"/>
      <c r="CA205" s="257"/>
      <c r="CB205" s="257"/>
      <c r="CC205" s="257"/>
      <c r="CD205" s="217"/>
      <c r="CE205" s="217" t="s">
        <v>44</v>
      </c>
      <c r="CF205" s="217"/>
      <c r="CG205" s="216"/>
      <c r="CH205" s="242"/>
      <c r="CI205" s="243"/>
      <c r="CJ205" s="243"/>
      <c r="CK205" s="243"/>
      <c r="CL205" s="217"/>
      <c r="CM205" s="217"/>
      <c r="CN205" s="217"/>
      <c r="CO205" s="216"/>
      <c r="CP205" s="356"/>
      <c r="CQ205" s="357"/>
      <c r="CR205" s="357"/>
      <c r="CS205" s="358"/>
    </row>
    <row r="206" spans="2:97" ht="18.75" customHeight="1">
      <c r="B206" s="359"/>
      <c r="C206" s="360"/>
      <c r="D206" s="360"/>
      <c r="E206" s="361"/>
      <c r="F206" s="218"/>
      <c r="G206" s="219"/>
      <c r="H206" s="219"/>
      <c r="I206" s="219"/>
      <c r="J206" s="217"/>
      <c r="K206" s="217"/>
      <c r="L206" s="217"/>
      <c r="M206" s="216"/>
      <c r="N206" s="296"/>
      <c r="O206" s="297"/>
      <c r="P206" s="297"/>
      <c r="Q206" s="297"/>
      <c r="R206" s="229"/>
      <c r="S206" s="229"/>
      <c r="T206" s="229"/>
      <c r="U206" s="244"/>
      <c r="V206" s="218" t="s">
        <v>613</v>
      </c>
      <c r="W206" s="219"/>
      <c r="X206" s="219"/>
      <c r="Y206" s="219"/>
      <c r="Z206" s="269"/>
      <c r="AA206" s="269"/>
      <c r="AB206" s="269"/>
      <c r="AC206" s="250"/>
      <c r="AD206" s="318"/>
      <c r="AE206" s="319"/>
      <c r="AF206" s="319"/>
      <c r="AG206" s="319"/>
      <c r="AH206" s="269"/>
      <c r="AI206" s="269"/>
      <c r="AJ206" s="269"/>
      <c r="AK206" s="250"/>
      <c r="AL206" s="318"/>
      <c r="AM206" s="319"/>
      <c r="AN206" s="319"/>
      <c r="AO206" s="319"/>
      <c r="AP206" s="269"/>
      <c r="AQ206" s="269"/>
      <c r="AR206" s="269"/>
      <c r="AS206" s="250"/>
      <c r="AT206" s="223"/>
      <c r="AU206" s="224"/>
      <c r="AV206" s="224"/>
      <c r="AW206" s="224"/>
      <c r="AX206" s="224"/>
      <c r="AY206" s="224"/>
      <c r="AZ206" s="224"/>
      <c r="BA206" s="225"/>
      <c r="BB206" s="318"/>
      <c r="BC206" s="319"/>
      <c r="BD206" s="319"/>
      <c r="BE206" s="319"/>
      <c r="BF206" s="269"/>
      <c r="BG206" s="269"/>
      <c r="BH206" s="269"/>
      <c r="BI206" s="250"/>
      <c r="BJ206" s="223"/>
      <c r="BK206" s="224"/>
      <c r="BL206" s="224"/>
      <c r="BM206" s="224"/>
      <c r="BN206" s="224"/>
      <c r="BO206" s="224"/>
      <c r="BP206" s="224"/>
      <c r="BQ206" s="225"/>
      <c r="BR206" s="218"/>
      <c r="BS206" s="219"/>
      <c r="BT206" s="219"/>
      <c r="BU206" s="219"/>
      <c r="BV206" s="217"/>
      <c r="BW206" s="217"/>
      <c r="BX206" s="217"/>
      <c r="BY206" s="216"/>
      <c r="BZ206" s="218"/>
      <c r="CA206" s="219"/>
      <c r="CB206" s="219"/>
      <c r="CC206" s="219"/>
      <c r="CD206" s="217"/>
      <c r="CE206" s="217"/>
      <c r="CF206" s="217"/>
      <c r="CG206" s="216"/>
      <c r="CH206" s="218"/>
      <c r="CI206" s="219"/>
      <c r="CJ206" s="219"/>
      <c r="CK206" s="219"/>
      <c r="CL206" s="217"/>
      <c r="CM206" s="217"/>
      <c r="CN206" s="217"/>
      <c r="CO206" s="216"/>
      <c r="CP206" s="359"/>
      <c r="CQ206" s="360"/>
      <c r="CR206" s="360"/>
      <c r="CS206" s="361"/>
    </row>
    <row r="207" spans="2:97" ht="18.75" customHeight="1" thickBot="1">
      <c r="B207" s="350" t="s">
        <v>596</v>
      </c>
      <c r="C207" s="351"/>
      <c r="D207" s="351"/>
      <c r="E207" s="352"/>
      <c r="F207" s="230"/>
      <c r="G207" s="231"/>
      <c r="H207" s="55"/>
      <c r="I207" s="266" t="s">
        <v>61</v>
      </c>
      <c r="J207" s="266"/>
      <c r="K207" s="266"/>
      <c r="L207" s="266"/>
      <c r="M207" s="267"/>
      <c r="N207" s="262"/>
      <c r="O207" s="263"/>
      <c r="P207" s="65"/>
      <c r="Q207" s="308"/>
      <c r="R207" s="308"/>
      <c r="S207" s="308"/>
      <c r="T207" s="308"/>
      <c r="U207" s="309"/>
      <c r="V207" s="260">
        <v>0.375</v>
      </c>
      <c r="W207" s="261"/>
      <c r="X207" s="156" t="s">
        <v>612</v>
      </c>
      <c r="Y207" s="316" t="s">
        <v>668</v>
      </c>
      <c r="Z207" s="316"/>
      <c r="AA207" s="316"/>
      <c r="AB207" s="316"/>
      <c r="AC207" s="317"/>
      <c r="AD207" s="479"/>
      <c r="AE207" s="480"/>
      <c r="AF207" s="156"/>
      <c r="AG207" s="362"/>
      <c r="AH207" s="362"/>
      <c r="AI207" s="362"/>
      <c r="AJ207" s="362"/>
      <c r="AK207" s="363"/>
      <c r="AL207" s="260"/>
      <c r="AM207" s="261"/>
      <c r="AN207" s="156"/>
      <c r="AO207" s="316"/>
      <c r="AP207" s="316"/>
      <c r="AQ207" s="316"/>
      <c r="AR207" s="316"/>
      <c r="AS207" s="317"/>
      <c r="AT207" s="226"/>
      <c r="AU207" s="227"/>
      <c r="AV207" s="227"/>
      <c r="AW207" s="227"/>
      <c r="AX207" s="227"/>
      <c r="AY207" s="227"/>
      <c r="AZ207" s="227"/>
      <c r="BA207" s="228"/>
      <c r="BB207" s="260"/>
      <c r="BC207" s="261"/>
      <c r="BD207" s="156"/>
      <c r="BE207" s="316"/>
      <c r="BF207" s="316"/>
      <c r="BG207" s="316"/>
      <c r="BH207" s="316"/>
      <c r="BI207" s="317"/>
      <c r="BJ207" s="226"/>
      <c r="BK207" s="227"/>
      <c r="BL207" s="227"/>
      <c r="BM207" s="227"/>
      <c r="BN207" s="227"/>
      <c r="BO207" s="227"/>
      <c r="BP207" s="227"/>
      <c r="BQ207" s="228"/>
      <c r="BR207" s="230"/>
      <c r="BS207" s="231"/>
      <c r="BT207" s="55"/>
      <c r="BU207" s="266"/>
      <c r="BV207" s="266"/>
      <c r="BW207" s="266"/>
      <c r="BX207" s="266"/>
      <c r="BY207" s="267"/>
      <c r="BZ207" s="230"/>
      <c r="CA207" s="231"/>
      <c r="CB207" s="55"/>
      <c r="CC207" s="266" t="s">
        <v>52</v>
      </c>
      <c r="CD207" s="266"/>
      <c r="CE207" s="266"/>
      <c r="CF207" s="266"/>
      <c r="CG207" s="267"/>
      <c r="CH207" s="230"/>
      <c r="CI207" s="231"/>
      <c r="CJ207" s="55"/>
      <c r="CK207" s="246"/>
      <c r="CL207" s="246"/>
      <c r="CM207" s="246"/>
      <c r="CN207" s="246"/>
      <c r="CO207" s="247"/>
      <c r="CP207" s="350"/>
      <c r="CQ207" s="351"/>
      <c r="CR207" s="351"/>
      <c r="CS207" s="352"/>
    </row>
    <row r="208" spans="2:97" ht="15" customHeight="1">
      <c r="B208" s="353" t="s">
        <v>157</v>
      </c>
      <c r="C208" s="354"/>
      <c r="D208" s="354"/>
      <c r="E208" s="355"/>
      <c r="F208" s="251">
        <v>10016498</v>
      </c>
      <c r="G208" s="252"/>
      <c r="H208" s="252"/>
      <c r="I208" s="252"/>
      <c r="J208" s="258"/>
      <c r="K208" s="258"/>
      <c r="L208" s="258"/>
      <c r="M208" s="259"/>
      <c r="N208" s="220"/>
      <c r="O208" s="221"/>
      <c r="P208" s="221"/>
      <c r="Q208" s="221"/>
      <c r="R208" s="221"/>
      <c r="S208" s="221"/>
      <c r="T208" s="221"/>
      <c r="U208" s="222"/>
      <c r="V208" s="314">
        <v>10016444</v>
      </c>
      <c r="W208" s="315"/>
      <c r="X208" s="315"/>
      <c r="Y208" s="315"/>
      <c r="Z208" s="312"/>
      <c r="AA208" s="312"/>
      <c r="AB208" s="312"/>
      <c r="AC208" s="313"/>
      <c r="AD208" s="314"/>
      <c r="AE208" s="315"/>
      <c r="AF208" s="315"/>
      <c r="AG208" s="315"/>
      <c r="AH208" s="312"/>
      <c r="AI208" s="312"/>
      <c r="AJ208" s="312"/>
      <c r="AK208" s="313"/>
      <c r="AL208" s="220"/>
      <c r="AM208" s="221"/>
      <c r="AN208" s="221"/>
      <c r="AO208" s="221"/>
      <c r="AP208" s="221"/>
      <c r="AQ208" s="221"/>
      <c r="AR208" s="221"/>
      <c r="AS208" s="222"/>
      <c r="AT208" s="220"/>
      <c r="AU208" s="221"/>
      <c r="AV208" s="221"/>
      <c r="AW208" s="221"/>
      <c r="AX208" s="221"/>
      <c r="AY208" s="221"/>
      <c r="AZ208" s="221"/>
      <c r="BA208" s="222"/>
      <c r="BB208" s="314"/>
      <c r="BC208" s="315"/>
      <c r="BD208" s="315"/>
      <c r="BE208" s="315"/>
      <c r="BF208" s="312"/>
      <c r="BG208" s="312"/>
      <c r="BH208" s="312"/>
      <c r="BI208" s="313"/>
      <c r="BJ208" s="251"/>
      <c r="BK208" s="252"/>
      <c r="BL208" s="252"/>
      <c r="BM208" s="252"/>
      <c r="BN208" s="258"/>
      <c r="BO208" s="258"/>
      <c r="BP208" s="258"/>
      <c r="BQ208" s="259"/>
      <c r="BR208" s="251"/>
      <c r="BS208" s="252"/>
      <c r="BT208" s="252"/>
      <c r="BU208" s="252"/>
      <c r="BV208" s="258"/>
      <c r="BW208" s="258"/>
      <c r="BX208" s="258"/>
      <c r="BY208" s="259"/>
      <c r="BZ208" s="251">
        <v>10016171</v>
      </c>
      <c r="CA208" s="252"/>
      <c r="CB208" s="252"/>
      <c r="CC208" s="252"/>
      <c r="CD208" s="258"/>
      <c r="CE208" s="258"/>
      <c r="CF208" s="258"/>
      <c r="CG208" s="259"/>
      <c r="CH208" s="251"/>
      <c r="CI208" s="258"/>
      <c r="CJ208" s="258"/>
      <c r="CK208" s="258"/>
      <c r="CL208" s="258"/>
      <c r="CM208" s="258"/>
      <c r="CN208" s="258"/>
      <c r="CO208" s="259"/>
      <c r="CP208" s="353" t="s">
        <v>157</v>
      </c>
      <c r="CQ208" s="354"/>
      <c r="CR208" s="354"/>
      <c r="CS208" s="355"/>
    </row>
    <row r="209" spans="2:97" ht="15" customHeight="1">
      <c r="B209" s="356"/>
      <c r="C209" s="357"/>
      <c r="D209" s="357"/>
      <c r="E209" s="358"/>
      <c r="F209" s="242" t="s">
        <v>212</v>
      </c>
      <c r="G209" s="243"/>
      <c r="H209" s="243"/>
      <c r="I209" s="243"/>
      <c r="J209" s="217"/>
      <c r="K209" s="245"/>
      <c r="L209" s="217"/>
      <c r="M209" s="216"/>
      <c r="N209" s="223"/>
      <c r="O209" s="224"/>
      <c r="P209" s="224"/>
      <c r="Q209" s="224"/>
      <c r="R209" s="224"/>
      <c r="S209" s="224"/>
      <c r="T209" s="224"/>
      <c r="U209" s="225"/>
      <c r="V209" s="280" t="s">
        <v>342</v>
      </c>
      <c r="W209" s="281"/>
      <c r="X209" s="281"/>
      <c r="Y209" s="281"/>
      <c r="Z209" s="269"/>
      <c r="AA209" s="268"/>
      <c r="AB209" s="269"/>
      <c r="AC209" s="250"/>
      <c r="AD209" s="280"/>
      <c r="AE209" s="281"/>
      <c r="AF209" s="281"/>
      <c r="AG209" s="281"/>
      <c r="AH209" s="269"/>
      <c r="AI209" s="268"/>
      <c r="AJ209" s="269" t="s">
        <v>437</v>
      </c>
      <c r="AK209" s="250"/>
      <c r="AL209" s="223"/>
      <c r="AM209" s="224"/>
      <c r="AN209" s="224"/>
      <c r="AO209" s="224"/>
      <c r="AP209" s="224"/>
      <c r="AQ209" s="224"/>
      <c r="AR209" s="224"/>
      <c r="AS209" s="225"/>
      <c r="AT209" s="223"/>
      <c r="AU209" s="224"/>
      <c r="AV209" s="224"/>
      <c r="AW209" s="224"/>
      <c r="AX209" s="224"/>
      <c r="AY209" s="224"/>
      <c r="AZ209" s="224"/>
      <c r="BA209" s="225"/>
      <c r="BB209" s="280"/>
      <c r="BC209" s="281"/>
      <c r="BD209" s="281"/>
      <c r="BE209" s="281"/>
      <c r="BF209" s="269"/>
      <c r="BG209" s="268"/>
      <c r="BH209" s="269"/>
      <c r="BI209" s="250"/>
      <c r="BJ209" s="242"/>
      <c r="BK209" s="243"/>
      <c r="BL209" s="243"/>
      <c r="BM209" s="243"/>
      <c r="BN209" s="217"/>
      <c r="BO209" s="245"/>
      <c r="BP209" s="217"/>
      <c r="BQ209" s="216"/>
      <c r="BR209" s="242"/>
      <c r="BS209" s="243"/>
      <c r="BT209" s="243"/>
      <c r="BU209" s="243"/>
      <c r="BV209" s="217"/>
      <c r="BW209" s="245"/>
      <c r="BX209" s="217"/>
      <c r="BY209" s="216"/>
      <c r="BZ209" s="242" t="s">
        <v>49</v>
      </c>
      <c r="CA209" s="243"/>
      <c r="CB209" s="243"/>
      <c r="CC209" s="243"/>
      <c r="CD209" s="217"/>
      <c r="CE209" s="245" t="s">
        <v>55</v>
      </c>
      <c r="CF209" s="217"/>
      <c r="CG209" s="216"/>
      <c r="CH209" s="242"/>
      <c r="CI209" s="243"/>
      <c r="CJ209" s="243"/>
      <c r="CK209" s="243"/>
      <c r="CL209" s="217"/>
      <c r="CM209" s="245"/>
      <c r="CN209" s="217"/>
      <c r="CO209" s="216"/>
      <c r="CP209" s="356"/>
      <c r="CQ209" s="357"/>
      <c r="CR209" s="357"/>
      <c r="CS209" s="358"/>
    </row>
    <row r="210" spans="2:97" ht="11.25" customHeight="1">
      <c r="B210" s="356"/>
      <c r="C210" s="357"/>
      <c r="D210" s="357"/>
      <c r="E210" s="358"/>
      <c r="F210" s="264" t="s">
        <v>449</v>
      </c>
      <c r="G210" s="265"/>
      <c r="H210" s="265"/>
      <c r="I210" s="265"/>
      <c r="J210" s="217"/>
      <c r="K210" s="245"/>
      <c r="L210" s="217"/>
      <c r="M210" s="216"/>
      <c r="N210" s="223"/>
      <c r="O210" s="224"/>
      <c r="P210" s="224"/>
      <c r="Q210" s="224"/>
      <c r="R210" s="224"/>
      <c r="S210" s="224"/>
      <c r="T210" s="224"/>
      <c r="U210" s="225"/>
      <c r="V210" s="320" t="s">
        <v>346</v>
      </c>
      <c r="W210" s="321"/>
      <c r="X210" s="321"/>
      <c r="Y210" s="321"/>
      <c r="Z210" s="269"/>
      <c r="AA210" s="268"/>
      <c r="AB210" s="269"/>
      <c r="AC210" s="250"/>
      <c r="AD210" s="320"/>
      <c r="AE210" s="321"/>
      <c r="AF210" s="321"/>
      <c r="AG210" s="321"/>
      <c r="AH210" s="269"/>
      <c r="AI210" s="268"/>
      <c r="AJ210" s="269"/>
      <c r="AK210" s="250"/>
      <c r="AL210" s="223"/>
      <c r="AM210" s="224"/>
      <c r="AN210" s="224"/>
      <c r="AO210" s="224"/>
      <c r="AP210" s="224"/>
      <c r="AQ210" s="224"/>
      <c r="AR210" s="224"/>
      <c r="AS210" s="225"/>
      <c r="AT210" s="223"/>
      <c r="AU210" s="224"/>
      <c r="AV210" s="224"/>
      <c r="AW210" s="224"/>
      <c r="AX210" s="224"/>
      <c r="AY210" s="224"/>
      <c r="AZ210" s="224"/>
      <c r="BA210" s="225"/>
      <c r="BB210" s="320" t="s">
        <v>356</v>
      </c>
      <c r="BC210" s="321"/>
      <c r="BD210" s="321"/>
      <c r="BE210" s="321"/>
      <c r="BF210" s="269"/>
      <c r="BG210" s="268"/>
      <c r="BH210" s="269"/>
      <c r="BI210" s="250"/>
      <c r="BJ210" s="264" t="s">
        <v>518</v>
      </c>
      <c r="BK210" s="265"/>
      <c r="BL210" s="265"/>
      <c r="BM210" s="265"/>
      <c r="BN210" s="217"/>
      <c r="BO210" s="245"/>
      <c r="BP210" s="217"/>
      <c r="BQ210" s="216"/>
      <c r="BR210" s="264" t="s">
        <v>37</v>
      </c>
      <c r="BS210" s="265"/>
      <c r="BT210" s="265"/>
      <c r="BU210" s="265"/>
      <c r="BV210" s="217"/>
      <c r="BW210" s="245"/>
      <c r="BX210" s="217"/>
      <c r="BY210" s="216"/>
      <c r="BZ210" s="256" t="s">
        <v>50</v>
      </c>
      <c r="CA210" s="257"/>
      <c r="CB210" s="257"/>
      <c r="CC210" s="257"/>
      <c r="CD210" s="217"/>
      <c r="CE210" s="245"/>
      <c r="CF210" s="217"/>
      <c r="CG210" s="216"/>
      <c r="CH210" s="242"/>
      <c r="CI210" s="243"/>
      <c r="CJ210" s="243"/>
      <c r="CK210" s="243"/>
      <c r="CL210" s="217"/>
      <c r="CM210" s="245"/>
      <c r="CN210" s="217"/>
      <c r="CO210" s="216"/>
      <c r="CP210" s="356"/>
      <c r="CQ210" s="357"/>
      <c r="CR210" s="357"/>
      <c r="CS210" s="358"/>
    </row>
    <row r="211" spans="2:97" ht="22.5" customHeight="1">
      <c r="B211" s="356"/>
      <c r="C211" s="357"/>
      <c r="D211" s="357"/>
      <c r="E211" s="358"/>
      <c r="F211" s="264"/>
      <c r="G211" s="265"/>
      <c r="H211" s="265"/>
      <c r="I211" s="265"/>
      <c r="J211" s="217"/>
      <c r="K211" s="217" t="s">
        <v>40</v>
      </c>
      <c r="L211" s="217"/>
      <c r="M211" s="216"/>
      <c r="N211" s="223"/>
      <c r="O211" s="224"/>
      <c r="P211" s="224"/>
      <c r="Q211" s="224"/>
      <c r="R211" s="224"/>
      <c r="S211" s="224"/>
      <c r="T211" s="224"/>
      <c r="U211" s="225"/>
      <c r="V211" s="320"/>
      <c r="W211" s="321"/>
      <c r="X211" s="321"/>
      <c r="Y211" s="321"/>
      <c r="Z211" s="269"/>
      <c r="AA211" s="269" t="s">
        <v>44</v>
      </c>
      <c r="AB211" s="269"/>
      <c r="AC211" s="250"/>
      <c r="AD211" s="320"/>
      <c r="AE211" s="321"/>
      <c r="AF211" s="321"/>
      <c r="AG211" s="321"/>
      <c r="AH211" s="269"/>
      <c r="AI211" s="269" t="s">
        <v>40</v>
      </c>
      <c r="AJ211" s="269"/>
      <c r="AK211" s="250"/>
      <c r="AL211" s="223"/>
      <c r="AM211" s="224"/>
      <c r="AN211" s="224"/>
      <c r="AO211" s="224"/>
      <c r="AP211" s="224"/>
      <c r="AQ211" s="224"/>
      <c r="AR211" s="224"/>
      <c r="AS211" s="225"/>
      <c r="AT211" s="223"/>
      <c r="AU211" s="224"/>
      <c r="AV211" s="224"/>
      <c r="AW211" s="224"/>
      <c r="AX211" s="224"/>
      <c r="AY211" s="224"/>
      <c r="AZ211" s="224"/>
      <c r="BA211" s="225"/>
      <c r="BB211" s="320"/>
      <c r="BC211" s="321"/>
      <c r="BD211" s="321"/>
      <c r="BE211" s="321"/>
      <c r="BF211" s="269"/>
      <c r="BG211" s="269"/>
      <c r="BH211" s="269"/>
      <c r="BI211" s="250"/>
      <c r="BJ211" s="264"/>
      <c r="BK211" s="265"/>
      <c r="BL211" s="265"/>
      <c r="BM211" s="265"/>
      <c r="BN211" s="217"/>
      <c r="BO211" s="217" t="s">
        <v>68</v>
      </c>
      <c r="BP211" s="217"/>
      <c r="BQ211" s="216"/>
      <c r="BR211" s="264"/>
      <c r="BS211" s="265"/>
      <c r="BT211" s="265"/>
      <c r="BU211" s="265"/>
      <c r="BV211" s="217"/>
      <c r="BW211" s="217" t="s">
        <v>201</v>
      </c>
      <c r="BX211" s="217"/>
      <c r="BY211" s="216"/>
      <c r="BZ211" s="256"/>
      <c r="CA211" s="257"/>
      <c r="CB211" s="257"/>
      <c r="CC211" s="257"/>
      <c r="CD211" s="217"/>
      <c r="CE211" s="217" t="s">
        <v>44</v>
      </c>
      <c r="CF211" s="217"/>
      <c r="CG211" s="216"/>
      <c r="CH211" s="242"/>
      <c r="CI211" s="243"/>
      <c r="CJ211" s="243"/>
      <c r="CK211" s="243"/>
      <c r="CL211" s="217"/>
      <c r="CM211" s="217"/>
      <c r="CN211" s="217"/>
      <c r="CO211" s="216"/>
      <c r="CP211" s="356"/>
      <c r="CQ211" s="357"/>
      <c r="CR211" s="357"/>
      <c r="CS211" s="358"/>
    </row>
    <row r="212" spans="2:97" ht="18.75" customHeight="1">
      <c r="B212" s="359"/>
      <c r="C212" s="360"/>
      <c r="D212" s="360"/>
      <c r="E212" s="361"/>
      <c r="F212" s="218"/>
      <c r="G212" s="219"/>
      <c r="H212" s="219"/>
      <c r="I212" s="219"/>
      <c r="J212" s="217"/>
      <c r="K212" s="217"/>
      <c r="L212" s="217"/>
      <c r="M212" s="216"/>
      <c r="N212" s="223"/>
      <c r="O212" s="224"/>
      <c r="P212" s="224"/>
      <c r="Q212" s="224"/>
      <c r="R212" s="224"/>
      <c r="S212" s="224"/>
      <c r="T212" s="224"/>
      <c r="U212" s="225"/>
      <c r="V212" s="218" t="s">
        <v>613</v>
      </c>
      <c r="W212" s="219"/>
      <c r="X212" s="219"/>
      <c r="Y212" s="219"/>
      <c r="Z212" s="269"/>
      <c r="AA212" s="269"/>
      <c r="AB212" s="269"/>
      <c r="AC212" s="250"/>
      <c r="AD212" s="218" t="s">
        <v>345</v>
      </c>
      <c r="AE212" s="219"/>
      <c r="AF212" s="219"/>
      <c r="AG212" s="219"/>
      <c r="AH212" s="269"/>
      <c r="AI212" s="269"/>
      <c r="AJ212" s="269"/>
      <c r="AK212" s="250"/>
      <c r="AL212" s="223"/>
      <c r="AM212" s="224"/>
      <c r="AN212" s="224"/>
      <c r="AO212" s="224"/>
      <c r="AP212" s="224"/>
      <c r="AQ212" s="224"/>
      <c r="AR212" s="224"/>
      <c r="AS212" s="225"/>
      <c r="AT212" s="223"/>
      <c r="AU212" s="224"/>
      <c r="AV212" s="224"/>
      <c r="AW212" s="224"/>
      <c r="AX212" s="224"/>
      <c r="AY212" s="224"/>
      <c r="AZ212" s="224"/>
      <c r="BA212" s="225"/>
      <c r="BB212" s="218" t="s">
        <v>632</v>
      </c>
      <c r="BC212" s="219"/>
      <c r="BD212" s="219"/>
      <c r="BE212" s="219"/>
      <c r="BF212" s="269"/>
      <c r="BG212" s="269"/>
      <c r="BH212" s="269"/>
      <c r="BI212" s="250"/>
      <c r="BJ212" s="218" t="s">
        <v>490</v>
      </c>
      <c r="BK212" s="219"/>
      <c r="BL212" s="219"/>
      <c r="BM212" s="219"/>
      <c r="BN212" s="217"/>
      <c r="BO212" s="217"/>
      <c r="BP212" s="217"/>
      <c r="BQ212" s="216"/>
      <c r="BR212" s="218"/>
      <c r="BS212" s="219"/>
      <c r="BT212" s="219"/>
      <c r="BU212" s="219"/>
      <c r="BV212" s="217"/>
      <c r="BW212" s="217"/>
      <c r="BX212" s="217"/>
      <c r="BY212" s="216"/>
      <c r="BZ212" s="218"/>
      <c r="CA212" s="219"/>
      <c r="CB212" s="219"/>
      <c r="CC212" s="219"/>
      <c r="CD212" s="217"/>
      <c r="CE212" s="217"/>
      <c r="CF212" s="217"/>
      <c r="CG212" s="216"/>
      <c r="CH212" s="218"/>
      <c r="CI212" s="219"/>
      <c r="CJ212" s="219"/>
      <c r="CK212" s="219"/>
      <c r="CL212" s="217"/>
      <c r="CM212" s="217"/>
      <c r="CN212" s="217"/>
      <c r="CO212" s="216"/>
      <c r="CP212" s="359"/>
      <c r="CQ212" s="360"/>
      <c r="CR212" s="360"/>
      <c r="CS212" s="361"/>
    </row>
    <row r="213" spans="2:97" ht="18.75" customHeight="1" thickBot="1">
      <c r="B213" s="350" t="s">
        <v>344</v>
      </c>
      <c r="C213" s="351"/>
      <c r="D213" s="351"/>
      <c r="E213" s="352"/>
      <c r="F213" s="262">
        <v>0.3125</v>
      </c>
      <c r="G213" s="263"/>
      <c r="H213" s="55" t="s">
        <v>547</v>
      </c>
      <c r="I213" s="304" t="s">
        <v>450</v>
      </c>
      <c r="J213" s="304"/>
      <c r="K213" s="304"/>
      <c r="L213" s="304"/>
      <c r="M213" s="305"/>
      <c r="N213" s="226"/>
      <c r="O213" s="227"/>
      <c r="P213" s="227"/>
      <c r="Q213" s="227"/>
      <c r="R213" s="227"/>
      <c r="S213" s="227"/>
      <c r="T213" s="227"/>
      <c r="U213" s="228"/>
      <c r="V213" s="260">
        <v>0.625</v>
      </c>
      <c r="W213" s="261"/>
      <c r="X213" s="156" t="s">
        <v>612</v>
      </c>
      <c r="Y213" s="316" t="s">
        <v>651</v>
      </c>
      <c r="Z213" s="316"/>
      <c r="AA213" s="316"/>
      <c r="AB213" s="316"/>
      <c r="AC213" s="317"/>
      <c r="AD213" s="479">
        <v>0.33333333333333331</v>
      </c>
      <c r="AE213" s="480"/>
      <c r="AF213" s="156" t="s">
        <v>612</v>
      </c>
      <c r="AG213" s="362"/>
      <c r="AH213" s="362"/>
      <c r="AI213" s="362"/>
      <c r="AJ213" s="362"/>
      <c r="AK213" s="363"/>
      <c r="AL213" s="226"/>
      <c r="AM213" s="227"/>
      <c r="AN213" s="227"/>
      <c r="AO213" s="227"/>
      <c r="AP213" s="227"/>
      <c r="AQ213" s="227"/>
      <c r="AR213" s="227"/>
      <c r="AS213" s="228"/>
      <c r="AT213" s="226"/>
      <c r="AU213" s="227"/>
      <c r="AV213" s="227"/>
      <c r="AW213" s="227"/>
      <c r="AX213" s="227"/>
      <c r="AY213" s="227"/>
      <c r="AZ213" s="227"/>
      <c r="BA213" s="228"/>
      <c r="BB213" s="260"/>
      <c r="BC213" s="261"/>
      <c r="BD213" s="156"/>
      <c r="BE213" s="316"/>
      <c r="BF213" s="316"/>
      <c r="BG213" s="316"/>
      <c r="BH213" s="316"/>
      <c r="BI213" s="317"/>
      <c r="BJ213" s="230">
        <v>0.41666666666666669</v>
      </c>
      <c r="BK213" s="231"/>
      <c r="BL213" s="55" t="s">
        <v>508</v>
      </c>
      <c r="BM213" s="266"/>
      <c r="BN213" s="266"/>
      <c r="BO213" s="266"/>
      <c r="BP213" s="266"/>
      <c r="BQ213" s="267"/>
      <c r="BR213" s="230"/>
      <c r="BS213" s="231"/>
      <c r="BT213" s="55"/>
      <c r="BU213" s="266"/>
      <c r="BV213" s="266"/>
      <c r="BW213" s="266"/>
      <c r="BX213" s="266"/>
      <c r="BY213" s="267"/>
      <c r="BZ213" s="230"/>
      <c r="CA213" s="231"/>
      <c r="CB213" s="55"/>
      <c r="CC213" s="266" t="s">
        <v>52</v>
      </c>
      <c r="CD213" s="266"/>
      <c r="CE213" s="266"/>
      <c r="CF213" s="266"/>
      <c r="CG213" s="267"/>
      <c r="CH213" s="230"/>
      <c r="CI213" s="231"/>
      <c r="CJ213" s="55"/>
      <c r="CK213" s="246"/>
      <c r="CL213" s="246"/>
      <c r="CM213" s="246"/>
      <c r="CN213" s="246"/>
      <c r="CO213" s="247"/>
      <c r="CP213" s="350"/>
      <c r="CQ213" s="351"/>
      <c r="CR213" s="351"/>
      <c r="CS213" s="352"/>
    </row>
    <row r="214" spans="2:97" ht="15" customHeight="1">
      <c r="B214" s="353" t="s">
        <v>158</v>
      </c>
      <c r="C214" s="354"/>
      <c r="D214" s="354"/>
      <c r="E214" s="355"/>
      <c r="F214" s="251"/>
      <c r="G214" s="252"/>
      <c r="H214" s="252"/>
      <c r="I214" s="252"/>
      <c r="J214" s="258"/>
      <c r="K214" s="258"/>
      <c r="L214" s="258"/>
      <c r="M214" s="259"/>
      <c r="N214" s="220"/>
      <c r="O214" s="221"/>
      <c r="P214" s="221"/>
      <c r="Q214" s="221"/>
      <c r="R214" s="221"/>
      <c r="S214" s="221"/>
      <c r="T214" s="221"/>
      <c r="U214" s="222"/>
      <c r="V214" s="251">
        <v>10016259</v>
      </c>
      <c r="W214" s="252"/>
      <c r="X214" s="252"/>
      <c r="Y214" s="252"/>
      <c r="Z214" s="258"/>
      <c r="AA214" s="258"/>
      <c r="AB214" s="258"/>
      <c r="AC214" s="259"/>
      <c r="AD214" s="251"/>
      <c r="AE214" s="252"/>
      <c r="AF214" s="252"/>
      <c r="AG214" s="252"/>
      <c r="AH214" s="258"/>
      <c r="AI214" s="258"/>
      <c r="AJ214" s="258"/>
      <c r="AK214" s="259"/>
      <c r="AL214" s="251"/>
      <c r="AM214" s="252"/>
      <c r="AN214" s="252"/>
      <c r="AO214" s="252"/>
      <c r="AP214" s="258"/>
      <c r="AQ214" s="258"/>
      <c r="AR214" s="258"/>
      <c r="AS214" s="259"/>
      <c r="AT214" s="251"/>
      <c r="AU214" s="258"/>
      <c r="AV214" s="258"/>
      <c r="AW214" s="258"/>
      <c r="AX214" s="258"/>
      <c r="AY214" s="258"/>
      <c r="AZ214" s="258"/>
      <c r="BA214" s="259"/>
      <c r="BB214" s="322"/>
      <c r="BC214" s="323"/>
      <c r="BD214" s="323"/>
      <c r="BE214" s="323"/>
      <c r="BF214" s="232"/>
      <c r="BG214" s="232"/>
      <c r="BH214" s="232"/>
      <c r="BI214" s="233"/>
      <c r="BJ214" s="220"/>
      <c r="BK214" s="221"/>
      <c r="BL214" s="221"/>
      <c r="BM214" s="221"/>
      <c r="BN214" s="221"/>
      <c r="BO214" s="221"/>
      <c r="BP214" s="221"/>
      <c r="BQ214" s="222"/>
      <c r="BR214" s="251"/>
      <c r="BS214" s="252"/>
      <c r="BT214" s="252"/>
      <c r="BU214" s="252"/>
      <c r="BV214" s="258"/>
      <c r="BW214" s="258"/>
      <c r="BX214" s="258"/>
      <c r="BY214" s="259"/>
      <c r="BZ214" s="251"/>
      <c r="CA214" s="252"/>
      <c r="CB214" s="252"/>
      <c r="CC214" s="252"/>
      <c r="CD214" s="258"/>
      <c r="CE214" s="258"/>
      <c r="CF214" s="258"/>
      <c r="CG214" s="259"/>
      <c r="CH214" s="251"/>
      <c r="CI214" s="258"/>
      <c r="CJ214" s="258"/>
      <c r="CK214" s="258"/>
      <c r="CL214" s="258"/>
      <c r="CM214" s="258"/>
      <c r="CN214" s="258"/>
      <c r="CO214" s="259"/>
      <c r="CP214" s="353" t="s">
        <v>158</v>
      </c>
      <c r="CQ214" s="354"/>
      <c r="CR214" s="354"/>
      <c r="CS214" s="355"/>
    </row>
    <row r="215" spans="2:97" ht="15" customHeight="1">
      <c r="B215" s="356"/>
      <c r="C215" s="357"/>
      <c r="D215" s="357"/>
      <c r="E215" s="358"/>
      <c r="F215" s="242"/>
      <c r="G215" s="243"/>
      <c r="H215" s="243"/>
      <c r="I215" s="243"/>
      <c r="J215" s="217"/>
      <c r="K215" s="245"/>
      <c r="L215" s="217"/>
      <c r="M215" s="216"/>
      <c r="N215" s="223"/>
      <c r="O215" s="224"/>
      <c r="P215" s="224"/>
      <c r="Q215" s="224"/>
      <c r="R215" s="224"/>
      <c r="S215" s="224"/>
      <c r="T215" s="224"/>
      <c r="U215" s="225"/>
      <c r="V215" s="242" t="s">
        <v>62</v>
      </c>
      <c r="W215" s="243"/>
      <c r="X215" s="243"/>
      <c r="Y215" s="243"/>
      <c r="Z215" s="217"/>
      <c r="AA215" s="245"/>
      <c r="AB215" s="217"/>
      <c r="AC215" s="216"/>
      <c r="AD215" s="242"/>
      <c r="AE215" s="243"/>
      <c r="AF215" s="243"/>
      <c r="AG215" s="243"/>
      <c r="AH215" s="217"/>
      <c r="AI215" s="245"/>
      <c r="AJ215" s="217"/>
      <c r="AK215" s="216"/>
      <c r="AL215" s="242"/>
      <c r="AM215" s="243"/>
      <c r="AN215" s="243"/>
      <c r="AO215" s="243"/>
      <c r="AP215" s="217"/>
      <c r="AQ215" s="245"/>
      <c r="AR215" s="217"/>
      <c r="AS215" s="216"/>
      <c r="AT215" s="242"/>
      <c r="AU215" s="243"/>
      <c r="AV215" s="243"/>
      <c r="AW215" s="243"/>
      <c r="AX215" s="217"/>
      <c r="AY215" s="245"/>
      <c r="AZ215" s="217"/>
      <c r="BA215" s="216"/>
      <c r="BB215" s="242"/>
      <c r="BC215" s="243"/>
      <c r="BD215" s="243"/>
      <c r="BE215" s="243"/>
      <c r="BF215" s="217"/>
      <c r="BG215" s="245"/>
      <c r="BH215" s="217"/>
      <c r="BI215" s="216"/>
      <c r="BJ215" s="223"/>
      <c r="BK215" s="224"/>
      <c r="BL215" s="224"/>
      <c r="BM215" s="224"/>
      <c r="BN215" s="224"/>
      <c r="BO215" s="224"/>
      <c r="BP215" s="224"/>
      <c r="BQ215" s="225"/>
      <c r="BR215" s="242"/>
      <c r="BS215" s="243"/>
      <c r="BT215" s="243"/>
      <c r="BU215" s="243"/>
      <c r="BV215" s="217"/>
      <c r="BW215" s="217"/>
      <c r="BX215" s="217"/>
      <c r="BY215" s="216"/>
      <c r="BZ215" s="242"/>
      <c r="CA215" s="243"/>
      <c r="CB215" s="243"/>
      <c r="CC215" s="243"/>
      <c r="CD215" s="217"/>
      <c r="CE215" s="245"/>
      <c r="CF215" s="217"/>
      <c r="CG215" s="216"/>
      <c r="CH215" s="242"/>
      <c r="CI215" s="243"/>
      <c r="CJ215" s="243"/>
      <c r="CK215" s="243"/>
      <c r="CL215" s="217"/>
      <c r="CM215" s="245"/>
      <c r="CN215" s="217"/>
      <c r="CO215" s="216"/>
      <c r="CP215" s="356"/>
      <c r="CQ215" s="357"/>
      <c r="CR215" s="357"/>
      <c r="CS215" s="358"/>
    </row>
    <row r="216" spans="2:97" ht="11.25" customHeight="1">
      <c r="B216" s="356"/>
      <c r="C216" s="357"/>
      <c r="D216" s="357"/>
      <c r="E216" s="358"/>
      <c r="F216" s="264" t="s">
        <v>492</v>
      </c>
      <c r="G216" s="265"/>
      <c r="H216" s="265"/>
      <c r="I216" s="265"/>
      <c r="J216" s="217"/>
      <c r="K216" s="245"/>
      <c r="L216" s="217"/>
      <c r="M216" s="216"/>
      <c r="N216" s="223"/>
      <c r="O216" s="224"/>
      <c r="P216" s="224"/>
      <c r="Q216" s="224"/>
      <c r="R216" s="224"/>
      <c r="S216" s="224"/>
      <c r="T216" s="224"/>
      <c r="U216" s="225"/>
      <c r="V216" s="264" t="s">
        <v>215</v>
      </c>
      <c r="W216" s="265"/>
      <c r="X216" s="265"/>
      <c r="Y216" s="265"/>
      <c r="Z216" s="217"/>
      <c r="AA216" s="245"/>
      <c r="AB216" s="217"/>
      <c r="AC216" s="216"/>
      <c r="AD216" s="264"/>
      <c r="AE216" s="265"/>
      <c r="AF216" s="265"/>
      <c r="AG216" s="265"/>
      <c r="AH216" s="217"/>
      <c r="AI216" s="245"/>
      <c r="AJ216" s="217"/>
      <c r="AK216" s="216"/>
      <c r="AL216" s="264"/>
      <c r="AM216" s="265"/>
      <c r="AN216" s="265"/>
      <c r="AO216" s="265"/>
      <c r="AP216" s="217"/>
      <c r="AQ216" s="245"/>
      <c r="AR216" s="217"/>
      <c r="AS216" s="216"/>
      <c r="AT216" s="242"/>
      <c r="AU216" s="243"/>
      <c r="AV216" s="243"/>
      <c r="AW216" s="243"/>
      <c r="AX216" s="217"/>
      <c r="AY216" s="245"/>
      <c r="AZ216" s="217"/>
      <c r="BA216" s="216"/>
      <c r="BB216" s="264" t="s">
        <v>214</v>
      </c>
      <c r="BC216" s="265"/>
      <c r="BD216" s="265"/>
      <c r="BE216" s="265"/>
      <c r="BF216" s="217"/>
      <c r="BG216" s="245"/>
      <c r="BH216" s="217"/>
      <c r="BI216" s="216"/>
      <c r="BJ216" s="223"/>
      <c r="BK216" s="224"/>
      <c r="BL216" s="224"/>
      <c r="BM216" s="224"/>
      <c r="BN216" s="224"/>
      <c r="BO216" s="224"/>
      <c r="BP216" s="224"/>
      <c r="BQ216" s="225"/>
      <c r="BR216" s="264" t="s">
        <v>484</v>
      </c>
      <c r="BS216" s="265"/>
      <c r="BT216" s="265"/>
      <c r="BU216" s="265"/>
      <c r="BV216" s="217"/>
      <c r="BW216" s="217"/>
      <c r="BX216" s="217"/>
      <c r="BY216" s="216"/>
      <c r="BZ216" s="264" t="s">
        <v>37</v>
      </c>
      <c r="CA216" s="265"/>
      <c r="CB216" s="265"/>
      <c r="CC216" s="265"/>
      <c r="CD216" s="217"/>
      <c r="CE216" s="245"/>
      <c r="CF216" s="217"/>
      <c r="CG216" s="216"/>
      <c r="CH216" s="519" t="s">
        <v>57</v>
      </c>
      <c r="CI216" s="520"/>
      <c r="CJ216" s="520"/>
      <c r="CK216" s="520"/>
      <c r="CL216" s="217"/>
      <c r="CM216" s="245"/>
      <c r="CN216" s="217"/>
      <c r="CO216" s="216"/>
      <c r="CP216" s="356"/>
      <c r="CQ216" s="357"/>
      <c r="CR216" s="357"/>
      <c r="CS216" s="358"/>
    </row>
    <row r="217" spans="2:97" ht="22.5" customHeight="1">
      <c r="B217" s="356"/>
      <c r="C217" s="357"/>
      <c r="D217" s="357"/>
      <c r="E217" s="358"/>
      <c r="F217" s="264"/>
      <c r="G217" s="265"/>
      <c r="H217" s="265"/>
      <c r="I217" s="265"/>
      <c r="J217" s="217"/>
      <c r="K217" s="217" t="s">
        <v>68</v>
      </c>
      <c r="L217" s="217"/>
      <c r="M217" s="216"/>
      <c r="N217" s="223"/>
      <c r="O217" s="224"/>
      <c r="P217" s="224"/>
      <c r="Q217" s="224"/>
      <c r="R217" s="224"/>
      <c r="S217" s="224"/>
      <c r="T217" s="224"/>
      <c r="U217" s="225"/>
      <c r="V217" s="264"/>
      <c r="W217" s="265"/>
      <c r="X217" s="265"/>
      <c r="Y217" s="265"/>
      <c r="Z217" s="217"/>
      <c r="AA217" s="217" t="s">
        <v>44</v>
      </c>
      <c r="AB217" s="217"/>
      <c r="AC217" s="216"/>
      <c r="AD217" s="264"/>
      <c r="AE217" s="265"/>
      <c r="AF217" s="265"/>
      <c r="AG217" s="265"/>
      <c r="AH217" s="217"/>
      <c r="AI217" s="217" t="s">
        <v>40</v>
      </c>
      <c r="AJ217" s="217"/>
      <c r="AK217" s="216"/>
      <c r="AL217" s="264"/>
      <c r="AM217" s="265"/>
      <c r="AN217" s="265"/>
      <c r="AO217" s="265"/>
      <c r="AP217" s="217"/>
      <c r="AQ217" s="217" t="s">
        <v>40</v>
      </c>
      <c r="AR217" s="217"/>
      <c r="AS217" s="216"/>
      <c r="AT217" s="242"/>
      <c r="AU217" s="243"/>
      <c r="AV217" s="243"/>
      <c r="AW217" s="243"/>
      <c r="AX217" s="217"/>
      <c r="AY217" s="217" t="s">
        <v>41</v>
      </c>
      <c r="AZ217" s="217"/>
      <c r="BA217" s="216"/>
      <c r="BB217" s="264"/>
      <c r="BC217" s="265"/>
      <c r="BD217" s="265"/>
      <c r="BE217" s="265"/>
      <c r="BF217" s="217"/>
      <c r="BG217" s="217" t="s">
        <v>42</v>
      </c>
      <c r="BH217" s="217"/>
      <c r="BI217" s="216"/>
      <c r="BJ217" s="223"/>
      <c r="BK217" s="224"/>
      <c r="BL217" s="224"/>
      <c r="BM217" s="224"/>
      <c r="BN217" s="224"/>
      <c r="BO217" s="224"/>
      <c r="BP217" s="224"/>
      <c r="BQ217" s="225"/>
      <c r="BR217" s="264"/>
      <c r="BS217" s="265"/>
      <c r="BT217" s="265"/>
      <c r="BU217" s="265"/>
      <c r="BV217" s="217"/>
      <c r="BW217" s="217" t="s">
        <v>68</v>
      </c>
      <c r="BX217" s="217"/>
      <c r="BY217" s="216"/>
      <c r="BZ217" s="264"/>
      <c r="CA217" s="265"/>
      <c r="CB217" s="265"/>
      <c r="CC217" s="265"/>
      <c r="CD217" s="217"/>
      <c r="CE217" s="217" t="s">
        <v>201</v>
      </c>
      <c r="CF217" s="217"/>
      <c r="CG217" s="216"/>
      <c r="CH217" s="519"/>
      <c r="CI217" s="520"/>
      <c r="CJ217" s="520"/>
      <c r="CK217" s="520"/>
      <c r="CL217" s="217"/>
      <c r="CM217" s="217"/>
      <c r="CN217" s="217"/>
      <c r="CO217" s="216"/>
      <c r="CP217" s="356"/>
      <c r="CQ217" s="357"/>
      <c r="CR217" s="357"/>
      <c r="CS217" s="358"/>
    </row>
    <row r="218" spans="2:97" ht="18.75" customHeight="1">
      <c r="B218" s="359"/>
      <c r="C218" s="360"/>
      <c r="D218" s="360"/>
      <c r="E218" s="361"/>
      <c r="F218" s="218"/>
      <c r="G218" s="219"/>
      <c r="H218" s="219"/>
      <c r="I218" s="219"/>
      <c r="J218" s="217"/>
      <c r="K218" s="217"/>
      <c r="L218" s="217"/>
      <c r="M218" s="216"/>
      <c r="N218" s="223"/>
      <c r="O218" s="224"/>
      <c r="P218" s="224"/>
      <c r="Q218" s="224"/>
      <c r="R218" s="224"/>
      <c r="S218" s="224"/>
      <c r="T218" s="224"/>
      <c r="U218" s="225"/>
      <c r="V218" s="218"/>
      <c r="W218" s="219"/>
      <c r="X218" s="219"/>
      <c r="Y218" s="219"/>
      <c r="Z218" s="217"/>
      <c r="AA218" s="217"/>
      <c r="AB218" s="217"/>
      <c r="AC218" s="216"/>
      <c r="AD218" s="218"/>
      <c r="AE218" s="219"/>
      <c r="AF218" s="219"/>
      <c r="AG218" s="219"/>
      <c r="AH218" s="217"/>
      <c r="AI218" s="217"/>
      <c r="AJ218" s="217"/>
      <c r="AK218" s="216"/>
      <c r="AL218" s="218"/>
      <c r="AM218" s="219"/>
      <c r="AN218" s="219"/>
      <c r="AO218" s="219"/>
      <c r="AP218" s="217"/>
      <c r="AQ218" s="217"/>
      <c r="AR218" s="217"/>
      <c r="AS218" s="216"/>
      <c r="AT218" s="218"/>
      <c r="AU218" s="219"/>
      <c r="AV218" s="219"/>
      <c r="AW218" s="219"/>
      <c r="AX218" s="217"/>
      <c r="AY218" s="217"/>
      <c r="AZ218" s="217"/>
      <c r="BA218" s="216"/>
      <c r="BB218" s="282"/>
      <c r="BC218" s="283"/>
      <c r="BD218" s="283"/>
      <c r="BE218" s="283"/>
      <c r="BF218" s="217"/>
      <c r="BG218" s="217"/>
      <c r="BH218" s="217"/>
      <c r="BI218" s="216"/>
      <c r="BJ218" s="223"/>
      <c r="BK218" s="224"/>
      <c r="BL218" s="224"/>
      <c r="BM218" s="224"/>
      <c r="BN218" s="224"/>
      <c r="BO218" s="224"/>
      <c r="BP218" s="224"/>
      <c r="BQ218" s="225"/>
      <c r="BR218" s="218"/>
      <c r="BS218" s="219"/>
      <c r="BT218" s="219"/>
      <c r="BU218" s="219"/>
      <c r="BV218" s="217"/>
      <c r="BW218" s="217"/>
      <c r="BX218" s="217"/>
      <c r="BY218" s="216"/>
      <c r="BZ218" s="218" t="s">
        <v>456</v>
      </c>
      <c r="CA218" s="219"/>
      <c r="CB218" s="219"/>
      <c r="CC218" s="219"/>
      <c r="CD218" s="217"/>
      <c r="CE218" s="217"/>
      <c r="CF218" s="217"/>
      <c r="CG218" s="216"/>
      <c r="CH218" s="218"/>
      <c r="CI218" s="219"/>
      <c r="CJ218" s="219"/>
      <c r="CK218" s="219"/>
      <c r="CL218" s="217"/>
      <c r="CM218" s="217"/>
      <c r="CN218" s="217"/>
      <c r="CO218" s="216"/>
      <c r="CP218" s="359"/>
      <c r="CQ218" s="360"/>
      <c r="CR218" s="360"/>
      <c r="CS218" s="361"/>
    </row>
    <row r="219" spans="2:97" ht="18.75" customHeight="1" thickBot="1">
      <c r="B219" s="350" t="s">
        <v>362</v>
      </c>
      <c r="C219" s="351"/>
      <c r="D219" s="351"/>
      <c r="E219" s="352"/>
      <c r="F219" s="230">
        <v>0.39583333333333331</v>
      </c>
      <c r="G219" s="231"/>
      <c r="H219" s="55" t="s">
        <v>508</v>
      </c>
      <c r="I219" s="266" t="s">
        <v>589</v>
      </c>
      <c r="J219" s="266"/>
      <c r="K219" s="266"/>
      <c r="L219" s="266"/>
      <c r="M219" s="267"/>
      <c r="N219" s="226"/>
      <c r="O219" s="227"/>
      <c r="P219" s="227"/>
      <c r="Q219" s="227"/>
      <c r="R219" s="227"/>
      <c r="S219" s="227"/>
      <c r="T219" s="227"/>
      <c r="U219" s="228"/>
      <c r="V219" s="230"/>
      <c r="W219" s="231"/>
      <c r="X219" s="55"/>
      <c r="Y219" s="266" t="s">
        <v>104</v>
      </c>
      <c r="Z219" s="266"/>
      <c r="AA219" s="266"/>
      <c r="AB219" s="266"/>
      <c r="AC219" s="267"/>
      <c r="AD219" s="230"/>
      <c r="AE219" s="231"/>
      <c r="AF219" s="55"/>
      <c r="AG219" s="266"/>
      <c r="AH219" s="266"/>
      <c r="AI219" s="266"/>
      <c r="AJ219" s="266"/>
      <c r="AK219" s="267"/>
      <c r="AL219" s="230"/>
      <c r="AM219" s="231"/>
      <c r="AN219" s="55"/>
      <c r="AO219" s="266"/>
      <c r="AP219" s="266"/>
      <c r="AQ219" s="266"/>
      <c r="AR219" s="266"/>
      <c r="AS219" s="267"/>
      <c r="AT219" s="230"/>
      <c r="AU219" s="231"/>
      <c r="AV219" s="55"/>
      <c r="AW219" s="246"/>
      <c r="AX219" s="246"/>
      <c r="AY219" s="246"/>
      <c r="AZ219" s="246"/>
      <c r="BA219" s="247"/>
      <c r="BB219" s="324"/>
      <c r="BC219" s="325"/>
      <c r="BD219" s="55"/>
      <c r="BE219" s="266" t="s">
        <v>716</v>
      </c>
      <c r="BF219" s="266"/>
      <c r="BG219" s="266"/>
      <c r="BH219" s="266"/>
      <c r="BI219" s="267"/>
      <c r="BJ219" s="226"/>
      <c r="BK219" s="227"/>
      <c r="BL219" s="227"/>
      <c r="BM219" s="227"/>
      <c r="BN219" s="227"/>
      <c r="BO219" s="227"/>
      <c r="BP219" s="227"/>
      <c r="BQ219" s="228"/>
      <c r="BR219" s="230"/>
      <c r="BS219" s="231"/>
      <c r="BT219" s="55"/>
      <c r="BU219" s="326" t="s">
        <v>640</v>
      </c>
      <c r="BV219" s="326"/>
      <c r="BW219" s="326"/>
      <c r="BX219" s="326"/>
      <c r="BY219" s="327"/>
      <c r="BZ219" s="230"/>
      <c r="CA219" s="231"/>
      <c r="CB219" s="55"/>
      <c r="CC219" s="246" t="s">
        <v>457</v>
      </c>
      <c r="CD219" s="246"/>
      <c r="CE219" s="246"/>
      <c r="CF219" s="246"/>
      <c r="CG219" s="247"/>
      <c r="CH219" s="230"/>
      <c r="CI219" s="231"/>
      <c r="CJ219" s="55"/>
      <c r="CK219" s="246"/>
      <c r="CL219" s="246"/>
      <c r="CM219" s="246"/>
      <c r="CN219" s="246"/>
      <c r="CO219" s="247"/>
      <c r="CP219" s="350"/>
      <c r="CQ219" s="351"/>
      <c r="CR219" s="351"/>
      <c r="CS219" s="352"/>
    </row>
    <row r="220" spans="2:97" ht="15" customHeight="1">
      <c r="B220" s="353" t="s">
        <v>159</v>
      </c>
      <c r="C220" s="354"/>
      <c r="D220" s="354"/>
      <c r="E220" s="355"/>
      <c r="F220" s="251">
        <v>10016133</v>
      </c>
      <c r="G220" s="252"/>
      <c r="H220" s="252"/>
      <c r="I220" s="252"/>
      <c r="J220" s="258"/>
      <c r="K220" s="258"/>
      <c r="L220" s="258"/>
      <c r="M220" s="259"/>
      <c r="N220" s="251"/>
      <c r="O220" s="252"/>
      <c r="P220" s="252"/>
      <c r="Q220" s="252"/>
      <c r="R220" s="258"/>
      <c r="S220" s="258"/>
      <c r="T220" s="258"/>
      <c r="U220" s="259"/>
      <c r="V220" s="251"/>
      <c r="W220" s="258"/>
      <c r="X220" s="258"/>
      <c r="Y220" s="258"/>
      <c r="Z220" s="258"/>
      <c r="AA220" s="258"/>
      <c r="AB220" s="258"/>
      <c r="AC220" s="259"/>
      <c r="AD220" s="220"/>
      <c r="AE220" s="221"/>
      <c r="AF220" s="221"/>
      <c r="AG220" s="221"/>
      <c r="AH220" s="221"/>
      <c r="AI220" s="221"/>
      <c r="AJ220" s="221"/>
      <c r="AK220" s="222"/>
      <c r="AL220" s="220"/>
      <c r="AM220" s="221"/>
      <c r="AN220" s="221"/>
      <c r="AO220" s="221"/>
      <c r="AP220" s="221"/>
      <c r="AQ220" s="221"/>
      <c r="AR220" s="221"/>
      <c r="AS220" s="222"/>
      <c r="AT220" s="251">
        <v>10016397</v>
      </c>
      <c r="AU220" s="252"/>
      <c r="AV220" s="252"/>
      <c r="AW220" s="252"/>
      <c r="AX220" s="258"/>
      <c r="AY220" s="258"/>
      <c r="AZ220" s="258"/>
      <c r="BA220" s="259"/>
      <c r="BB220" s="251"/>
      <c r="BC220" s="258"/>
      <c r="BD220" s="258"/>
      <c r="BE220" s="258"/>
      <c r="BF220" s="258"/>
      <c r="BG220" s="258"/>
      <c r="BH220" s="258"/>
      <c r="BI220" s="259"/>
      <c r="BJ220" s="251"/>
      <c r="BK220" s="252"/>
      <c r="BL220" s="252"/>
      <c r="BM220" s="252"/>
      <c r="BN220" s="258"/>
      <c r="BO220" s="258"/>
      <c r="BP220" s="258"/>
      <c r="BQ220" s="259"/>
      <c r="BR220" s="251"/>
      <c r="BS220" s="252"/>
      <c r="BT220" s="252"/>
      <c r="BU220" s="252"/>
      <c r="BV220" s="258"/>
      <c r="BW220" s="258"/>
      <c r="BX220" s="258"/>
      <c r="BY220" s="259"/>
      <c r="BZ220" s="251">
        <v>10016280</v>
      </c>
      <c r="CA220" s="252"/>
      <c r="CB220" s="252"/>
      <c r="CC220" s="252"/>
      <c r="CD220" s="258"/>
      <c r="CE220" s="258"/>
      <c r="CF220" s="258"/>
      <c r="CG220" s="259"/>
      <c r="CH220" s="251"/>
      <c r="CI220" s="258"/>
      <c r="CJ220" s="258"/>
      <c r="CK220" s="258"/>
      <c r="CL220" s="258"/>
      <c r="CM220" s="258"/>
      <c r="CN220" s="258"/>
      <c r="CO220" s="259"/>
      <c r="CP220" s="353" t="s">
        <v>159</v>
      </c>
      <c r="CQ220" s="354"/>
      <c r="CR220" s="354"/>
      <c r="CS220" s="355"/>
    </row>
    <row r="221" spans="2:97" ht="15" customHeight="1">
      <c r="B221" s="356"/>
      <c r="C221" s="357"/>
      <c r="D221" s="357"/>
      <c r="E221" s="358"/>
      <c r="F221" s="242" t="s">
        <v>62</v>
      </c>
      <c r="G221" s="243"/>
      <c r="H221" s="243"/>
      <c r="I221" s="243"/>
      <c r="J221" s="217"/>
      <c r="K221" s="245"/>
      <c r="L221" s="217"/>
      <c r="M221" s="216"/>
      <c r="N221" s="274"/>
      <c r="O221" s="275"/>
      <c r="P221" s="275"/>
      <c r="Q221" s="275"/>
      <c r="R221" s="229"/>
      <c r="S221" s="295"/>
      <c r="T221" s="229"/>
      <c r="U221" s="244"/>
      <c r="V221" s="242"/>
      <c r="W221" s="243"/>
      <c r="X221" s="243"/>
      <c r="Y221" s="243"/>
      <c r="Z221" s="217"/>
      <c r="AA221" s="245"/>
      <c r="AB221" s="217"/>
      <c r="AC221" s="216"/>
      <c r="AD221" s="223"/>
      <c r="AE221" s="224"/>
      <c r="AF221" s="224"/>
      <c r="AG221" s="224"/>
      <c r="AH221" s="224"/>
      <c r="AI221" s="224"/>
      <c r="AJ221" s="224"/>
      <c r="AK221" s="225"/>
      <c r="AL221" s="223"/>
      <c r="AM221" s="224"/>
      <c r="AN221" s="224"/>
      <c r="AO221" s="224"/>
      <c r="AP221" s="224"/>
      <c r="AQ221" s="224"/>
      <c r="AR221" s="224"/>
      <c r="AS221" s="225"/>
      <c r="AT221" s="242" t="s">
        <v>243</v>
      </c>
      <c r="AU221" s="243"/>
      <c r="AV221" s="243"/>
      <c r="AW221" s="243"/>
      <c r="AX221" s="217"/>
      <c r="AY221" s="217"/>
      <c r="AZ221" s="217"/>
      <c r="BA221" s="216" t="s">
        <v>527</v>
      </c>
      <c r="BB221" s="242"/>
      <c r="BC221" s="243"/>
      <c r="BD221" s="243"/>
      <c r="BE221" s="243"/>
      <c r="BF221" s="217"/>
      <c r="BG221" s="245"/>
      <c r="BH221" s="217" t="s">
        <v>466</v>
      </c>
      <c r="BI221" s="216"/>
      <c r="BJ221" s="242"/>
      <c r="BK221" s="243"/>
      <c r="BL221" s="243"/>
      <c r="BM221" s="243"/>
      <c r="BN221" s="217"/>
      <c r="BO221" s="245"/>
      <c r="BP221" s="217"/>
      <c r="BQ221" s="216"/>
      <c r="BR221" s="242"/>
      <c r="BS221" s="243"/>
      <c r="BT221" s="243"/>
      <c r="BU221" s="243"/>
      <c r="BV221" s="217"/>
      <c r="BW221" s="245"/>
      <c r="BX221" s="217"/>
      <c r="BY221" s="216"/>
      <c r="BZ221" s="242">
        <v>808</v>
      </c>
      <c r="CA221" s="243"/>
      <c r="CB221" s="243"/>
      <c r="CC221" s="243"/>
      <c r="CD221" s="217"/>
      <c r="CE221" s="245"/>
      <c r="CF221" s="217"/>
      <c r="CG221" s="216"/>
      <c r="CH221" s="274"/>
      <c r="CI221" s="275"/>
      <c r="CJ221" s="275"/>
      <c r="CK221" s="275"/>
      <c r="CL221" s="229"/>
      <c r="CM221" s="295"/>
      <c r="CN221" s="229"/>
      <c r="CO221" s="244"/>
      <c r="CP221" s="356"/>
      <c r="CQ221" s="357"/>
      <c r="CR221" s="357"/>
      <c r="CS221" s="358"/>
    </row>
    <row r="222" spans="2:97" ht="11.25" customHeight="1">
      <c r="B222" s="356"/>
      <c r="C222" s="357"/>
      <c r="D222" s="357"/>
      <c r="E222" s="358"/>
      <c r="F222" s="264" t="s">
        <v>100</v>
      </c>
      <c r="G222" s="265"/>
      <c r="H222" s="265"/>
      <c r="I222" s="265"/>
      <c r="J222" s="217"/>
      <c r="K222" s="245"/>
      <c r="L222" s="217"/>
      <c r="M222" s="216"/>
      <c r="N222" s="284"/>
      <c r="O222" s="285"/>
      <c r="P222" s="285"/>
      <c r="Q222" s="285"/>
      <c r="R222" s="229"/>
      <c r="S222" s="295"/>
      <c r="T222" s="229"/>
      <c r="U222" s="244"/>
      <c r="V222" s="264" t="s">
        <v>100</v>
      </c>
      <c r="W222" s="265"/>
      <c r="X222" s="265"/>
      <c r="Y222" s="265"/>
      <c r="Z222" s="217"/>
      <c r="AA222" s="245"/>
      <c r="AB222" s="217"/>
      <c r="AC222" s="216"/>
      <c r="AD222" s="223"/>
      <c r="AE222" s="224"/>
      <c r="AF222" s="224"/>
      <c r="AG222" s="224"/>
      <c r="AH222" s="224"/>
      <c r="AI222" s="224"/>
      <c r="AJ222" s="224"/>
      <c r="AK222" s="225"/>
      <c r="AL222" s="223"/>
      <c r="AM222" s="224"/>
      <c r="AN222" s="224"/>
      <c r="AO222" s="224"/>
      <c r="AP222" s="224"/>
      <c r="AQ222" s="224"/>
      <c r="AR222" s="224"/>
      <c r="AS222" s="225"/>
      <c r="AT222" s="264" t="s">
        <v>244</v>
      </c>
      <c r="AU222" s="265"/>
      <c r="AV222" s="265"/>
      <c r="AW222" s="265"/>
      <c r="AX222" s="217"/>
      <c r="AY222" s="217"/>
      <c r="AZ222" s="217"/>
      <c r="BA222" s="216"/>
      <c r="BB222" s="242"/>
      <c r="BC222" s="243"/>
      <c r="BD222" s="243"/>
      <c r="BE222" s="243"/>
      <c r="BF222" s="217"/>
      <c r="BG222" s="245"/>
      <c r="BH222" s="217"/>
      <c r="BI222" s="216"/>
      <c r="BJ222" s="264" t="s">
        <v>518</v>
      </c>
      <c r="BK222" s="265"/>
      <c r="BL222" s="265"/>
      <c r="BM222" s="265"/>
      <c r="BN222" s="217"/>
      <c r="BO222" s="245"/>
      <c r="BP222" s="217"/>
      <c r="BQ222" s="216"/>
      <c r="BR222" s="264" t="s">
        <v>37</v>
      </c>
      <c r="BS222" s="265"/>
      <c r="BT222" s="265"/>
      <c r="BU222" s="265"/>
      <c r="BV222" s="217"/>
      <c r="BW222" s="245"/>
      <c r="BX222" s="217"/>
      <c r="BY222" s="216"/>
      <c r="BZ222" s="256" t="s">
        <v>60</v>
      </c>
      <c r="CA222" s="257"/>
      <c r="CB222" s="257"/>
      <c r="CC222" s="257"/>
      <c r="CD222" s="217"/>
      <c r="CE222" s="245"/>
      <c r="CF222" s="217"/>
      <c r="CG222" s="216"/>
      <c r="CH222" s="274"/>
      <c r="CI222" s="275"/>
      <c r="CJ222" s="275"/>
      <c r="CK222" s="275"/>
      <c r="CL222" s="229"/>
      <c r="CM222" s="295"/>
      <c r="CN222" s="229"/>
      <c r="CO222" s="244"/>
      <c r="CP222" s="356"/>
      <c r="CQ222" s="357"/>
      <c r="CR222" s="357"/>
      <c r="CS222" s="358"/>
    </row>
    <row r="223" spans="2:97" ht="22.5" customHeight="1">
      <c r="B223" s="356"/>
      <c r="C223" s="357"/>
      <c r="D223" s="357"/>
      <c r="E223" s="358"/>
      <c r="F223" s="264"/>
      <c r="G223" s="265"/>
      <c r="H223" s="265"/>
      <c r="I223" s="265"/>
      <c r="J223" s="217"/>
      <c r="K223" s="217" t="s">
        <v>40</v>
      </c>
      <c r="L223" s="217"/>
      <c r="M223" s="216"/>
      <c r="N223" s="284"/>
      <c r="O223" s="285"/>
      <c r="P223" s="285"/>
      <c r="Q223" s="285"/>
      <c r="R223" s="229"/>
      <c r="S223" s="229" t="s">
        <v>40</v>
      </c>
      <c r="T223" s="229"/>
      <c r="U223" s="244"/>
      <c r="V223" s="264"/>
      <c r="W223" s="265"/>
      <c r="X223" s="265"/>
      <c r="Y223" s="265"/>
      <c r="Z223" s="217"/>
      <c r="AA223" s="217" t="s">
        <v>42</v>
      </c>
      <c r="AB223" s="217"/>
      <c r="AC223" s="216"/>
      <c r="AD223" s="223"/>
      <c r="AE223" s="224"/>
      <c r="AF223" s="224"/>
      <c r="AG223" s="224"/>
      <c r="AH223" s="224"/>
      <c r="AI223" s="224"/>
      <c r="AJ223" s="224"/>
      <c r="AK223" s="225"/>
      <c r="AL223" s="223"/>
      <c r="AM223" s="224"/>
      <c r="AN223" s="224"/>
      <c r="AO223" s="224"/>
      <c r="AP223" s="224"/>
      <c r="AQ223" s="224"/>
      <c r="AR223" s="224"/>
      <c r="AS223" s="225"/>
      <c r="AT223" s="264"/>
      <c r="AU223" s="265"/>
      <c r="AV223" s="265"/>
      <c r="AW223" s="265"/>
      <c r="AX223" s="217"/>
      <c r="AY223" s="217" t="s">
        <v>44</v>
      </c>
      <c r="AZ223" s="217" t="s">
        <v>43</v>
      </c>
      <c r="BA223" s="216"/>
      <c r="BB223" s="242"/>
      <c r="BC223" s="243"/>
      <c r="BD223" s="243"/>
      <c r="BE223" s="243"/>
      <c r="BF223" s="217"/>
      <c r="BG223" s="217" t="s">
        <v>40</v>
      </c>
      <c r="BH223" s="217"/>
      <c r="BI223" s="216"/>
      <c r="BJ223" s="264"/>
      <c r="BK223" s="265"/>
      <c r="BL223" s="265"/>
      <c r="BM223" s="265"/>
      <c r="BN223" s="217"/>
      <c r="BO223" s="217" t="s">
        <v>68</v>
      </c>
      <c r="BP223" s="217"/>
      <c r="BQ223" s="216"/>
      <c r="BR223" s="264"/>
      <c r="BS223" s="265"/>
      <c r="BT223" s="265"/>
      <c r="BU223" s="265"/>
      <c r="BV223" s="217"/>
      <c r="BW223" s="217" t="s">
        <v>68</v>
      </c>
      <c r="BX223" s="217"/>
      <c r="BY223" s="216"/>
      <c r="BZ223" s="256"/>
      <c r="CA223" s="257"/>
      <c r="CB223" s="257"/>
      <c r="CC223" s="257"/>
      <c r="CD223" s="217"/>
      <c r="CE223" s="217" t="s">
        <v>44</v>
      </c>
      <c r="CF223" s="217"/>
      <c r="CG223" s="216"/>
      <c r="CH223" s="274"/>
      <c r="CI223" s="275"/>
      <c r="CJ223" s="275"/>
      <c r="CK223" s="275"/>
      <c r="CL223" s="229"/>
      <c r="CM223" s="229"/>
      <c r="CN223" s="229"/>
      <c r="CO223" s="244"/>
      <c r="CP223" s="356"/>
      <c r="CQ223" s="357"/>
      <c r="CR223" s="357"/>
      <c r="CS223" s="358"/>
    </row>
    <row r="224" spans="2:97" ht="18.75" customHeight="1">
      <c r="B224" s="359"/>
      <c r="C224" s="360"/>
      <c r="D224" s="360"/>
      <c r="E224" s="361"/>
      <c r="F224" s="218"/>
      <c r="G224" s="219"/>
      <c r="H224" s="219"/>
      <c r="I224" s="219"/>
      <c r="J224" s="217"/>
      <c r="K224" s="217"/>
      <c r="L224" s="217"/>
      <c r="M224" s="216"/>
      <c r="N224" s="296"/>
      <c r="O224" s="297"/>
      <c r="P224" s="297"/>
      <c r="Q224" s="297"/>
      <c r="R224" s="229"/>
      <c r="S224" s="229"/>
      <c r="T224" s="229"/>
      <c r="U224" s="244"/>
      <c r="V224" s="218"/>
      <c r="W224" s="219"/>
      <c r="X224" s="219"/>
      <c r="Y224" s="219"/>
      <c r="Z224" s="217"/>
      <c r="AA224" s="217"/>
      <c r="AB224" s="217"/>
      <c r="AC224" s="216"/>
      <c r="AD224" s="223"/>
      <c r="AE224" s="224"/>
      <c r="AF224" s="224"/>
      <c r="AG224" s="224"/>
      <c r="AH224" s="224"/>
      <c r="AI224" s="224"/>
      <c r="AJ224" s="224"/>
      <c r="AK224" s="225"/>
      <c r="AL224" s="223"/>
      <c r="AM224" s="224"/>
      <c r="AN224" s="224"/>
      <c r="AO224" s="224"/>
      <c r="AP224" s="224"/>
      <c r="AQ224" s="224"/>
      <c r="AR224" s="224"/>
      <c r="AS224" s="225"/>
      <c r="AT224" s="218"/>
      <c r="AU224" s="219"/>
      <c r="AV224" s="219"/>
      <c r="AW224" s="219"/>
      <c r="AX224" s="217"/>
      <c r="AY224" s="217"/>
      <c r="AZ224" s="217"/>
      <c r="BA224" s="216"/>
      <c r="BB224" s="218"/>
      <c r="BC224" s="219"/>
      <c r="BD224" s="219"/>
      <c r="BE224" s="219"/>
      <c r="BF224" s="217"/>
      <c r="BG224" s="217"/>
      <c r="BH224" s="217"/>
      <c r="BI224" s="216"/>
      <c r="BJ224" s="218"/>
      <c r="BK224" s="219"/>
      <c r="BL224" s="219"/>
      <c r="BM224" s="219"/>
      <c r="BN224" s="217"/>
      <c r="BO224" s="217"/>
      <c r="BP224" s="217"/>
      <c r="BQ224" s="216"/>
      <c r="BR224" s="218"/>
      <c r="BS224" s="219"/>
      <c r="BT224" s="219"/>
      <c r="BU224" s="219"/>
      <c r="BV224" s="217"/>
      <c r="BW224" s="217"/>
      <c r="BX224" s="217"/>
      <c r="BY224" s="216"/>
      <c r="BZ224" s="218"/>
      <c r="CA224" s="219"/>
      <c r="CB224" s="219"/>
      <c r="CC224" s="219"/>
      <c r="CD224" s="217"/>
      <c r="CE224" s="217"/>
      <c r="CF224" s="217"/>
      <c r="CG224" s="216"/>
      <c r="CH224" s="296"/>
      <c r="CI224" s="297"/>
      <c r="CJ224" s="297"/>
      <c r="CK224" s="297"/>
      <c r="CL224" s="229"/>
      <c r="CM224" s="229"/>
      <c r="CN224" s="229"/>
      <c r="CO224" s="244"/>
      <c r="CP224" s="359"/>
      <c r="CQ224" s="360"/>
      <c r="CR224" s="360"/>
      <c r="CS224" s="361"/>
    </row>
    <row r="225" spans="2:97" ht="18.75" customHeight="1" thickBot="1">
      <c r="B225" s="350" t="s">
        <v>399</v>
      </c>
      <c r="C225" s="351"/>
      <c r="D225" s="351"/>
      <c r="E225" s="352"/>
      <c r="F225" s="230"/>
      <c r="G225" s="231"/>
      <c r="H225" s="55"/>
      <c r="I225" s="266" t="s">
        <v>61</v>
      </c>
      <c r="J225" s="266"/>
      <c r="K225" s="266"/>
      <c r="L225" s="266"/>
      <c r="M225" s="267"/>
      <c r="N225" s="262"/>
      <c r="O225" s="263"/>
      <c r="P225" s="65"/>
      <c r="Q225" s="308"/>
      <c r="R225" s="308"/>
      <c r="S225" s="308"/>
      <c r="T225" s="308"/>
      <c r="U225" s="309"/>
      <c r="V225" s="230"/>
      <c r="W225" s="231"/>
      <c r="X225" s="55"/>
      <c r="Y225" s="246" t="s">
        <v>619</v>
      </c>
      <c r="Z225" s="246"/>
      <c r="AA225" s="246"/>
      <c r="AB225" s="246"/>
      <c r="AC225" s="247"/>
      <c r="AD225" s="226"/>
      <c r="AE225" s="227"/>
      <c r="AF225" s="227"/>
      <c r="AG225" s="227"/>
      <c r="AH225" s="227"/>
      <c r="AI225" s="227"/>
      <c r="AJ225" s="227"/>
      <c r="AK225" s="228"/>
      <c r="AL225" s="226"/>
      <c r="AM225" s="227"/>
      <c r="AN225" s="227"/>
      <c r="AO225" s="227"/>
      <c r="AP225" s="227"/>
      <c r="AQ225" s="227"/>
      <c r="AR225" s="227"/>
      <c r="AS225" s="228"/>
      <c r="AT225" s="230">
        <v>0.29166666666666669</v>
      </c>
      <c r="AU225" s="231"/>
      <c r="AV225" s="55" t="s">
        <v>508</v>
      </c>
      <c r="AW225" s="266" t="s">
        <v>245</v>
      </c>
      <c r="AX225" s="266"/>
      <c r="AY225" s="266"/>
      <c r="AZ225" s="266"/>
      <c r="BA225" s="267"/>
      <c r="BB225" s="230"/>
      <c r="BC225" s="231"/>
      <c r="BD225" s="55"/>
      <c r="BE225" s="246"/>
      <c r="BF225" s="246"/>
      <c r="BG225" s="246"/>
      <c r="BH225" s="246"/>
      <c r="BI225" s="247"/>
      <c r="BJ225" s="230">
        <v>0.41666666666666669</v>
      </c>
      <c r="BK225" s="231"/>
      <c r="BL225" s="55" t="s">
        <v>508</v>
      </c>
      <c r="BM225" s="266"/>
      <c r="BN225" s="266"/>
      <c r="BO225" s="266"/>
      <c r="BP225" s="266"/>
      <c r="BQ225" s="267"/>
      <c r="BR225" s="262"/>
      <c r="BS225" s="263"/>
      <c r="BT225" s="55"/>
      <c r="BU225" s="246" t="s">
        <v>712</v>
      </c>
      <c r="BV225" s="246"/>
      <c r="BW225" s="246"/>
      <c r="BX225" s="246"/>
      <c r="BY225" s="247"/>
      <c r="BZ225" s="230">
        <v>0.375</v>
      </c>
      <c r="CA225" s="231"/>
      <c r="CB225" s="55" t="s">
        <v>547</v>
      </c>
      <c r="CC225" s="266" t="s">
        <v>61</v>
      </c>
      <c r="CD225" s="266"/>
      <c r="CE225" s="266"/>
      <c r="CF225" s="266"/>
      <c r="CG225" s="267"/>
      <c r="CH225" s="230"/>
      <c r="CI225" s="231"/>
      <c r="CJ225" s="65"/>
      <c r="CK225" s="310"/>
      <c r="CL225" s="310"/>
      <c r="CM225" s="310"/>
      <c r="CN225" s="310"/>
      <c r="CO225" s="311"/>
      <c r="CP225" s="350"/>
      <c r="CQ225" s="351"/>
      <c r="CR225" s="351"/>
      <c r="CS225" s="352"/>
    </row>
    <row r="226" spans="2:97" ht="13.5" customHeight="1">
      <c r="B226" s="349" t="s">
        <v>2</v>
      </c>
      <c r="C226" s="346"/>
      <c r="D226" s="2"/>
      <c r="E226" s="10"/>
      <c r="F226" s="27"/>
      <c r="G226" s="28"/>
      <c r="H226" s="255" t="str">
        <f>TEXT($B1,"m月")</f>
        <v>7月</v>
      </c>
      <c r="I226" s="255"/>
      <c r="J226" s="255"/>
      <c r="K226" s="255"/>
      <c r="L226" s="28"/>
      <c r="M226" s="29"/>
      <c r="N226" s="27"/>
      <c r="O226" s="28"/>
      <c r="P226" s="255" t="str">
        <f t="shared" ref="P226" si="29">TEXT($B1,"m月")</f>
        <v>7月</v>
      </c>
      <c r="Q226" s="255"/>
      <c r="R226" s="255"/>
      <c r="S226" s="255"/>
      <c r="T226" s="28"/>
      <c r="U226" s="29"/>
      <c r="V226" s="27"/>
      <c r="W226" s="28"/>
      <c r="X226" s="255" t="str">
        <f t="shared" ref="X226" si="30">TEXT($B1,"m月")</f>
        <v>7月</v>
      </c>
      <c r="Y226" s="255"/>
      <c r="Z226" s="255"/>
      <c r="AA226" s="255"/>
      <c r="AB226" s="28"/>
      <c r="AC226" s="29"/>
      <c r="AD226" s="27"/>
      <c r="AE226" s="28"/>
      <c r="AF226" s="255" t="str">
        <f t="shared" ref="AF226" si="31">TEXT($B1,"m月")</f>
        <v>7月</v>
      </c>
      <c r="AG226" s="255"/>
      <c r="AH226" s="255"/>
      <c r="AI226" s="255"/>
      <c r="AJ226" s="28"/>
      <c r="AK226" s="29"/>
      <c r="AL226" s="27"/>
      <c r="AM226" s="28"/>
      <c r="AN226" s="255" t="str">
        <f t="shared" ref="AN226" si="32">TEXT($B1,"m月")</f>
        <v>7月</v>
      </c>
      <c r="AO226" s="255"/>
      <c r="AP226" s="255"/>
      <c r="AQ226" s="255"/>
      <c r="AR226" s="28"/>
      <c r="AS226" s="29"/>
      <c r="AT226" s="27"/>
      <c r="AU226" s="28"/>
      <c r="AV226" s="255" t="str">
        <f t="shared" ref="AV226" si="33">TEXT($B1,"m月")</f>
        <v>7月</v>
      </c>
      <c r="AW226" s="255"/>
      <c r="AX226" s="255"/>
      <c r="AY226" s="255"/>
      <c r="AZ226" s="28"/>
      <c r="BA226" s="29"/>
      <c r="BB226" s="27"/>
      <c r="BC226" s="28"/>
      <c r="BD226" s="255" t="str">
        <f t="shared" ref="BD226" si="34">TEXT($B1,"m月")</f>
        <v>7月</v>
      </c>
      <c r="BE226" s="255"/>
      <c r="BF226" s="255"/>
      <c r="BG226" s="255"/>
      <c r="BH226" s="28"/>
      <c r="BI226" s="29"/>
      <c r="BJ226" s="27"/>
      <c r="BK226" s="28"/>
      <c r="BL226" s="255" t="str">
        <f t="shared" ref="BL226" si="35">TEXT($B1,"m月")</f>
        <v>7月</v>
      </c>
      <c r="BM226" s="255"/>
      <c r="BN226" s="255"/>
      <c r="BO226" s="255"/>
      <c r="BP226" s="28"/>
      <c r="BQ226" s="29"/>
      <c r="BR226" s="27"/>
      <c r="BS226" s="28"/>
      <c r="BT226" s="255" t="str">
        <f t="shared" ref="BT226" si="36">TEXT($B1,"m月")</f>
        <v>7月</v>
      </c>
      <c r="BU226" s="255"/>
      <c r="BV226" s="255"/>
      <c r="BW226" s="255"/>
      <c r="BX226" s="28"/>
      <c r="BY226" s="29"/>
      <c r="BZ226" s="27"/>
      <c r="CA226" s="28"/>
      <c r="CB226" s="255" t="str">
        <f t="shared" ref="CB226" si="37">TEXT($B1,"m月")</f>
        <v>7月</v>
      </c>
      <c r="CC226" s="255"/>
      <c r="CD226" s="255"/>
      <c r="CE226" s="255"/>
      <c r="CF226" s="28"/>
      <c r="CG226" s="29"/>
      <c r="CH226" s="27"/>
      <c r="CI226" s="28"/>
      <c r="CJ226" s="255" t="str">
        <f t="shared" ref="CJ226" si="38">TEXT($B1,"m月")</f>
        <v>7月</v>
      </c>
      <c r="CK226" s="255"/>
      <c r="CL226" s="255"/>
      <c r="CM226" s="255"/>
      <c r="CN226" s="28"/>
      <c r="CO226" s="29"/>
      <c r="CP226" s="349" t="s">
        <v>2</v>
      </c>
      <c r="CQ226" s="346"/>
      <c r="CR226" s="2"/>
      <c r="CS226" s="10"/>
    </row>
    <row r="227" spans="2:97" ht="13.5" customHeight="1">
      <c r="B227" s="348"/>
      <c r="C227" s="342"/>
      <c r="D227" s="8"/>
      <c r="E227" s="3"/>
      <c r="F227" s="238">
        <v>1</v>
      </c>
      <c r="G227" s="239"/>
      <c r="H227" s="239"/>
      <c r="I227" s="239"/>
      <c r="J227" s="234" t="str">
        <f>TEXT(B1,"(aaa)")</f>
        <v>(水)</v>
      </c>
      <c r="K227" s="234"/>
      <c r="L227" s="234"/>
      <c r="M227" s="235"/>
      <c r="N227" s="238">
        <v>2</v>
      </c>
      <c r="O227" s="239"/>
      <c r="P227" s="239"/>
      <c r="Q227" s="239"/>
      <c r="R227" s="234" t="str">
        <f>IF(J227="(月)","(火)",IF(J227="(火)","(水)",IF(J227="(水)","(木)",IF(J227="(木)","(金)",IF(J227="(金)","(土)",IF(J227="(土)","(日)",IF(J227="(日)","(月)")))))))</f>
        <v>(木)</v>
      </c>
      <c r="S227" s="234"/>
      <c r="T227" s="234"/>
      <c r="U227" s="235"/>
      <c r="V227" s="238">
        <v>3</v>
      </c>
      <c r="W227" s="239"/>
      <c r="X227" s="239"/>
      <c r="Y227" s="239"/>
      <c r="Z227" s="234" t="str">
        <f>IF(R227="(月)","(火)",IF(R227="(火)","(水)",IF(R227="(水)","(木)",IF(R227="(木)","(金)",IF(R227="(金)","(土)",IF(R227="(土)","(日)",IF(R227="(日)","(月)")))))))</f>
        <v>(金)</v>
      </c>
      <c r="AA227" s="234"/>
      <c r="AB227" s="234"/>
      <c r="AC227" s="235"/>
      <c r="AD227" s="238">
        <v>4</v>
      </c>
      <c r="AE227" s="239"/>
      <c r="AF227" s="239"/>
      <c r="AG227" s="239"/>
      <c r="AH227" s="234" t="str">
        <f>IF(Z227="(月)","(火)",IF(Z227="(火)","(水)",IF(Z227="(水)","(木)",IF(Z227="(木)","(金)",IF(Z227="(金)","(土)",IF(Z227="(土)","(日)",IF(Z227="(日)","(月)")))))))</f>
        <v>(土)</v>
      </c>
      <c r="AI227" s="234"/>
      <c r="AJ227" s="234"/>
      <c r="AK227" s="235"/>
      <c r="AL227" s="238">
        <v>5</v>
      </c>
      <c r="AM227" s="239"/>
      <c r="AN227" s="239"/>
      <c r="AO227" s="239"/>
      <c r="AP227" s="234" t="str">
        <f>IF(AH227="(月)","(火)",IF(AH227="(火)","(水)",IF(AH227="(水)","(木)",IF(AH227="(木)","(金)",IF(AH227="(金)","(土)",IF(AH227="(土)","(日)",IF(AH227="(日)","(月)")))))))</f>
        <v>(日)</v>
      </c>
      <c r="AQ227" s="234"/>
      <c r="AR227" s="234"/>
      <c r="AS227" s="235"/>
      <c r="AT227" s="238">
        <v>6</v>
      </c>
      <c r="AU227" s="239"/>
      <c r="AV227" s="239"/>
      <c r="AW227" s="239"/>
      <c r="AX227" s="234" t="str">
        <f>IF(AP227="(月)","(火)",IF(AP227="(火)","(水)",IF(AP227="(水)","(木)",IF(AP227="(木)","(金)",IF(AP227="(金)","(土)",IF(AP227="(土)","(日)",IF(AP227="(日)","(月)")))))))</f>
        <v>(月)</v>
      </c>
      <c r="AY227" s="234"/>
      <c r="AZ227" s="234"/>
      <c r="BA227" s="235"/>
      <c r="BB227" s="238">
        <v>7</v>
      </c>
      <c r="BC227" s="239"/>
      <c r="BD227" s="239"/>
      <c r="BE227" s="239"/>
      <c r="BF227" s="234" t="str">
        <f>IF(AX227="(月)","(火)",IF(AX227="(火)","(水)",IF(AX227="(水)","(木)",IF(AX227="(木)","(金)",IF(AX227="(金)","(土)",IF(AX227="(土)","(日)",IF(AX227="(日)","(月)")))))))</f>
        <v>(火)</v>
      </c>
      <c r="BG227" s="234"/>
      <c r="BH227" s="234"/>
      <c r="BI227" s="235"/>
      <c r="BJ227" s="238">
        <v>8</v>
      </c>
      <c r="BK227" s="239"/>
      <c r="BL227" s="239"/>
      <c r="BM227" s="239"/>
      <c r="BN227" s="234" t="str">
        <f>IF(BF227="(月)","(火)",IF(BF227="(火)","(水)",IF(BF227="(水)","(木)",IF(BF227="(木)","(金)",IF(BF227="(金)","(土)",IF(BF227="(土)","(日)",IF(BF227="(日)","(月)")))))))</f>
        <v>(水)</v>
      </c>
      <c r="BO227" s="234"/>
      <c r="BP227" s="234"/>
      <c r="BQ227" s="235"/>
      <c r="BR227" s="238">
        <v>9</v>
      </c>
      <c r="BS227" s="239"/>
      <c r="BT227" s="239"/>
      <c r="BU227" s="239"/>
      <c r="BV227" s="234" t="str">
        <f>IF(BN227="(月)","(火)",IF(BN227="(火)","(水)",IF(BN227="(水)","(木)",IF(BN227="(木)","(金)",IF(BN227="(金)","(土)",IF(BN227="(土)","(日)",IF(BN227="(日)","(月)")))))))</f>
        <v>(木)</v>
      </c>
      <c r="BW227" s="234"/>
      <c r="BX227" s="234"/>
      <c r="BY227" s="235"/>
      <c r="BZ227" s="238">
        <v>10</v>
      </c>
      <c r="CA227" s="239"/>
      <c r="CB227" s="239"/>
      <c r="CC227" s="239"/>
      <c r="CD227" s="234" t="str">
        <f>IF(BV227="(月)","(火)",IF(BV227="(火)","(水)",IF(BV227="(水)","(木)",IF(BV227="(木)","(金)",IF(BV227="(金)","(土)",IF(BV227="(土)","(日)",IF(BV227="(日)","(月)")))))))</f>
        <v>(金)</v>
      </c>
      <c r="CE227" s="234"/>
      <c r="CF227" s="234"/>
      <c r="CG227" s="235"/>
      <c r="CH227" s="238"/>
      <c r="CI227" s="239"/>
      <c r="CJ227" s="239"/>
      <c r="CK227" s="239"/>
      <c r="CL227" s="234"/>
      <c r="CM227" s="234"/>
      <c r="CN227" s="234"/>
      <c r="CO227" s="235"/>
      <c r="CP227" s="348"/>
      <c r="CQ227" s="342"/>
      <c r="CR227" s="8"/>
      <c r="CS227" s="3"/>
    </row>
    <row r="228" spans="2:97" ht="13.5" customHeight="1">
      <c r="B228" s="6"/>
      <c r="C228" s="8"/>
      <c r="D228" s="342" t="s">
        <v>0</v>
      </c>
      <c r="E228" s="343"/>
      <c r="F228" s="238"/>
      <c r="G228" s="239"/>
      <c r="H228" s="239"/>
      <c r="I228" s="239"/>
      <c r="J228" s="234"/>
      <c r="K228" s="234"/>
      <c r="L228" s="234"/>
      <c r="M228" s="235"/>
      <c r="N228" s="238"/>
      <c r="O228" s="239"/>
      <c r="P228" s="239"/>
      <c r="Q228" s="239"/>
      <c r="R228" s="234"/>
      <c r="S228" s="234"/>
      <c r="T228" s="234"/>
      <c r="U228" s="235"/>
      <c r="V228" s="238"/>
      <c r="W228" s="239"/>
      <c r="X228" s="239"/>
      <c r="Y228" s="239"/>
      <c r="Z228" s="234"/>
      <c r="AA228" s="234"/>
      <c r="AB228" s="234"/>
      <c r="AC228" s="235"/>
      <c r="AD228" s="238"/>
      <c r="AE228" s="239"/>
      <c r="AF228" s="239"/>
      <c r="AG228" s="239"/>
      <c r="AH228" s="234"/>
      <c r="AI228" s="234"/>
      <c r="AJ228" s="234"/>
      <c r="AK228" s="235"/>
      <c r="AL228" s="238"/>
      <c r="AM228" s="239"/>
      <c r="AN228" s="239"/>
      <c r="AO228" s="239"/>
      <c r="AP228" s="234"/>
      <c r="AQ228" s="234"/>
      <c r="AR228" s="234"/>
      <c r="AS228" s="235"/>
      <c r="AT228" s="238"/>
      <c r="AU228" s="239"/>
      <c r="AV228" s="239"/>
      <c r="AW228" s="239"/>
      <c r="AX228" s="234"/>
      <c r="AY228" s="234"/>
      <c r="AZ228" s="234"/>
      <c r="BA228" s="235"/>
      <c r="BB228" s="238"/>
      <c r="BC228" s="239"/>
      <c r="BD228" s="239"/>
      <c r="BE228" s="239"/>
      <c r="BF228" s="234"/>
      <c r="BG228" s="234"/>
      <c r="BH228" s="234"/>
      <c r="BI228" s="235"/>
      <c r="BJ228" s="238"/>
      <c r="BK228" s="239"/>
      <c r="BL228" s="239"/>
      <c r="BM228" s="239"/>
      <c r="BN228" s="234"/>
      <c r="BO228" s="234"/>
      <c r="BP228" s="234"/>
      <c r="BQ228" s="235"/>
      <c r="BR228" s="238"/>
      <c r="BS228" s="239"/>
      <c r="BT228" s="239"/>
      <c r="BU228" s="239"/>
      <c r="BV228" s="234"/>
      <c r="BW228" s="234"/>
      <c r="BX228" s="234"/>
      <c r="BY228" s="235"/>
      <c r="BZ228" s="238"/>
      <c r="CA228" s="239"/>
      <c r="CB228" s="239"/>
      <c r="CC228" s="239"/>
      <c r="CD228" s="234"/>
      <c r="CE228" s="234"/>
      <c r="CF228" s="234"/>
      <c r="CG228" s="235"/>
      <c r="CH228" s="238"/>
      <c r="CI228" s="239"/>
      <c r="CJ228" s="239"/>
      <c r="CK228" s="239"/>
      <c r="CL228" s="234"/>
      <c r="CM228" s="234"/>
      <c r="CN228" s="234"/>
      <c r="CO228" s="235"/>
      <c r="CP228" s="6"/>
      <c r="CQ228" s="8"/>
      <c r="CR228" s="342" t="s">
        <v>0</v>
      </c>
      <c r="CS228" s="343"/>
    </row>
    <row r="229" spans="2:97" ht="14.25" customHeight="1" thickBot="1">
      <c r="B229" s="9"/>
      <c r="C229" s="1"/>
      <c r="D229" s="344"/>
      <c r="E229" s="345"/>
      <c r="F229" s="240"/>
      <c r="G229" s="241"/>
      <c r="H229" s="241"/>
      <c r="I229" s="241"/>
      <c r="J229" s="236"/>
      <c r="K229" s="236"/>
      <c r="L229" s="236"/>
      <c r="M229" s="237"/>
      <c r="N229" s="240"/>
      <c r="O229" s="241"/>
      <c r="P229" s="241"/>
      <c r="Q229" s="241"/>
      <c r="R229" s="236"/>
      <c r="S229" s="236"/>
      <c r="T229" s="236"/>
      <c r="U229" s="237"/>
      <c r="V229" s="240"/>
      <c r="W229" s="241"/>
      <c r="X229" s="241"/>
      <c r="Y229" s="241"/>
      <c r="Z229" s="236"/>
      <c r="AA229" s="236"/>
      <c r="AB229" s="236"/>
      <c r="AC229" s="237"/>
      <c r="AD229" s="240"/>
      <c r="AE229" s="241"/>
      <c r="AF229" s="241"/>
      <c r="AG229" s="241"/>
      <c r="AH229" s="236"/>
      <c r="AI229" s="236"/>
      <c r="AJ229" s="236"/>
      <c r="AK229" s="237"/>
      <c r="AL229" s="240"/>
      <c r="AM229" s="241"/>
      <c r="AN229" s="241"/>
      <c r="AO229" s="241"/>
      <c r="AP229" s="236"/>
      <c r="AQ229" s="236"/>
      <c r="AR229" s="236"/>
      <c r="AS229" s="237"/>
      <c r="AT229" s="240"/>
      <c r="AU229" s="241"/>
      <c r="AV229" s="241"/>
      <c r="AW229" s="241"/>
      <c r="AX229" s="236"/>
      <c r="AY229" s="236"/>
      <c r="AZ229" s="236"/>
      <c r="BA229" s="237"/>
      <c r="BB229" s="240"/>
      <c r="BC229" s="241"/>
      <c r="BD229" s="241"/>
      <c r="BE229" s="241"/>
      <c r="BF229" s="236"/>
      <c r="BG229" s="236"/>
      <c r="BH229" s="236"/>
      <c r="BI229" s="237"/>
      <c r="BJ229" s="240"/>
      <c r="BK229" s="241"/>
      <c r="BL229" s="241"/>
      <c r="BM229" s="241"/>
      <c r="BN229" s="236"/>
      <c r="BO229" s="236"/>
      <c r="BP229" s="236"/>
      <c r="BQ229" s="237"/>
      <c r="BR229" s="240"/>
      <c r="BS229" s="241"/>
      <c r="BT229" s="241"/>
      <c r="BU229" s="241"/>
      <c r="BV229" s="236"/>
      <c r="BW229" s="236"/>
      <c r="BX229" s="236"/>
      <c r="BY229" s="237"/>
      <c r="BZ229" s="240"/>
      <c r="CA229" s="241"/>
      <c r="CB229" s="241"/>
      <c r="CC229" s="241"/>
      <c r="CD229" s="236"/>
      <c r="CE229" s="236"/>
      <c r="CF229" s="236"/>
      <c r="CG229" s="237"/>
      <c r="CH229" s="240"/>
      <c r="CI229" s="241"/>
      <c r="CJ229" s="241"/>
      <c r="CK229" s="241"/>
      <c r="CL229" s="236"/>
      <c r="CM229" s="236"/>
      <c r="CN229" s="236"/>
      <c r="CO229" s="237"/>
      <c r="CP229" s="9"/>
      <c r="CQ229" s="1"/>
      <c r="CR229" s="344"/>
      <c r="CS229" s="345"/>
    </row>
    <row r="230" spans="2:97" ht="27.75" customHeight="1">
      <c r="D230" s="50"/>
      <c r="E230" s="50"/>
      <c r="F230" s="25"/>
      <c r="G230" s="25"/>
      <c r="H230" s="25"/>
      <c r="I230" s="25"/>
      <c r="J230" s="26"/>
      <c r="K230" s="26"/>
      <c r="L230" s="26"/>
      <c r="M230" s="26"/>
      <c r="N230" s="25"/>
      <c r="O230" s="25"/>
      <c r="P230" s="25"/>
      <c r="Q230" s="25"/>
      <c r="R230" s="26"/>
      <c r="S230" s="26"/>
      <c r="T230" s="26"/>
      <c r="U230" s="26"/>
      <c r="V230" s="25"/>
      <c r="W230" s="25"/>
      <c r="X230" s="25"/>
      <c r="Y230" s="25"/>
      <c r="Z230" s="26"/>
      <c r="AA230" s="26"/>
      <c r="AB230" s="26"/>
      <c r="AC230" s="26"/>
      <c r="AD230" s="25"/>
      <c r="AE230" s="25"/>
      <c r="AF230" s="25"/>
      <c r="AG230" s="25"/>
      <c r="AH230" s="26"/>
      <c r="AI230" s="26"/>
      <c r="AJ230" s="26"/>
      <c r="AK230" s="26"/>
      <c r="AL230" s="25"/>
      <c r="AM230" s="25"/>
      <c r="AN230" s="25"/>
      <c r="AO230" s="25"/>
      <c r="AP230" s="26"/>
      <c r="AQ230" s="26"/>
      <c r="AR230" s="26"/>
      <c r="AS230" s="26"/>
      <c r="AT230" s="25"/>
      <c r="AU230" s="25"/>
      <c r="AV230" s="25"/>
      <c r="AW230" s="25"/>
      <c r="AX230" s="26"/>
      <c r="AY230" s="26"/>
      <c r="AZ230" s="26"/>
      <c r="BA230" s="26"/>
      <c r="BB230" s="25"/>
      <c r="BC230" s="25"/>
      <c r="BD230" s="25"/>
      <c r="BE230" s="25"/>
      <c r="BF230" s="26"/>
      <c r="BG230" s="26"/>
      <c r="BH230" s="26"/>
      <c r="BI230" s="26"/>
      <c r="BJ230" s="25"/>
      <c r="BK230" s="25"/>
      <c r="BL230" s="25"/>
      <c r="BM230" s="25"/>
      <c r="BN230" s="26"/>
      <c r="BO230" s="26"/>
      <c r="BP230" s="26"/>
      <c r="BQ230" s="26"/>
      <c r="BR230" s="25"/>
      <c r="BS230" s="25"/>
      <c r="BT230" s="25"/>
      <c r="BU230" s="25"/>
      <c r="BV230" s="26"/>
      <c r="BW230" s="26"/>
      <c r="BX230" s="26"/>
      <c r="BY230" s="26"/>
      <c r="BZ230" s="25"/>
      <c r="CA230" s="25"/>
      <c r="CB230" s="25"/>
      <c r="CC230" s="25"/>
      <c r="CD230" s="26"/>
      <c r="CE230" s="26"/>
      <c r="CF230" s="26"/>
      <c r="CG230" s="26"/>
      <c r="CH230" s="25"/>
      <c r="CI230" s="25"/>
      <c r="CJ230" s="25"/>
      <c r="CK230" s="25"/>
      <c r="CL230" s="26"/>
      <c r="CM230" s="26"/>
      <c r="CN230" s="26"/>
      <c r="CO230" s="26"/>
      <c r="CR230" s="50"/>
      <c r="CS230" s="50"/>
    </row>
    <row r="231" spans="2:97" ht="27.75" customHeight="1" thickBot="1">
      <c r="V231" s="67"/>
      <c r="W231" s="67"/>
      <c r="X231" s="67"/>
      <c r="Y231" s="67"/>
      <c r="Z231" s="67"/>
      <c r="AA231" s="67"/>
      <c r="AB231" s="67"/>
      <c r="AC231" s="67"/>
      <c r="BR231" s="67"/>
      <c r="BS231" s="67"/>
      <c r="BT231" s="67"/>
      <c r="BU231" s="67"/>
      <c r="BV231" s="67"/>
      <c r="BW231" s="67"/>
      <c r="BX231" s="67"/>
      <c r="BY231" s="67"/>
    </row>
    <row r="232" spans="2:97" ht="13.5" customHeight="1">
      <c r="B232" s="5"/>
      <c r="C232" s="2"/>
      <c r="D232" s="346" t="s">
        <v>0</v>
      </c>
      <c r="E232" s="347"/>
      <c r="F232" s="27"/>
      <c r="G232" s="28"/>
      <c r="H232" s="255" t="str">
        <f>TEXT($B1,"m月")</f>
        <v>7月</v>
      </c>
      <c r="I232" s="255"/>
      <c r="J232" s="255"/>
      <c r="K232" s="255"/>
      <c r="L232" s="28"/>
      <c r="M232" s="29"/>
      <c r="N232" s="27"/>
      <c r="O232" s="28"/>
      <c r="P232" s="255" t="str">
        <f t="shared" ref="P232" si="39">TEXT($B1,"m月")</f>
        <v>7月</v>
      </c>
      <c r="Q232" s="255"/>
      <c r="R232" s="255"/>
      <c r="S232" s="255"/>
      <c r="T232" s="28"/>
      <c r="U232" s="29"/>
      <c r="V232" s="27"/>
      <c r="W232" s="28"/>
      <c r="X232" s="255" t="str">
        <f t="shared" ref="X232" si="40">TEXT($B1,"m月")</f>
        <v>7月</v>
      </c>
      <c r="Y232" s="255"/>
      <c r="Z232" s="255"/>
      <c r="AA232" s="255"/>
      <c r="AB232" s="28"/>
      <c r="AC232" s="29"/>
      <c r="AD232" s="27"/>
      <c r="AE232" s="28"/>
      <c r="AF232" s="255" t="str">
        <f t="shared" ref="AF232" si="41">TEXT($B1,"m月")</f>
        <v>7月</v>
      </c>
      <c r="AG232" s="255"/>
      <c r="AH232" s="255"/>
      <c r="AI232" s="255"/>
      <c r="AJ232" s="28"/>
      <c r="AK232" s="29"/>
      <c r="AL232" s="27"/>
      <c r="AM232" s="28"/>
      <c r="AN232" s="255" t="str">
        <f t="shared" ref="AN232" si="42">TEXT($B1,"m月")</f>
        <v>7月</v>
      </c>
      <c r="AO232" s="255"/>
      <c r="AP232" s="255"/>
      <c r="AQ232" s="255"/>
      <c r="AR232" s="28"/>
      <c r="AS232" s="29"/>
      <c r="AT232" s="27"/>
      <c r="AU232" s="28"/>
      <c r="AV232" s="255" t="str">
        <f t="shared" ref="AV232" si="43">TEXT($B1,"m月")</f>
        <v>7月</v>
      </c>
      <c r="AW232" s="255"/>
      <c r="AX232" s="255"/>
      <c r="AY232" s="255"/>
      <c r="AZ232" s="28"/>
      <c r="BA232" s="29"/>
      <c r="BB232" s="27"/>
      <c r="BC232" s="28"/>
      <c r="BD232" s="255" t="str">
        <f t="shared" ref="BD232" si="44">TEXT($B1,"m月")</f>
        <v>7月</v>
      </c>
      <c r="BE232" s="255"/>
      <c r="BF232" s="255"/>
      <c r="BG232" s="255"/>
      <c r="BH232" s="28"/>
      <c r="BI232" s="29"/>
      <c r="BJ232" s="27"/>
      <c r="BK232" s="28"/>
      <c r="BL232" s="255" t="str">
        <f t="shared" ref="BL232" si="45">TEXT($B1,"m月")</f>
        <v>7月</v>
      </c>
      <c r="BM232" s="255"/>
      <c r="BN232" s="255"/>
      <c r="BO232" s="255"/>
      <c r="BP232" s="28"/>
      <c r="BQ232" s="29"/>
      <c r="BR232" s="27"/>
      <c r="BS232" s="28"/>
      <c r="BT232" s="255" t="str">
        <f t="shared" ref="BT232" si="46">TEXT($B1,"m月")</f>
        <v>7月</v>
      </c>
      <c r="BU232" s="255"/>
      <c r="BV232" s="255"/>
      <c r="BW232" s="255"/>
      <c r="BX232" s="28"/>
      <c r="BY232" s="29"/>
      <c r="BZ232" s="27"/>
      <c r="CA232" s="28"/>
      <c r="CB232" s="255" t="str">
        <f t="shared" ref="CB232" si="47">TEXT($B1,"m月")</f>
        <v>7月</v>
      </c>
      <c r="CC232" s="255"/>
      <c r="CD232" s="255"/>
      <c r="CE232" s="255"/>
      <c r="CF232" s="28"/>
      <c r="CG232" s="29"/>
      <c r="CH232" s="27"/>
      <c r="CI232" s="28"/>
      <c r="CJ232" s="255" t="str">
        <f t="shared" ref="CJ232" si="48">TEXT($B1,"m月")</f>
        <v>7月</v>
      </c>
      <c r="CK232" s="255"/>
      <c r="CL232" s="255"/>
      <c r="CM232" s="255"/>
      <c r="CN232" s="28"/>
      <c r="CO232" s="29"/>
      <c r="CP232" s="5"/>
      <c r="CQ232" s="2"/>
      <c r="CR232" s="346" t="s">
        <v>0</v>
      </c>
      <c r="CS232" s="347"/>
    </row>
    <row r="233" spans="2:97" ht="13.5" customHeight="1">
      <c r="B233" s="6"/>
      <c r="C233" s="4"/>
      <c r="D233" s="342"/>
      <c r="E233" s="343"/>
      <c r="F233" s="238">
        <v>1</v>
      </c>
      <c r="G233" s="239"/>
      <c r="H233" s="239"/>
      <c r="I233" s="239"/>
      <c r="J233" s="234" t="str">
        <f>TEXT(B1,"(aaa)")</f>
        <v>(水)</v>
      </c>
      <c r="K233" s="234"/>
      <c r="L233" s="234"/>
      <c r="M233" s="235"/>
      <c r="N233" s="238">
        <v>2</v>
      </c>
      <c r="O233" s="239"/>
      <c r="P233" s="239"/>
      <c r="Q233" s="239"/>
      <c r="R233" s="234" t="str">
        <f>IF(J233="(月)","(火)",IF(J233="(火)","(水)",IF(J233="(水)","(木)",IF(J233="(木)","(金)",IF(J233="(金)","(土)",IF(J233="(土)","(日)",IF(J233="(日)","(月)")))))))</f>
        <v>(木)</v>
      </c>
      <c r="S233" s="234"/>
      <c r="T233" s="234"/>
      <c r="U233" s="235"/>
      <c r="V233" s="238">
        <v>3</v>
      </c>
      <c r="W233" s="239"/>
      <c r="X233" s="239"/>
      <c r="Y233" s="239"/>
      <c r="Z233" s="234" t="str">
        <f>IF(R233="(月)","(火)",IF(R233="(火)","(水)",IF(R233="(水)","(木)",IF(R233="(木)","(金)",IF(R233="(金)","(土)",IF(R233="(土)","(日)",IF(R233="(日)","(月)")))))))</f>
        <v>(金)</v>
      </c>
      <c r="AA233" s="234"/>
      <c r="AB233" s="234"/>
      <c r="AC233" s="235"/>
      <c r="AD233" s="238">
        <v>4</v>
      </c>
      <c r="AE233" s="239"/>
      <c r="AF233" s="239"/>
      <c r="AG233" s="239"/>
      <c r="AH233" s="234" t="str">
        <f>IF(Z233="(月)","(火)",IF(Z233="(火)","(水)",IF(Z233="(水)","(木)",IF(Z233="(木)","(金)",IF(Z233="(金)","(土)",IF(Z233="(土)","(日)",IF(Z233="(日)","(月)")))))))</f>
        <v>(土)</v>
      </c>
      <c r="AI233" s="234"/>
      <c r="AJ233" s="234"/>
      <c r="AK233" s="235"/>
      <c r="AL233" s="238">
        <v>5</v>
      </c>
      <c r="AM233" s="239"/>
      <c r="AN233" s="239"/>
      <c r="AO233" s="239"/>
      <c r="AP233" s="234" t="str">
        <f>IF(AH233="(月)","(火)",IF(AH233="(火)","(水)",IF(AH233="(水)","(木)",IF(AH233="(木)","(金)",IF(AH233="(金)","(土)",IF(AH233="(土)","(日)",IF(AH233="(日)","(月)")))))))</f>
        <v>(日)</v>
      </c>
      <c r="AQ233" s="234"/>
      <c r="AR233" s="234"/>
      <c r="AS233" s="235"/>
      <c r="AT233" s="238">
        <v>6</v>
      </c>
      <c r="AU233" s="239"/>
      <c r="AV233" s="239"/>
      <c r="AW233" s="239"/>
      <c r="AX233" s="234" t="str">
        <f>IF(AP233="(月)","(火)",IF(AP233="(火)","(水)",IF(AP233="(水)","(木)",IF(AP233="(木)","(金)",IF(AP233="(金)","(土)",IF(AP233="(土)","(日)",IF(AP233="(日)","(月)")))))))</f>
        <v>(月)</v>
      </c>
      <c r="AY233" s="234"/>
      <c r="AZ233" s="234"/>
      <c r="BA233" s="235"/>
      <c r="BB233" s="238">
        <v>7</v>
      </c>
      <c r="BC233" s="239"/>
      <c r="BD233" s="239"/>
      <c r="BE233" s="239"/>
      <c r="BF233" s="234" t="str">
        <f>IF(AX233="(月)","(火)",IF(AX233="(火)","(水)",IF(AX233="(水)","(木)",IF(AX233="(木)","(金)",IF(AX233="(金)","(土)",IF(AX233="(土)","(日)",IF(AX233="(日)","(月)")))))))</f>
        <v>(火)</v>
      </c>
      <c r="BG233" s="234"/>
      <c r="BH233" s="234"/>
      <c r="BI233" s="235"/>
      <c r="BJ233" s="238">
        <v>8</v>
      </c>
      <c r="BK233" s="239"/>
      <c r="BL233" s="239"/>
      <c r="BM233" s="239"/>
      <c r="BN233" s="234" t="str">
        <f>IF(BF233="(月)","(火)",IF(BF233="(火)","(水)",IF(BF233="(水)","(木)",IF(BF233="(木)","(金)",IF(BF233="(金)","(土)",IF(BF233="(土)","(日)",IF(BF233="(日)","(月)")))))))</f>
        <v>(水)</v>
      </c>
      <c r="BO233" s="234"/>
      <c r="BP233" s="234"/>
      <c r="BQ233" s="235"/>
      <c r="BR233" s="238">
        <v>9</v>
      </c>
      <c r="BS233" s="239"/>
      <c r="BT233" s="239"/>
      <c r="BU233" s="239"/>
      <c r="BV233" s="234" t="str">
        <f>IF(BN233="(月)","(火)",IF(BN233="(火)","(水)",IF(BN233="(水)","(木)",IF(BN233="(木)","(金)",IF(BN233="(金)","(土)",IF(BN233="(土)","(日)",IF(BN233="(日)","(月)")))))))</f>
        <v>(木)</v>
      </c>
      <c r="BW233" s="234"/>
      <c r="BX233" s="234"/>
      <c r="BY233" s="235"/>
      <c r="BZ233" s="238">
        <v>10</v>
      </c>
      <c r="CA233" s="239"/>
      <c r="CB233" s="239"/>
      <c r="CC233" s="239"/>
      <c r="CD233" s="234" t="str">
        <f>IF(BV233="(月)","(火)",IF(BV233="(火)","(水)",IF(BV233="(水)","(木)",IF(BV233="(木)","(金)",IF(BV233="(金)","(土)",IF(BV233="(土)","(日)",IF(BV233="(日)","(月)")))))))</f>
        <v>(金)</v>
      </c>
      <c r="CE233" s="234"/>
      <c r="CF233" s="234"/>
      <c r="CG233" s="235"/>
      <c r="CH233" s="238"/>
      <c r="CI233" s="239"/>
      <c r="CJ233" s="239"/>
      <c r="CK233" s="239"/>
      <c r="CL233" s="234"/>
      <c r="CM233" s="234"/>
      <c r="CN233" s="234"/>
      <c r="CO233" s="235"/>
      <c r="CP233" s="6"/>
      <c r="CQ233" s="4"/>
      <c r="CR233" s="342"/>
      <c r="CS233" s="343"/>
    </row>
    <row r="234" spans="2:97" ht="13.5" customHeight="1">
      <c r="B234" s="348" t="s">
        <v>2</v>
      </c>
      <c r="C234" s="342"/>
      <c r="D234" s="4"/>
      <c r="E234" s="3"/>
      <c r="F234" s="238"/>
      <c r="G234" s="239"/>
      <c r="H234" s="239"/>
      <c r="I234" s="239"/>
      <c r="J234" s="234"/>
      <c r="K234" s="234"/>
      <c r="L234" s="234"/>
      <c r="M234" s="235"/>
      <c r="N234" s="238"/>
      <c r="O234" s="239"/>
      <c r="P234" s="239"/>
      <c r="Q234" s="239"/>
      <c r="R234" s="234"/>
      <c r="S234" s="234"/>
      <c r="T234" s="234"/>
      <c r="U234" s="235"/>
      <c r="V234" s="238"/>
      <c r="W234" s="239"/>
      <c r="X234" s="239"/>
      <c r="Y234" s="239"/>
      <c r="Z234" s="234"/>
      <c r="AA234" s="234"/>
      <c r="AB234" s="234"/>
      <c r="AC234" s="235"/>
      <c r="AD234" s="238"/>
      <c r="AE234" s="239"/>
      <c r="AF234" s="239"/>
      <c r="AG234" s="239"/>
      <c r="AH234" s="234"/>
      <c r="AI234" s="234"/>
      <c r="AJ234" s="234"/>
      <c r="AK234" s="235"/>
      <c r="AL234" s="238"/>
      <c r="AM234" s="239"/>
      <c r="AN234" s="239"/>
      <c r="AO234" s="239"/>
      <c r="AP234" s="234"/>
      <c r="AQ234" s="234"/>
      <c r="AR234" s="234"/>
      <c r="AS234" s="235"/>
      <c r="AT234" s="238"/>
      <c r="AU234" s="239"/>
      <c r="AV234" s="239"/>
      <c r="AW234" s="239"/>
      <c r="AX234" s="234"/>
      <c r="AY234" s="234"/>
      <c r="AZ234" s="234"/>
      <c r="BA234" s="235"/>
      <c r="BB234" s="238"/>
      <c r="BC234" s="239"/>
      <c r="BD234" s="239"/>
      <c r="BE234" s="239"/>
      <c r="BF234" s="234"/>
      <c r="BG234" s="234"/>
      <c r="BH234" s="234"/>
      <c r="BI234" s="235"/>
      <c r="BJ234" s="238"/>
      <c r="BK234" s="239"/>
      <c r="BL234" s="239"/>
      <c r="BM234" s="239"/>
      <c r="BN234" s="234"/>
      <c r="BO234" s="234"/>
      <c r="BP234" s="234"/>
      <c r="BQ234" s="235"/>
      <c r="BR234" s="238"/>
      <c r="BS234" s="239"/>
      <c r="BT234" s="239"/>
      <c r="BU234" s="239"/>
      <c r="BV234" s="234"/>
      <c r="BW234" s="234"/>
      <c r="BX234" s="234"/>
      <c r="BY234" s="235"/>
      <c r="BZ234" s="238"/>
      <c r="CA234" s="239"/>
      <c r="CB234" s="239"/>
      <c r="CC234" s="239"/>
      <c r="CD234" s="234"/>
      <c r="CE234" s="234"/>
      <c r="CF234" s="234"/>
      <c r="CG234" s="235"/>
      <c r="CH234" s="238"/>
      <c r="CI234" s="239"/>
      <c r="CJ234" s="239"/>
      <c r="CK234" s="239"/>
      <c r="CL234" s="234"/>
      <c r="CM234" s="234"/>
      <c r="CN234" s="234"/>
      <c r="CO234" s="235"/>
      <c r="CP234" s="348" t="s">
        <v>2</v>
      </c>
      <c r="CQ234" s="342"/>
      <c r="CR234" s="4"/>
      <c r="CS234" s="3"/>
    </row>
    <row r="235" spans="2:97" ht="14.25" customHeight="1" thickBot="1">
      <c r="B235" s="348"/>
      <c r="C235" s="342"/>
      <c r="E235" s="7"/>
      <c r="F235" s="238"/>
      <c r="G235" s="239"/>
      <c r="H235" s="239"/>
      <c r="I235" s="239"/>
      <c r="J235" s="234"/>
      <c r="K235" s="234"/>
      <c r="L235" s="234"/>
      <c r="M235" s="235"/>
      <c r="N235" s="238"/>
      <c r="O235" s="239"/>
      <c r="P235" s="239"/>
      <c r="Q235" s="239"/>
      <c r="R235" s="234"/>
      <c r="S235" s="234"/>
      <c r="T235" s="234"/>
      <c r="U235" s="235"/>
      <c r="V235" s="238"/>
      <c r="W235" s="239"/>
      <c r="X235" s="239"/>
      <c r="Y235" s="239"/>
      <c r="Z235" s="234"/>
      <c r="AA235" s="234"/>
      <c r="AB235" s="234"/>
      <c r="AC235" s="235"/>
      <c r="AD235" s="238"/>
      <c r="AE235" s="239"/>
      <c r="AF235" s="239"/>
      <c r="AG235" s="239"/>
      <c r="AH235" s="234"/>
      <c r="AI235" s="234"/>
      <c r="AJ235" s="234"/>
      <c r="AK235" s="235"/>
      <c r="AL235" s="238"/>
      <c r="AM235" s="239"/>
      <c r="AN235" s="239"/>
      <c r="AO235" s="239"/>
      <c r="AP235" s="234"/>
      <c r="AQ235" s="234"/>
      <c r="AR235" s="234"/>
      <c r="AS235" s="235"/>
      <c r="AT235" s="238"/>
      <c r="AU235" s="239"/>
      <c r="AV235" s="239"/>
      <c r="AW235" s="239"/>
      <c r="AX235" s="234"/>
      <c r="AY235" s="234"/>
      <c r="AZ235" s="234"/>
      <c r="BA235" s="235"/>
      <c r="BB235" s="238"/>
      <c r="BC235" s="239"/>
      <c r="BD235" s="239"/>
      <c r="BE235" s="239"/>
      <c r="BF235" s="234"/>
      <c r="BG235" s="234"/>
      <c r="BH235" s="234"/>
      <c r="BI235" s="235"/>
      <c r="BJ235" s="238"/>
      <c r="BK235" s="239"/>
      <c r="BL235" s="239"/>
      <c r="BM235" s="239"/>
      <c r="BN235" s="234"/>
      <c r="BO235" s="234"/>
      <c r="BP235" s="234"/>
      <c r="BQ235" s="235"/>
      <c r="BR235" s="238"/>
      <c r="BS235" s="239"/>
      <c r="BT235" s="239"/>
      <c r="BU235" s="239"/>
      <c r="BV235" s="234"/>
      <c r="BW235" s="234"/>
      <c r="BX235" s="234"/>
      <c r="BY235" s="235"/>
      <c r="BZ235" s="238"/>
      <c r="CA235" s="239"/>
      <c r="CB235" s="239"/>
      <c r="CC235" s="239"/>
      <c r="CD235" s="234"/>
      <c r="CE235" s="234"/>
      <c r="CF235" s="234"/>
      <c r="CG235" s="235"/>
      <c r="CH235" s="238"/>
      <c r="CI235" s="239"/>
      <c r="CJ235" s="239"/>
      <c r="CK235" s="239"/>
      <c r="CL235" s="234"/>
      <c r="CM235" s="234"/>
      <c r="CN235" s="234"/>
      <c r="CO235" s="235"/>
      <c r="CP235" s="348"/>
      <c r="CQ235" s="342"/>
      <c r="CS235" s="7"/>
    </row>
    <row r="236" spans="2:97" ht="15" customHeight="1">
      <c r="B236" s="353" t="s">
        <v>160</v>
      </c>
      <c r="C236" s="354"/>
      <c r="D236" s="354"/>
      <c r="E236" s="355"/>
      <c r="F236" s="251">
        <v>10016133</v>
      </c>
      <c r="G236" s="252"/>
      <c r="H236" s="252"/>
      <c r="I236" s="252"/>
      <c r="J236" s="258"/>
      <c r="K236" s="258"/>
      <c r="L236" s="258"/>
      <c r="M236" s="259"/>
      <c r="N236" s="251"/>
      <c r="O236" s="252"/>
      <c r="P236" s="252"/>
      <c r="Q236" s="252"/>
      <c r="R236" s="258"/>
      <c r="S236" s="258"/>
      <c r="T236" s="258"/>
      <c r="U236" s="259"/>
      <c r="V236" s="251"/>
      <c r="W236" s="258"/>
      <c r="X236" s="258"/>
      <c r="Y236" s="258"/>
      <c r="Z236" s="258"/>
      <c r="AA236" s="258"/>
      <c r="AB236" s="258"/>
      <c r="AC236" s="259"/>
      <c r="AD236" s="314">
        <v>10016510</v>
      </c>
      <c r="AE236" s="315"/>
      <c r="AF236" s="315"/>
      <c r="AG236" s="315"/>
      <c r="AH236" s="312"/>
      <c r="AI236" s="312"/>
      <c r="AJ236" s="312"/>
      <c r="AK236" s="313"/>
      <c r="AL236" s="314"/>
      <c r="AM236" s="315"/>
      <c r="AN236" s="315"/>
      <c r="AO236" s="315"/>
      <c r="AP236" s="312"/>
      <c r="AQ236" s="312"/>
      <c r="AR236" s="312"/>
      <c r="AS236" s="313"/>
      <c r="AT236" s="220"/>
      <c r="AU236" s="221"/>
      <c r="AV236" s="221"/>
      <c r="AW236" s="221"/>
      <c r="AX236" s="221"/>
      <c r="AY236" s="221"/>
      <c r="AZ236" s="221"/>
      <c r="BA236" s="222"/>
      <c r="BB236" s="220"/>
      <c r="BC236" s="221"/>
      <c r="BD236" s="221"/>
      <c r="BE236" s="221"/>
      <c r="BF236" s="221"/>
      <c r="BG236" s="221"/>
      <c r="BH236" s="221"/>
      <c r="BI236" s="222"/>
      <c r="BJ236" s="251"/>
      <c r="BK236" s="252"/>
      <c r="BL236" s="252"/>
      <c r="BM236" s="252"/>
      <c r="BN236" s="258"/>
      <c r="BO236" s="258"/>
      <c r="BP236" s="258"/>
      <c r="BQ236" s="259"/>
      <c r="BR236" s="251"/>
      <c r="BS236" s="252"/>
      <c r="BT236" s="252"/>
      <c r="BU236" s="252"/>
      <c r="BV236" s="258"/>
      <c r="BW236" s="258"/>
      <c r="BX236" s="258"/>
      <c r="BY236" s="259"/>
      <c r="BZ236" s="251">
        <v>10016171</v>
      </c>
      <c r="CA236" s="252"/>
      <c r="CB236" s="252"/>
      <c r="CC236" s="252"/>
      <c r="CD236" s="258"/>
      <c r="CE236" s="258"/>
      <c r="CF236" s="258"/>
      <c r="CG236" s="259"/>
      <c r="CH236" s="251"/>
      <c r="CI236" s="258"/>
      <c r="CJ236" s="258"/>
      <c r="CK236" s="258"/>
      <c r="CL236" s="258"/>
      <c r="CM236" s="258"/>
      <c r="CN236" s="258"/>
      <c r="CO236" s="259"/>
      <c r="CP236" s="353" t="s">
        <v>160</v>
      </c>
      <c r="CQ236" s="354"/>
      <c r="CR236" s="354"/>
      <c r="CS236" s="355"/>
    </row>
    <row r="237" spans="2:97" ht="15" customHeight="1">
      <c r="B237" s="356"/>
      <c r="C237" s="357"/>
      <c r="D237" s="357"/>
      <c r="E237" s="358"/>
      <c r="F237" s="242" t="s">
        <v>62</v>
      </c>
      <c r="G237" s="243"/>
      <c r="H237" s="243"/>
      <c r="I237" s="243"/>
      <c r="J237" s="217"/>
      <c r="K237" s="245"/>
      <c r="L237" s="217"/>
      <c r="M237" s="216"/>
      <c r="N237" s="274"/>
      <c r="O237" s="275"/>
      <c r="P237" s="275"/>
      <c r="Q237" s="275"/>
      <c r="R237" s="229"/>
      <c r="S237" s="295"/>
      <c r="T237" s="229"/>
      <c r="U237" s="244"/>
      <c r="V237" s="242"/>
      <c r="W237" s="243"/>
      <c r="X237" s="243"/>
      <c r="Y237" s="243"/>
      <c r="Z237" s="217"/>
      <c r="AA237" s="245"/>
      <c r="AB237" s="217"/>
      <c r="AC237" s="216"/>
      <c r="AD237" s="280" t="s">
        <v>476</v>
      </c>
      <c r="AE237" s="281"/>
      <c r="AF237" s="281"/>
      <c r="AG237" s="281"/>
      <c r="AH237" s="269"/>
      <c r="AI237" s="268"/>
      <c r="AJ237" s="269"/>
      <c r="AK237" s="250"/>
      <c r="AL237" s="280"/>
      <c r="AM237" s="281"/>
      <c r="AN237" s="281"/>
      <c r="AO237" s="281"/>
      <c r="AP237" s="269"/>
      <c r="AQ237" s="268"/>
      <c r="AR237" s="269"/>
      <c r="AS237" s="250"/>
      <c r="AT237" s="223"/>
      <c r="AU237" s="224"/>
      <c r="AV237" s="224"/>
      <c r="AW237" s="224"/>
      <c r="AX237" s="224"/>
      <c r="AY237" s="224"/>
      <c r="AZ237" s="224"/>
      <c r="BA237" s="225"/>
      <c r="BB237" s="223"/>
      <c r="BC237" s="224"/>
      <c r="BD237" s="224"/>
      <c r="BE237" s="224"/>
      <c r="BF237" s="224"/>
      <c r="BG237" s="224"/>
      <c r="BH237" s="224"/>
      <c r="BI237" s="225"/>
      <c r="BJ237" s="242"/>
      <c r="BK237" s="243"/>
      <c r="BL237" s="243"/>
      <c r="BM237" s="243"/>
      <c r="BN237" s="217"/>
      <c r="BO237" s="245"/>
      <c r="BP237" s="217"/>
      <c r="BQ237" s="216"/>
      <c r="BR237" s="242"/>
      <c r="BS237" s="243"/>
      <c r="BT237" s="243"/>
      <c r="BU237" s="243"/>
      <c r="BV237" s="217"/>
      <c r="BW237" s="245"/>
      <c r="BX237" s="217"/>
      <c r="BY237" s="216"/>
      <c r="BZ237" s="242" t="s">
        <v>49</v>
      </c>
      <c r="CA237" s="243"/>
      <c r="CB237" s="243"/>
      <c r="CC237" s="243"/>
      <c r="CD237" s="217"/>
      <c r="CE237" s="217"/>
      <c r="CF237" s="217"/>
      <c r="CG237" s="216"/>
      <c r="CH237" s="242"/>
      <c r="CI237" s="243"/>
      <c r="CJ237" s="243"/>
      <c r="CK237" s="243"/>
      <c r="CL237" s="217"/>
      <c r="CM237" s="245"/>
      <c r="CN237" s="217"/>
      <c r="CO237" s="216"/>
      <c r="CP237" s="356"/>
      <c r="CQ237" s="357"/>
      <c r="CR237" s="357"/>
      <c r="CS237" s="358"/>
    </row>
    <row r="238" spans="2:97" ht="11.25" customHeight="1">
      <c r="B238" s="356"/>
      <c r="C238" s="357"/>
      <c r="D238" s="357"/>
      <c r="E238" s="358"/>
      <c r="F238" s="264" t="s">
        <v>100</v>
      </c>
      <c r="G238" s="265"/>
      <c r="H238" s="265"/>
      <c r="I238" s="265"/>
      <c r="J238" s="217"/>
      <c r="K238" s="245"/>
      <c r="L238" s="217"/>
      <c r="M238" s="216"/>
      <c r="N238" s="284"/>
      <c r="O238" s="285"/>
      <c r="P238" s="285"/>
      <c r="Q238" s="285"/>
      <c r="R238" s="229"/>
      <c r="S238" s="295"/>
      <c r="T238" s="229"/>
      <c r="U238" s="244"/>
      <c r="V238" s="264" t="s">
        <v>219</v>
      </c>
      <c r="W238" s="265"/>
      <c r="X238" s="265"/>
      <c r="Y238" s="265"/>
      <c r="Z238" s="217"/>
      <c r="AA238" s="245"/>
      <c r="AB238" s="217"/>
      <c r="AC238" s="216"/>
      <c r="AD238" s="320" t="s">
        <v>545</v>
      </c>
      <c r="AE238" s="321"/>
      <c r="AF238" s="321"/>
      <c r="AG238" s="321"/>
      <c r="AH238" s="269"/>
      <c r="AI238" s="268"/>
      <c r="AJ238" s="269"/>
      <c r="AK238" s="250"/>
      <c r="AL238" s="320"/>
      <c r="AM238" s="321"/>
      <c r="AN238" s="321"/>
      <c r="AO238" s="321"/>
      <c r="AP238" s="269"/>
      <c r="AQ238" s="268"/>
      <c r="AR238" s="269"/>
      <c r="AS238" s="250"/>
      <c r="AT238" s="223"/>
      <c r="AU238" s="224"/>
      <c r="AV238" s="224"/>
      <c r="AW238" s="224"/>
      <c r="AX238" s="224"/>
      <c r="AY238" s="224"/>
      <c r="AZ238" s="224"/>
      <c r="BA238" s="225"/>
      <c r="BB238" s="223"/>
      <c r="BC238" s="224"/>
      <c r="BD238" s="224"/>
      <c r="BE238" s="224"/>
      <c r="BF238" s="224"/>
      <c r="BG238" s="224"/>
      <c r="BH238" s="224"/>
      <c r="BI238" s="225"/>
      <c r="BJ238" s="264" t="s">
        <v>518</v>
      </c>
      <c r="BK238" s="265"/>
      <c r="BL238" s="265"/>
      <c r="BM238" s="265"/>
      <c r="BN238" s="217"/>
      <c r="BO238" s="245"/>
      <c r="BP238" s="217"/>
      <c r="BQ238" s="216"/>
      <c r="BR238" s="264" t="s">
        <v>37</v>
      </c>
      <c r="BS238" s="265"/>
      <c r="BT238" s="265"/>
      <c r="BU238" s="265"/>
      <c r="BV238" s="217"/>
      <c r="BW238" s="245"/>
      <c r="BX238" s="217"/>
      <c r="BY238" s="216"/>
      <c r="BZ238" s="256" t="s">
        <v>50</v>
      </c>
      <c r="CA238" s="257"/>
      <c r="CB238" s="257"/>
      <c r="CC238" s="257"/>
      <c r="CD238" s="217"/>
      <c r="CE238" s="217"/>
      <c r="CF238" s="217"/>
      <c r="CG238" s="216"/>
      <c r="CH238" s="242"/>
      <c r="CI238" s="243"/>
      <c r="CJ238" s="243"/>
      <c r="CK238" s="243"/>
      <c r="CL238" s="217"/>
      <c r="CM238" s="245"/>
      <c r="CN238" s="217"/>
      <c r="CO238" s="216"/>
      <c r="CP238" s="356"/>
      <c r="CQ238" s="357"/>
      <c r="CR238" s="357"/>
      <c r="CS238" s="358"/>
    </row>
    <row r="239" spans="2:97" ht="22.5" customHeight="1">
      <c r="B239" s="356"/>
      <c r="C239" s="357"/>
      <c r="D239" s="357"/>
      <c r="E239" s="358"/>
      <c r="F239" s="264"/>
      <c r="G239" s="265"/>
      <c r="H239" s="265"/>
      <c r="I239" s="265"/>
      <c r="J239" s="217"/>
      <c r="K239" s="217" t="s">
        <v>40</v>
      </c>
      <c r="L239" s="217"/>
      <c r="M239" s="216"/>
      <c r="N239" s="284"/>
      <c r="O239" s="285"/>
      <c r="P239" s="285"/>
      <c r="Q239" s="285"/>
      <c r="R239" s="229"/>
      <c r="S239" s="229" t="s">
        <v>40</v>
      </c>
      <c r="T239" s="229"/>
      <c r="U239" s="244"/>
      <c r="V239" s="264"/>
      <c r="W239" s="265"/>
      <c r="X239" s="265"/>
      <c r="Y239" s="265"/>
      <c r="Z239" s="217"/>
      <c r="AA239" s="217" t="s">
        <v>42</v>
      </c>
      <c r="AB239" s="217"/>
      <c r="AC239" s="216"/>
      <c r="AD239" s="320"/>
      <c r="AE239" s="321"/>
      <c r="AF239" s="321"/>
      <c r="AG239" s="321"/>
      <c r="AH239" s="269"/>
      <c r="AI239" s="269" t="s">
        <v>40</v>
      </c>
      <c r="AJ239" s="269"/>
      <c r="AK239" s="250"/>
      <c r="AL239" s="320"/>
      <c r="AM239" s="321"/>
      <c r="AN239" s="321"/>
      <c r="AO239" s="321"/>
      <c r="AP239" s="269"/>
      <c r="AQ239" s="269" t="s">
        <v>40</v>
      </c>
      <c r="AR239" s="269"/>
      <c r="AS239" s="250"/>
      <c r="AT239" s="223"/>
      <c r="AU239" s="224"/>
      <c r="AV239" s="224"/>
      <c r="AW239" s="224"/>
      <c r="AX239" s="224"/>
      <c r="AY239" s="224"/>
      <c r="AZ239" s="224"/>
      <c r="BA239" s="225"/>
      <c r="BB239" s="223"/>
      <c r="BC239" s="224"/>
      <c r="BD239" s="224"/>
      <c r="BE239" s="224"/>
      <c r="BF239" s="224"/>
      <c r="BG239" s="224"/>
      <c r="BH239" s="224"/>
      <c r="BI239" s="225"/>
      <c r="BJ239" s="264"/>
      <c r="BK239" s="265"/>
      <c r="BL239" s="265"/>
      <c r="BM239" s="265"/>
      <c r="BN239" s="217"/>
      <c r="BO239" s="217" t="s">
        <v>68</v>
      </c>
      <c r="BP239" s="217"/>
      <c r="BQ239" s="216"/>
      <c r="BR239" s="264"/>
      <c r="BS239" s="265"/>
      <c r="BT239" s="265"/>
      <c r="BU239" s="265"/>
      <c r="BV239" s="217"/>
      <c r="BW239" s="217" t="s">
        <v>201</v>
      </c>
      <c r="BX239" s="217"/>
      <c r="BY239" s="216"/>
      <c r="BZ239" s="256"/>
      <c r="CA239" s="257"/>
      <c r="CB239" s="257"/>
      <c r="CC239" s="257"/>
      <c r="CD239" s="217"/>
      <c r="CE239" s="217" t="s">
        <v>44</v>
      </c>
      <c r="CF239" s="217"/>
      <c r="CG239" s="216"/>
      <c r="CH239" s="242"/>
      <c r="CI239" s="243"/>
      <c r="CJ239" s="243"/>
      <c r="CK239" s="243"/>
      <c r="CL239" s="217"/>
      <c r="CM239" s="217"/>
      <c r="CN239" s="217"/>
      <c r="CO239" s="216"/>
      <c r="CP239" s="356"/>
      <c r="CQ239" s="357"/>
      <c r="CR239" s="357"/>
      <c r="CS239" s="358"/>
    </row>
    <row r="240" spans="2:97" ht="18.75" customHeight="1">
      <c r="B240" s="359"/>
      <c r="C240" s="360"/>
      <c r="D240" s="360"/>
      <c r="E240" s="361"/>
      <c r="F240" s="218"/>
      <c r="G240" s="219"/>
      <c r="H240" s="219"/>
      <c r="I240" s="219"/>
      <c r="J240" s="217"/>
      <c r="K240" s="217"/>
      <c r="L240" s="217"/>
      <c r="M240" s="216"/>
      <c r="N240" s="296"/>
      <c r="O240" s="297"/>
      <c r="P240" s="297"/>
      <c r="Q240" s="297"/>
      <c r="R240" s="229"/>
      <c r="S240" s="229"/>
      <c r="T240" s="229"/>
      <c r="U240" s="244"/>
      <c r="V240" s="218"/>
      <c r="W240" s="219"/>
      <c r="X240" s="219"/>
      <c r="Y240" s="219"/>
      <c r="Z240" s="217"/>
      <c r="AA240" s="217"/>
      <c r="AB240" s="217"/>
      <c r="AC240" s="216"/>
      <c r="AD240" s="218" t="s">
        <v>613</v>
      </c>
      <c r="AE240" s="219"/>
      <c r="AF240" s="219"/>
      <c r="AG240" s="219"/>
      <c r="AH240" s="269"/>
      <c r="AI240" s="269"/>
      <c r="AJ240" s="269"/>
      <c r="AK240" s="250"/>
      <c r="AL240" s="318"/>
      <c r="AM240" s="319"/>
      <c r="AN240" s="319"/>
      <c r="AO240" s="319"/>
      <c r="AP240" s="269"/>
      <c r="AQ240" s="269"/>
      <c r="AR240" s="269"/>
      <c r="AS240" s="250"/>
      <c r="AT240" s="223"/>
      <c r="AU240" s="224"/>
      <c r="AV240" s="224"/>
      <c r="AW240" s="224"/>
      <c r="AX240" s="224"/>
      <c r="AY240" s="224"/>
      <c r="AZ240" s="224"/>
      <c r="BA240" s="225"/>
      <c r="BB240" s="223"/>
      <c r="BC240" s="224"/>
      <c r="BD240" s="224"/>
      <c r="BE240" s="224"/>
      <c r="BF240" s="224"/>
      <c r="BG240" s="224"/>
      <c r="BH240" s="224"/>
      <c r="BI240" s="225"/>
      <c r="BJ240" s="218"/>
      <c r="BK240" s="219"/>
      <c r="BL240" s="219"/>
      <c r="BM240" s="219"/>
      <c r="BN240" s="217"/>
      <c r="BO240" s="217"/>
      <c r="BP240" s="217"/>
      <c r="BQ240" s="216"/>
      <c r="BR240" s="218"/>
      <c r="BS240" s="219"/>
      <c r="BT240" s="219"/>
      <c r="BU240" s="219"/>
      <c r="BV240" s="217"/>
      <c r="BW240" s="217"/>
      <c r="BX240" s="217"/>
      <c r="BY240" s="216"/>
      <c r="BZ240" s="218"/>
      <c r="CA240" s="219"/>
      <c r="CB240" s="219"/>
      <c r="CC240" s="219"/>
      <c r="CD240" s="217"/>
      <c r="CE240" s="217"/>
      <c r="CF240" s="217"/>
      <c r="CG240" s="216"/>
      <c r="CH240" s="218"/>
      <c r="CI240" s="219"/>
      <c r="CJ240" s="219"/>
      <c r="CK240" s="219"/>
      <c r="CL240" s="217"/>
      <c r="CM240" s="217"/>
      <c r="CN240" s="217"/>
      <c r="CO240" s="216"/>
      <c r="CP240" s="359"/>
      <c r="CQ240" s="360"/>
      <c r="CR240" s="360"/>
      <c r="CS240" s="361"/>
    </row>
    <row r="241" spans="2:97" ht="18.75" customHeight="1" thickBot="1">
      <c r="B241" s="350" t="s">
        <v>599</v>
      </c>
      <c r="C241" s="351"/>
      <c r="D241" s="351"/>
      <c r="E241" s="352"/>
      <c r="F241" s="230"/>
      <c r="G241" s="231"/>
      <c r="H241" s="55"/>
      <c r="I241" s="266" t="s">
        <v>61</v>
      </c>
      <c r="J241" s="266"/>
      <c r="K241" s="266"/>
      <c r="L241" s="266"/>
      <c r="M241" s="267"/>
      <c r="N241" s="262"/>
      <c r="O241" s="263"/>
      <c r="P241" s="65"/>
      <c r="Q241" s="308"/>
      <c r="R241" s="308"/>
      <c r="S241" s="308"/>
      <c r="T241" s="308"/>
      <c r="U241" s="309"/>
      <c r="V241" s="230"/>
      <c r="W241" s="231"/>
      <c r="X241" s="55"/>
      <c r="Y241" s="246" t="s">
        <v>619</v>
      </c>
      <c r="Z241" s="246"/>
      <c r="AA241" s="246"/>
      <c r="AB241" s="246"/>
      <c r="AC241" s="247"/>
      <c r="AD241" s="260">
        <v>0.35416666666666669</v>
      </c>
      <c r="AE241" s="261"/>
      <c r="AF241" s="156" t="s">
        <v>612</v>
      </c>
      <c r="AG241" s="600" t="s">
        <v>700</v>
      </c>
      <c r="AH241" s="600"/>
      <c r="AI241" s="600"/>
      <c r="AJ241" s="600"/>
      <c r="AK241" s="601"/>
      <c r="AL241" s="479"/>
      <c r="AM241" s="480"/>
      <c r="AN241" s="156"/>
      <c r="AO241" s="362"/>
      <c r="AP241" s="362"/>
      <c r="AQ241" s="362"/>
      <c r="AR241" s="362"/>
      <c r="AS241" s="363"/>
      <c r="AT241" s="226"/>
      <c r="AU241" s="227"/>
      <c r="AV241" s="227"/>
      <c r="AW241" s="227"/>
      <c r="AX241" s="227"/>
      <c r="AY241" s="227"/>
      <c r="AZ241" s="227"/>
      <c r="BA241" s="228"/>
      <c r="BB241" s="226"/>
      <c r="BC241" s="227"/>
      <c r="BD241" s="227"/>
      <c r="BE241" s="227"/>
      <c r="BF241" s="227"/>
      <c r="BG241" s="227"/>
      <c r="BH241" s="227"/>
      <c r="BI241" s="228"/>
      <c r="BJ241" s="230">
        <v>0.41666666666666669</v>
      </c>
      <c r="BK241" s="231"/>
      <c r="BL241" s="55" t="s">
        <v>508</v>
      </c>
      <c r="BM241" s="266"/>
      <c r="BN241" s="266"/>
      <c r="BO241" s="266"/>
      <c r="BP241" s="266"/>
      <c r="BQ241" s="267"/>
      <c r="BR241" s="230"/>
      <c r="BS241" s="231"/>
      <c r="BT241" s="55"/>
      <c r="BU241" s="266"/>
      <c r="BV241" s="266"/>
      <c r="BW241" s="266"/>
      <c r="BX241" s="266"/>
      <c r="BY241" s="267"/>
      <c r="BZ241" s="230"/>
      <c r="CA241" s="231"/>
      <c r="CB241" s="55"/>
      <c r="CC241" s="266" t="s">
        <v>52</v>
      </c>
      <c r="CD241" s="266"/>
      <c r="CE241" s="266"/>
      <c r="CF241" s="266"/>
      <c r="CG241" s="267"/>
      <c r="CH241" s="230"/>
      <c r="CI241" s="231"/>
      <c r="CJ241" s="55"/>
      <c r="CK241" s="246"/>
      <c r="CL241" s="246"/>
      <c r="CM241" s="246"/>
      <c r="CN241" s="246"/>
      <c r="CO241" s="247"/>
      <c r="CP241" s="350"/>
      <c r="CQ241" s="351"/>
      <c r="CR241" s="351"/>
      <c r="CS241" s="352"/>
    </row>
    <row r="242" spans="2:97" ht="15" customHeight="1">
      <c r="B242" s="353" t="s">
        <v>161</v>
      </c>
      <c r="C242" s="354"/>
      <c r="D242" s="354"/>
      <c r="E242" s="355"/>
      <c r="F242" s="251"/>
      <c r="G242" s="258"/>
      <c r="H242" s="258"/>
      <c r="I242" s="258"/>
      <c r="J242" s="258"/>
      <c r="K242" s="258"/>
      <c r="L242" s="258"/>
      <c r="M242" s="259"/>
      <c r="N242" s="251">
        <v>10016271</v>
      </c>
      <c r="O242" s="258"/>
      <c r="P242" s="258"/>
      <c r="Q242" s="258"/>
      <c r="R242" s="258"/>
      <c r="S242" s="258"/>
      <c r="T242" s="258"/>
      <c r="U242" s="259"/>
      <c r="V242" s="251"/>
      <c r="W242" s="258"/>
      <c r="X242" s="258"/>
      <c r="Y242" s="258"/>
      <c r="Z242" s="258"/>
      <c r="AA242" s="258"/>
      <c r="AB242" s="258"/>
      <c r="AC242" s="259"/>
      <c r="AD242" s="251"/>
      <c r="AE242" s="258"/>
      <c r="AF242" s="258"/>
      <c r="AG242" s="258"/>
      <c r="AH242" s="258"/>
      <c r="AI242" s="258"/>
      <c r="AJ242" s="258"/>
      <c r="AK242" s="259"/>
      <c r="AL242" s="251"/>
      <c r="AM242" s="258"/>
      <c r="AN242" s="258"/>
      <c r="AO242" s="258"/>
      <c r="AP242" s="258"/>
      <c r="AQ242" s="258"/>
      <c r="AR242" s="258"/>
      <c r="AS242" s="259"/>
      <c r="AT242" s="251"/>
      <c r="AU242" s="252"/>
      <c r="AV242" s="252"/>
      <c r="AW242" s="252"/>
      <c r="AX242" s="258"/>
      <c r="AY242" s="258"/>
      <c r="AZ242" s="258"/>
      <c r="BA242" s="259"/>
      <c r="BB242" s="251"/>
      <c r="BC242" s="258"/>
      <c r="BD242" s="258"/>
      <c r="BE242" s="258"/>
      <c r="BF242" s="258"/>
      <c r="BG242" s="258"/>
      <c r="BH242" s="258"/>
      <c r="BI242" s="259"/>
      <c r="BJ242" s="220"/>
      <c r="BK242" s="221"/>
      <c r="BL242" s="221"/>
      <c r="BM242" s="221"/>
      <c r="BN242" s="221"/>
      <c r="BO242" s="221"/>
      <c r="BP242" s="221"/>
      <c r="BQ242" s="222"/>
      <c r="BR242" s="220"/>
      <c r="BS242" s="221"/>
      <c r="BT242" s="221"/>
      <c r="BU242" s="221"/>
      <c r="BV242" s="221"/>
      <c r="BW242" s="221"/>
      <c r="BX242" s="221"/>
      <c r="BY242" s="222"/>
      <c r="BZ242" s="220"/>
      <c r="CA242" s="221"/>
      <c r="CB242" s="221"/>
      <c r="CC242" s="221"/>
      <c r="CD242" s="221"/>
      <c r="CE242" s="221"/>
      <c r="CF242" s="221"/>
      <c r="CG242" s="222"/>
      <c r="CH242" s="251"/>
      <c r="CI242" s="258"/>
      <c r="CJ242" s="258"/>
      <c r="CK242" s="258"/>
      <c r="CL242" s="258"/>
      <c r="CM242" s="258"/>
      <c r="CN242" s="258"/>
      <c r="CO242" s="259"/>
      <c r="CP242" s="353" t="s">
        <v>161</v>
      </c>
      <c r="CQ242" s="354"/>
      <c r="CR242" s="354"/>
      <c r="CS242" s="355"/>
    </row>
    <row r="243" spans="2:97" ht="15" customHeight="1">
      <c r="B243" s="356"/>
      <c r="C243" s="357"/>
      <c r="D243" s="357"/>
      <c r="E243" s="358"/>
      <c r="F243" s="274"/>
      <c r="G243" s="275"/>
      <c r="H243" s="275"/>
      <c r="I243" s="275"/>
      <c r="J243" s="229"/>
      <c r="K243" s="295"/>
      <c r="L243" s="229"/>
      <c r="M243" s="244"/>
      <c r="N243" s="242" t="s">
        <v>38</v>
      </c>
      <c r="O243" s="243"/>
      <c r="P243" s="243"/>
      <c r="Q243" s="243"/>
      <c r="R243" s="217"/>
      <c r="S243" s="245"/>
      <c r="T243" s="217"/>
      <c r="U243" s="216"/>
      <c r="V243" s="242"/>
      <c r="W243" s="243"/>
      <c r="X243" s="243"/>
      <c r="Y243" s="243"/>
      <c r="Z243" s="217"/>
      <c r="AA243" s="245"/>
      <c r="AB243" s="217"/>
      <c r="AC243" s="216"/>
      <c r="AD243" s="242"/>
      <c r="AE243" s="243"/>
      <c r="AF243" s="243"/>
      <c r="AG243" s="243"/>
      <c r="AH243" s="217"/>
      <c r="AI243" s="245"/>
      <c r="AJ243" s="217"/>
      <c r="AK243" s="216"/>
      <c r="AL243" s="242"/>
      <c r="AM243" s="243"/>
      <c r="AN243" s="243"/>
      <c r="AO243" s="243"/>
      <c r="AP243" s="217"/>
      <c r="AQ243" s="217"/>
      <c r="AR243" s="217"/>
      <c r="AS243" s="216"/>
      <c r="AT243" s="242"/>
      <c r="AU243" s="243"/>
      <c r="AV243" s="243"/>
      <c r="AW243" s="243"/>
      <c r="AX243" s="217"/>
      <c r="AY243" s="245"/>
      <c r="AZ243" s="217"/>
      <c r="BA243" s="216"/>
      <c r="BB243" s="274"/>
      <c r="BC243" s="275"/>
      <c r="BD243" s="275"/>
      <c r="BE243" s="275"/>
      <c r="BF243" s="229"/>
      <c r="BG243" s="295"/>
      <c r="BH243" s="229"/>
      <c r="BI243" s="244"/>
      <c r="BJ243" s="223"/>
      <c r="BK243" s="224"/>
      <c r="BL243" s="224"/>
      <c r="BM243" s="224"/>
      <c r="BN243" s="224"/>
      <c r="BO243" s="224"/>
      <c r="BP243" s="224"/>
      <c r="BQ243" s="225"/>
      <c r="BR243" s="223"/>
      <c r="BS243" s="224"/>
      <c r="BT243" s="224"/>
      <c r="BU243" s="224"/>
      <c r="BV243" s="224"/>
      <c r="BW243" s="224"/>
      <c r="BX243" s="224"/>
      <c r="BY243" s="225"/>
      <c r="BZ243" s="223"/>
      <c r="CA243" s="224"/>
      <c r="CB243" s="224"/>
      <c r="CC243" s="224"/>
      <c r="CD243" s="224"/>
      <c r="CE243" s="224"/>
      <c r="CF243" s="224"/>
      <c r="CG243" s="225"/>
      <c r="CH243" s="242"/>
      <c r="CI243" s="243"/>
      <c r="CJ243" s="243"/>
      <c r="CK243" s="243"/>
      <c r="CL243" s="217"/>
      <c r="CM243" s="245"/>
      <c r="CN243" s="217"/>
      <c r="CO243" s="216"/>
      <c r="CP243" s="356"/>
      <c r="CQ243" s="357"/>
      <c r="CR243" s="357"/>
      <c r="CS243" s="358"/>
    </row>
    <row r="244" spans="2:97" ht="11.25" customHeight="1">
      <c r="B244" s="356"/>
      <c r="C244" s="357"/>
      <c r="D244" s="357"/>
      <c r="E244" s="358"/>
      <c r="F244" s="264" t="s">
        <v>39</v>
      </c>
      <c r="G244" s="265"/>
      <c r="H244" s="265"/>
      <c r="I244" s="265"/>
      <c r="J244" s="229"/>
      <c r="K244" s="295"/>
      <c r="L244" s="229"/>
      <c r="M244" s="244"/>
      <c r="N244" s="264" t="s">
        <v>39</v>
      </c>
      <c r="O244" s="265"/>
      <c r="P244" s="265"/>
      <c r="Q244" s="265"/>
      <c r="R244" s="217"/>
      <c r="S244" s="245"/>
      <c r="T244" s="217"/>
      <c r="U244" s="216"/>
      <c r="V244" s="264"/>
      <c r="W244" s="265"/>
      <c r="X244" s="265"/>
      <c r="Y244" s="265"/>
      <c r="Z244" s="217"/>
      <c r="AA244" s="245"/>
      <c r="AB244" s="217"/>
      <c r="AC244" s="216"/>
      <c r="AD244" s="264"/>
      <c r="AE244" s="265"/>
      <c r="AF244" s="265"/>
      <c r="AG244" s="265"/>
      <c r="AH244" s="217"/>
      <c r="AI244" s="245"/>
      <c r="AJ244" s="217"/>
      <c r="AK244" s="216"/>
      <c r="AL244" s="264"/>
      <c r="AM244" s="265"/>
      <c r="AN244" s="265"/>
      <c r="AO244" s="265"/>
      <c r="AP244" s="217"/>
      <c r="AQ244" s="217"/>
      <c r="AR244" s="217"/>
      <c r="AS244" s="216"/>
      <c r="AT244" s="264"/>
      <c r="AU244" s="265"/>
      <c r="AV244" s="265"/>
      <c r="AW244" s="265"/>
      <c r="AX244" s="217"/>
      <c r="AY244" s="245"/>
      <c r="AZ244" s="217"/>
      <c r="BA244" s="216"/>
      <c r="BB244" s="264" t="s">
        <v>39</v>
      </c>
      <c r="BC244" s="265"/>
      <c r="BD244" s="265"/>
      <c r="BE244" s="265"/>
      <c r="BF244" s="229"/>
      <c r="BG244" s="295"/>
      <c r="BH244" s="229"/>
      <c r="BI244" s="244"/>
      <c r="BJ244" s="223"/>
      <c r="BK244" s="224"/>
      <c r="BL244" s="224"/>
      <c r="BM244" s="224"/>
      <c r="BN244" s="224"/>
      <c r="BO244" s="224"/>
      <c r="BP244" s="224"/>
      <c r="BQ244" s="225"/>
      <c r="BR244" s="223"/>
      <c r="BS244" s="224"/>
      <c r="BT244" s="224"/>
      <c r="BU244" s="224"/>
      <c r="BV244" s="224"/>
      <c r="BW244" s="224"/>
      <c r="BX244" s="224"/>
      <c r="BY244" s="225"/>
      <c r="BZ244" s="223"/>
      <c r="CA244" s="224"/>
      <c r="CB244" s="224"/>
      <c r="CC244" s="224"/>
      <c r="CD244" s="224"/>
      <c r="CE244" s="224"/>
      <c r="CF244" s="224"/>
      <c r="CG244" s="225"/>
      <c r="CH244" s="242"/>
      <c r="CI244" s="243"/>
      <c r="CJ244" s="243"/>
      <c r="CK244" s="243"/>
      <c r="CL244" s="217"/>
      <c r="CM244" s="245"/>
      <c r="CN244" s="217"/>
      <c r="CO244" s="216"/>
      <c r="CP244" s="356"/>
      <c r="CQ244" s="357"/>
      <c r="CR244" s="357"/>
      <c r="CS244" s="358"/>
    </row>
    <row r="245" spans="2:97" ht="22.5" customHeight="1">
      <c r="B245" s="356"/>
      <c r="C245" s="357"/>
      <c r="D245" s="357"/>
      <c r="E245" s="358"/>
      <c r="F245" s="264"/>
      <c r="G245" s="265"/>
      <c r="H245" s="265"/>
      <c r="I245" s="265"/>
      <c r="J245" s="229"/>
      <c r="K245" s="229" t="s">
        <v>68</v>
      </c>
      <c r="L245" s="229"/>
      <c r="M245" s="244"/>
      <c r="N245" s="264"/>
      <c r="O245" s="265"/>
      <c r="P245" s="265"/>
      <c r="Q245" s="265"/>
      <c r="R245" s="217"/>
      <c r="S245" s="217" t="s">
        <v>44</v>
      </c>
      <c r="T245" s="217"/>
      <c r="U245" s="216"/>
      <c r="V245" s="264"/>
      <c r="W245" s="265"/>
      <c r="X245" s="265"/>
      <c r="Y245" s="265"/>
      <c r="Z245" s="217"/>
      <c r="AA245" s="217" t="s">
        <v>43</v>
      </c>
      <c r="AB245" s="217"/>
      <c r="AC245" s="216"/>
      <c r="AD245" s="264"/>
      <c r="AE245" s="265"/>
      <c r="AF245" s="265"/>
      <c r="AG245" s="265"/>
      <c r="AH245" s="217"/>
      <c r="AI245" s="217" t="s">
        <v>40</v>
      </c>
      <c r="AJ245" s="217"/>
      <c r="AK245" s="216"/>
      <c r="AL245" s="264"/>
      <c r="AM245" s="265"/>
      <c r="AN245" s="265"/>
      <c r="AO245" s="265"/>
      <c r="AP245" s="217"/>
      <c r="AQ245" s="217" t="s">
        <v>40</v>
      </c>
      <c r="AR245" s="217"/>
      <c r="AS245" s="216"/>
      <c r="AT245" s="264"/>
      <c r="AU245" s="265"/>
      <c r="AV245" s="265"/>
      <c r="AW245" s="265"/>
      <c r="AX245" s="217"/>
      <c r="AY245" s="217" t="s">
        <v>41</v>
      </c>
      <c r="AZ245" s="217"/>
      <c r="BA245" s="216"/>
      <c r="BB245" s="264"/>
      <c r="BC245" s="265"/>
      <c r="BD245" s="265"/>
      <c r="BE245" s="265"/>
      <c r="BF245" s="229"/>
      <c r="BG245" s="229" t="s">
        <v>42</v>
      </c>
      <c r="BH245" s="229"/>
      <c r="BI245" s="244"/>
      <c r="BJ245" s="223"/>
      <c r="BK245" s="224"/>
      <c r="BL245" s="224"/>
      <c r="BM245" s="224"/>
      <c r="BN245" s="224"/>
      <c r="BO245" s="224"/>
      <c r="BP245" s="224"/>
      <c r="BQ245" s="225"/>
      <c r="BR245" s="223"/>
      <c r="BS245" s="224"/>
      <c r="BT245" s="224"/>
      <c r="BU245" s="224"/>
      <c r="BV245" s="224"/>
      <c r="BW245" s="224"/>
      <c r="BX245" s="224"/>
      <c r="BY245" s="225"/>
      <c r="BZ245" s="223"/>
      <c r="CA245" s="224"/>
      <c r="CB245" s="224"/>
      <c r="CC245" s="224"/>
      <c r="CD245" s="224"/>
      <c r="CE245" s="224"/>
      <c r="CF245" s="224"/>
      <c r="CG245" s="225"/>
      <c r="CH245" s="242"/>
      <c r="CI245" s="243"/>
      <c r="CJ245" s="243"/>
      <c r="CK245" s="243"/>
      <c r="CL245" s="217"/>
      <c r="CM245" s="217"/>
      <c r="CN245" s="217"/>
      <c r="CO245" s="216"/>
      <c r="CP245" s="356"/>
      <c r="CQ245" s="357"/>
      <c r="CR245" s="357"/>
      <c r="CS245" s="358"/>
    </row>
    <row r="246" spans="2:97" ht="18.75" customHeight="1">
      <c r="B246" s="359"/>
      <c r="C246" s="360"/>
      <c r="D246" s="360"/>
      <c r="E246" s="361"/>
      <c r="F246" s="296"/>
      <c r="G246" s="297"/>
      <c r="H246" s="297"/>
      <c r="I246" s="297"/>
      <c r="J246" s="229"/>
      <c r="K246" s="229"/>
      <c r="L246" s="229"/>
      <c r="M246" s="244"/>
      <c r="N246" s="218" t="s">
        <v>113</v>
      </c>
      <c r="O246" s="219"/>
      <c r="P246" s="219"/>
      <c r="Q246" s="219"/>
      <c r="R246" s="217"/>
      <c r="S246" s="217"/>
      <c r="T246" s="217"/>
      <c r="U246" s="216"/>
      <c r="V246" s="218"/>
      <c r="W246" s="219"/>
      <c r="X246" s="219"/>
      <c r="Y246" s="219"/>
      <c r="Z246" s="217"/>
      <c r="AA246" s="217"/>
      <c r="AB246" s="217"/>
      <c r="AC246" s="216"/>
      <c r="AD246" s="218"/>
      <c r="AE246" s="219"/>
      <c r="AF246" s="219"/>
      <c r="AG246" s="219"/>
      <c r="AH246" s="217"/>
      <c r="AI246" s="217"/>
      <c r="AJ246" s="217"/>
      <c r="AK246" s="216"/>
      <c r="AL246" s="218"/>
      <c r="AM246" s="219"/>
      <c r="AN246" s="219"/>
      <c r="AO246" s="219"/>
      <c r="AP246" s="217"/>
      <c r="AQ246" s="217"/>
      <c r="AR246" s="217"/>
      <c r="AS246" s="216"/>
      <c r="AT246" s="218"/>
      <c r="AU246" s="219"/>
      <c r="AV246" s="219"/>
      <c r="AW246" s="219"/>
      <c r="AX246" s="217"/>
      <c r="AY246" s="217"/>
      <c r="AZ246" s="217"/>
      <c r="BA246" s="216"/>
      <c r="BB246" s="296"/>
      <c r="BC246" s="297"/>
      <c r="BD246" s="297"/>
      <c r="BE246" s="297"/>
      <c r="BF246" s="229"/>
      <c r="BG246" s="229"/>
      <c r="BH246" s="229"/>
      <c r="BI246" s="244"/>
      <c r="BJ246" s="223"/>
      <c r="BK246" s="224"/>
      <c r="BL246" s="224"/>
      <c r="BM246" s="224"/>
      <c r="BN246" s="224"/>
      <c r="BO246" s="224"/>
      <c r="BP246" s="224"/>
      <c r="BQ246" s="225"/>
      <c r="BR246" s="223"/>
      <c r="BS246" s="224"/>
      <c r="BT246" s="224"/>
      <c r="BU246" s="224"/>
      <c r="BV246" s="224"/>
      <c r="BW246" s="224"/>
      <c r="BX246" s="224"/>
      <c r="BY246" s="225"/>
      <c r="BZ246" s="223"/>
      <c r="CA246" s="224"/>
      <c r="CB246" s="224"/>
      <c r="CC246" s="224"/>
      <c r="CD246" s="224"/>
      <c r="CE246" s="224"/>
      <c r="CF246" s="224"/>
      <c r="CG246" s="225"/>
      <c r="CH246" s="218"/>
      <c r="CI246" s="219"/>
      <c r="CJ246" s="219"/>
      <c r="CK246" s="219"/>
      <c r="CL246" s="217"/>
      <c r="CM246" s="217"/>
      <c r="CN246" s="217"/>
      <c r="CO246" s="216"/>
      <c r="CP246" s="359"/>
      <c r="CQ246" s="360"/>
      <c r="CR246" s="360"/>
      <c r="CS246" s="361"/>
    </row>
    <row r="247" spans="2:97" ht="18.75" customHeight="1" thickBot="1">
      <c r="B247" s="350" t="s">
        <v>488</v>
      </c>
      <c r="C247" s="351"/>
      <c r="D247" s="351"/>
      <c r="E247" s="352"/>
      <c r="F247" s="230">
        <v>0.39583333333333331</v>
      </c>
      <c r="G247" s="231"/>
      <c r="H247" s="55" t="s">
        <v>508</v>
      </c>
      <c r="I247" s="266" t="s">
        <v>590</v>
      </c>
      <c r="J247" s="266"/>
      <c r="K247" s="266"/>
      <c r="L247" s="266"/>
      <c r="M247" s="267"/>
      <c r="N247" s="230"/>
      <c r="O247" s="231"/>
      <c r="P247" s="55"/>
      <c r="Q247" s="246" t="s">
        <v>46</v>
      </c>
      <c r="R247" s="246"/>
      <c r="S247" s="246"/>
      <c r="T247" s="246"/>
      <c r="U247" s="247"/>
      <c r="V247" s="230"/>
      <c r="W247" s="231"/>
      <c r="X247" s="55"/>
      <c r="Y247" s="246"/>
      <c r="Z247" s="246"/>
      <c r="AA247" s="246"/>
      <c r="AB247" s="246"/>
      <c r="AC247" s="247"/>
      <c r="AD247" s="230"/>
      <c r="AE247" s="231"/>
      <c r="AF247" s="55"/>
      <c r="AG247" s="246"/>
      <c r="AH247" s="246"/>
      <c r="AI247" s="246"/>
      <c r="AJ247" s="246"/>
      <c r="AK247" s="247"/>
      <c r="AL247" s="230"/>
      <c r="AM247" s="231"/>
      <c r="AN247" s="55"/>
      <c r="AO247" s="246"/>
      <c r="AP247" s="246"/>
      <c r="AQ247" s="246"/>
      <c r="AR247" s="246"/>
      <c r="AS247" s="247"/>
      <c r="AT247" s="262"/>
      <c r="AU247" s="263"/>
      <c r="AV247" s="55"/>
      <c r="AW247" s="246"/>
      <c r="AX247" s="246"/>
      <c r="AY247" s="246"/>
      <c r="AZ247" s="246"/>
      <c r="BA247" s="247"/>
      <c r="BB247" s="230"/>
      <c r="BC247" s="231"/>
      <c r="BD247" s="65"/>
      <c r="BE247" s="266" t="s">
        <v>591</v>
      </c>
      <c r="BF247" s="266"/>
      <c r="BG247" s="266"/>
      <c r="BH247" s="266"/>
      <c r="BI247" s="267"/>
      <c r="BJ247" s="226"/>
      <c r="BK247" s="227"/>
      <c r="BL247" s="227"/>
      <c r="BM247" s="227"/>
      <c r="BN247" s="227"/>
      <c r="BO247" s="227"/>
      <c r="BP247" s="227"/>
      <c r="BQ247" s="228"/>
      <c r="BR247" s="226"/>
      <c r="BS247" s="227"/>
      <c r="BT247" s="227"/>
      <c r="BU247" s="227"/>
      <c r="BV247" s="227"/>
      <c r="BW247" s="227"/>
      <c r="BX247" s="227"/>
      <c r="BY247" s="228"/>
      <c r="BZ247" s="226"/>
      <c r="CA247" s="227"/>
      <c r="CB247" s="227"/>
      <c r="CC247" s="227"/>
      <c r="CD247" s="227"/>
      <c r="CE247" s="227"/>
      <c r="CF247" s="227"/>
      <c r="CG247" s="228"/>
      <c r="CH247" s="230"/>
      <c r="CI247" s="231"/>
      <c r="CJ247" s="55"/>
      <c r="CK247" s="246"/>
      <c r="CL247" s="246"/>
      <c r="CM247" s="246"/>
      <c r="CN247" s="246"/>
      <c r="CO247" s="247"/>
      <c r="CP247" s="350"/>
      <c r="CQ247" s="351"/>
      <c r="CR247" s="351"/>
      <c r="CS247" s="352"/>
    </row>
    <row r="248" spans="2:97" ht="15" customHeight="1">
      <c r="B248" s="353" t="s" ph="1">
        <v>185</v>
      </c>
      <c r="C248" s="354" ph="1"/>
      <c r="D248" s="354" ph="1"/>
      <c r="E248" s="355" ph="1"/>
      <c r="F248" s="251"/>
      <c r="G248" s="252"/>
      <c r="H248" s="252"/>
      <c r="I248" s="252"/>
      <c r="J248" s="258"/>
      <c r="K248" s="258"/>
      <c r="L248" s="258"/>
      <c r="M248" s="259"/>
      <c r="N248" s="251"/>
      <c r="O248" s="258"/>
      <c r="P248" s="258"/>
      <c r="Q248" s="258"/>
      <c r="R248" s="258"/>
      <c r="S248" s="258"/>
      <c r="T248" s="258"/>
      <c r="U248" s="259"/>
      <c r="V248" s="251"/>
      <c r="W248" s="252"/>
      <c r="X248" s="252"/>
      <c r="Y248" s="252"/>
      <c r="Z248" s="258"/>
      <c r="AA248" s="258"/>
      <c r="AB248" s="258"/>
      <c r="AC248" s="259"/>
      <c r="AD248" s="220"/>
      <c r="AE248" s="221"/>
      <c r="AF248" s="221"/>
      <c r="AG248" s="221"/>
      <c r="AH248" s="221"/>
      <c r="AI248" s="221"/>
      <c r="AJ248" s="221"/>
      <c r="AK248" s="222"/>
      <c r="AL248" s="220"/>
      <c r="AM248" s="221"/>
      <c r="AN248" s="221"/>
      <c r="AO248" s="221"/>
      <c r="AP248" s="221"/>
      <c r="AQ248" s="221"/>
      <c r="AR248" s="221"/>
      <c r="AS248" s="222"/>
      <c r="AT248" s="251">
        <v>10016397</v>
      </c>
      <c r="AU248" s="252"/>
      <c r="AV248" s="252"/>
      <c r="AW248" s="252"/>
      <c r="AX248" s="258"/>
      <c r="AY248" s="258"/>
      <c r="AZ248" s="258"/>
      <c r="BA248" s="259"/>
      <c r="BB248" s="251"/>
      <c r="BC248" s="258"/>
      <c r="BD248" s="258"/>
      <c r="BE248" s="258"/>
      <c r="BF248" s="258"/>
      <c r="BG248" s="258"/>
      <c r="BH248" s="258"/>
      <c r="BI248" s="259"/>
      <c r="BJ248" s="220"/>
      <c r="BK248" s="221"/>
      <c r="BL248" s="221"/>
      <c r="BM248" s="221"/>
      <c r="BN248" s="221"/>
      <c r="BO248" s="221"/>
      <c r="BP248" s="221"/>
      <c r="BQ248" s="222"/>
      <c r="BR248" s="251"/>
      <c r="BS248" s="252"/>
      <c r="BT248" s="252"/>
      <c r="BU248" s="252"/>
      <c r="BV248" s="258"/>
      <c r="BW248" s="258"/>
      <c r="BX248" s="258"/>
      <c r="BY248" s="259"/>
      <c r="BZ248" s="251">
        <v>10016171</v>
      </c>
      <c r="CA248" s="252"/>
      <c r="CB248" s="252"/>
      <c r="CC248" s="252"/>
      <c r="CD248" s="258"/>
      <c r="CE248" s="258"/>
      <c r="CF248" s="258"/>
      <c r="CG248" s="259"/>
      <c r="CH248" s="251"/>
      <c r="CI248" s="258"/>
      <c r="CJ248" s="258"/>
      <c r="CK248" s="258"/>
      <c r="CL248" s="258"/>
      <c r="CM248" s="258"/>
      <c r="CN248" s="258"/>
      <c r="CO248" s="259"/>
      <c r="CP248" s="353" t="s" ph="1">
        <v>185</v>
      </c>
      <c r="CQ248" s="354" ph="1"/>
      <c r="CR248" s="354" ph="1"/>
      <c r="CS248" s="355" ph="1"/>
    </row>
    <row r="249" spans="2:97" ht="15" customHeight="1">
      <c r="B249" s="356" ph="1"/>
      <c r="C249" s="357" ph="1"/>
      <c r="D249" s="357" ph="1"/>
      <c r="E249" s="358" ph="1"/>
      <c r="F249" s="242"/>
      <c r="G249" s="243"/>
      <c r="H249" s="243"/>
      <c r="I249" s="243"/>
      <c r="J249" s="217"/>
      <c r="K249" s="245"/>
      <c r="L249" s="217"/>
      <c r="M249" s="216"/>
      <c r="N249" s="242"/>
      <c r="O249" s="243"/>
      <c r="P249" s="243"/>
      <c r="Q249" s="243"/>
      <c r="R249" s="217"/>
      <c r="S249" s="245"/>
      <c r="T249" s="217"/>
      <c r="U249" s="216"/>
      <c r="V249" s="242"/>
      <c r="W249" s="243"/>
      <c r="X249" s="243"/>
      <c r="Y249" s="243"/>
      <c r="Z249" s="217"/>
      <c r="AA249" s="245"/>
      <c r="AB249" s="217"/>
      <c r="AC249" s="216"/>
      <c r="AD249" s="223"/>
      <c r="AE249" s="224"/>
      <c r="AF249" s="224"/>
      <c r="AG249" s="224"/>
      <c r="AH249" s="224"/>
      <c r="AI249" s="224"/>
      <c r="AJ249" s="224"/>
      <c r="AK249" s="225"/>
      <c r="AL249" s="223"/>
      <c r="AM249" s="224"/>
      <c r="AN249" s="224"/>
      <c r="AO249" s="224"/>
      <c r="AP249" s="224"/>
      <c r="AQ249" s="224"/>
      <c r="AR249" s="224"/>
      <c r="AS249" s="225"/>
      <c r="AT249" s="242" t="s">
        <v>243</v>
      </c>
      <c r="AU249" s="243"/>
      <c r="AV249" s="243"/>
      <c r="AW249" s="243"/>
      <c r="AX249" s="217"/>
      <c r="AY249" s="217"/>
      <c r="AZ249" s="217"/>
      <c r="BA249" s="216" t="s">
        <v>527</v>
      </c>
      <c r="BB249" s="242"/>
      <c r="BC249" s="243"/>
      <c r="BD249" s="243"/>
      <c r="BE249" s="243"/>
      <c r="BF249" s="217"/>
      <c r="BG249" s="245"/>
      <c r="BH249" s="217" t="s">
        <v>466</v>
      </c>
      <c r="BI249" s="216"/>
      <c r="BJ249" s="223"/>
      <c r="BK249" s="224"/>
      <c r="BL249" s="224"/>
      <c r="BM249" s="224"/>
      <c r="BN249" s="224"/>
      <c r="BO249" s="224"/>
      <c r="BP249" s="224"/>
      <c r="BQ249" s="225"/>
      <c r="BR249" s="242"/>
      <c r="BS249" s="243"/>
      <c r="BT249" s="243"/>
      <c r="BU249" s="243"/>
      <c r="BV249" s="217"/>
      <c r="BW249" s="245"/>
      <c r="BX249" s="217"/>
      <c r="BY249" s="216"/>
      <c r="BZ249" s="242" t="s">
        <v>49</v>
      </c>
      <c r="CA249" s="243"/>
      <c r="CB249" s="243"/>
      <c r="CC249" s="243"/>
      <c r="CD249" s="217"/>
      <c r="CE249" s="217"/>
      <c r="CF249" s="217"/>
      <c r="CG249" s="216"/>
      <c r="CH249" s="242"/>
      <c r="CI249" s="243"/>
      <c r="CJ249" s="243"/>
      <c r="CK249" s="243"/>
      <c r="CL249" s="217"/>
      <c r="CM249" s="245"/>
      <c r="CN249" s="217"/>
      <c r="CO249" s="216"/>
      <c r="CP249" s="356" ph="1"/>
      <c r="CQ249" s="357" ph="1"/>
      <c r="CR249" s="357" ph="1"/>
      <c r="CS249" s="358" ph="1"/>
    </row>
    <row r="250" spans="2:97" ht="11.25" customHeight="1">
      <c r="B250" s="356" ph="1"/>
      <c r="C250" s="357" ph="1"/>
      <c r="D250" s="357" ph="1"/>
      <c r="E250" s="358" ph="1"/>
      <c r="F250" s="264" t="s">
        <v>492</v>
      </c>
      <c r="G250" s="265"/>
      <c r="H250" s="265"/>
      <c r="I250" s="265"/>
      <c r="J250" s="217"/>
      <c r="K250" s="245"/>
      <c r="L250" s="217"/>
      <c r="M250" s="216"/>
      <c r="N250" s="264" t="s">
        <v>36</v>
      </c>
      <c r="O250" s="265"/>
      <c r="P250" s="265"/>
      <c r="Q250" s="265"/>
      <c r="R250" s="217"/>
      <c r="S250" s="245"/>
      <c r="T250" s="217"/>
      <c r="U250" s="216"/>
      <c r="V250" s="264" t="s">
        <v>219</v>
      </c>
      <c r="W250" s="265"/>
      <c r="X250" s="265"/>
      <c r="Y250" s="265"/>
      <c r="Z250" s="217"/>
      <c r="AA250" s="245"/>
      <c r="AB250" s="217"/>
      <c r="AC250" s="216"/>
      <c r="AD250" s="223"/>
      <c r="AE250" s="224"/>
      <c r="AF250" s="224"/>
      <c r="AG250" s="224"/>
      <c r="AH250" s="224"/>
      <c r="AI250" s="224"/>
      <c r="AJ250" s="224"/>
      <c r="AK250" s="225"/>
      <c r="AL250" s="223"/>
      <c r="AM250" s="224"/>
      <c r="AN250" s="224"/>
      <c r="AO250" s="224"/>
      <c r="AP250" s="224"/>
      <c r="AQ250" s="224"/>
      <c r="AR250" s="224"/>
      <c r="AS250" s="225"/>
      <c r="AT250" s="264" t="s">
        <v>244</v>
      </c>
      <c r="AU250" s="265"/>
      <c r="AV250" s="265"/>
      <c r="AW250" s="265"/>
      <c r="AX250" s="217"/>
      <c r="AY250" s="217"/>
      <c r="AZ250" s="217"/>
      <c r="BA250" s="216"/>
      <c r="BB250" s="242"/>
      <c r="BC250" s="243"/>
      <c r="BD250" s="243"/>
      <c r="BE250" s="243"/>
      <c r="BF250" s="217"/>
      <c r="BG250" s="245"/>
      <c r="BH250" s="217"/>
      <c r="BI250" s="216"/>
      <c r="BJ250" s="223"/>
      <c r="BK250" s="224"/>
      <c r="BL250" s="224"/>
      <c r="BM250" s="224"/>
      <c r="BN250" s="224"/>
      <c r="BO250" s="224"/>
      <c r="BP250" s="224"/>
      <c r="BQ250" s="225"/>
      <c r="BR250" s="264" t="s">
        <v>37</v>
      </c>
      <c r="BS250" s="265"/>
      <c r="BT250" s="265"/>
      <c r="BU250" s="265"/>
      <c r="BV250" s="217"/>
      <c r="BW250" s="245"/>
      <c r="BX250" s="217"/>
      <c r="BY250" s="216"/>
      <c r="BZ250" s="256" t="s">
        <v>50</v>
      </c>
      <c r="CA250" s="257"/>
      <c r="CB250" s="257"/>
      <c r="CC250" s="257"/>
      <c r="CD250" s="217"/>
      <c r="CE250" s="217"/>
      <c r="CF250" s="217"/>
      <c r="CG250" s="216"/>
      <c r="CH250" s="242"/>
      <c r="CI250" s="243"/>
      <c r="CJ250" s="243"/>
      <c r="CK250" s="243"/>
      <c r="CL250" s="217"/>
      <c r="CM250" s="245"/>
      <c r="CN250" s="217"/>
      <c r="CO250" s="216"/>
      <c r="CP250" s="356" ph="1"/>
      <c r="CQ250" s="357" ph="1"/>
      <c r="CR250" s="357" ph="1"/>
      <c r="CS250" s="358" ph="1"/>
    </row>
    <row r="251" spans="2:97" ht="22.5" customHeight="1">
      <c r="B251" s="356" ph="1"/>
      <c r="C251" s="357" ph="1"/>
      <c r="D251" s="357" ph="1"/>
      <c r="E251" s="358" ph="1"/>
      <c r="F251" s="264"/>
      <c r="G251" s="265"/>
      <c r="H251" s="265"/>
      <c r="I251" s="265"/>
      <c r="J251" s="217"/>
      <c r="K251" s="217" t="s">
        <v>68</v>
      </c>
      <c r="L251" s="217"/>
      <c r="M251" s="216"/>
      <c r="N251" s="264"/>
      <c r="O251" s="265"/>
      <c r="P251" s="265"/>
      <c r="Q251" s="265"/>
      <c r="R251" s="217"/>
      <c r="S251" s="217"/>
      <c r="T251" s="217"/>
      <c r="U251" s="216"/>
      <c r="V251" s="264"/>
      <c r="W251" s="265"/>
      <c r="X251" s="265"/>
      <c r="Y251" s="265"/>
      <c r="Z251" s="217"/>
      <c r="AA251" s="217" t="s">
        <v>42</v>
      </c>
      <c r="AB251" s="217"/>
      <c r="AC251" s="216"/>
      <c r="AD251" s="223"/>
      <c r="AE251" s="224"/>
      <c r="AF251" s="224"/>
      <c r="AG251" s="224"/>
      <c r="AH251" s="224"/>
      <c r="AI251" s="224"/>
      <c r="AJ251" s="224"/>
      <c r="AK251" s="225"/>
      <c r="AL251" s="223"/>
      <c r="AM251" s="224"/>
      <c r="AN251" s="224"/>
      <c r="AO251" s="224"/>
      <c r="AP251" s="224"/>
      <c r="AQ251" s="224"/>
      <c r="AR251" s="224"/>
      <c r="AS251" s="225"/>
      <c r="AT251" s="264"/>
      <c r="AU251" s="265"/>
      <c r="AV251" s="265"/>
      <c r="AW251" s="265"/>
      <c r="AX251" s="217"/>
      <c r="AY251" s="217" t="s">
        <v>44</v>
      </c>
      <c r="AZ251" s="217" t="s">
        <v>43</v>
      </c>
      <c r="BA251" s="216"/>
      <c r="BB251" s="242"/>
      <c r="BC251" s="243"/>
      <c r="BD251" s="243"/>
      <c r="BE251" s="243"/>
      <c r="BF251" s="217"/>
      <c r="BG251" s="217" t="s">
        <v>40</v>
      </c>
      <c r="BH251" s="217"/>
      <c r="BI251" s="216"/>
      <c r="BJ251" s="223"/>
      <c r="BK251" s="224"/>
      <c r="BL251" s="224"/>
      <c r="BM251" s="224"/>
      <c r="BN251" s="224"/>
      <c r="BO251" s="224"/>
      <c r="BP251" s="224"/>
      <c r="BQ251" s="225"/>
      <c r="BR251" s="264"/>
      <c r="BS251" s="265"/>
      <c r="BT251" s="265"/>
      <c r="BU251" s="265"/>
      <c r="BV251" s="217"/>
      <c r="BW251" s="217" t="s">
        <v>201</v>
      </c>
      <c r="BX251" s="217"/>
      <c r="BY251" s="216"/>
      <c r="BZ251" s="256"/>
      <c r="CA251" s="257"/>
      <c r="CB251" s="257"/>
      <c r="CC251" s="257"/>
      <c r="CD251" s="217"/>
      <c r="CE251" s="217" t="s">
        <v>44</v>
      </c>
      <c r="CF251" s="217"/>
      <c r="CG251" s="216"/>
      <c r="CH251" s="242"/>
      <c r="CI251" s="243"/>
      <c r="CJ251" s="243"/>
      <c r="CK251" s="243"/>
      <c r="CL251" s="217"/>
      <c r="CM251" s="217"/>
      <c r="CN251" s="217"/>
      <c r="CO251" s="216"/>
      <c r="CP251" s="356" ph="1"/>
      <c r="CQ251" s="357" ph="1"/>
      <c r="CR251" s="357" ph="1"/>
      <c r="CS251" s="358" ph="1"/>
    </row>
    <row r="252" spans="2:97" ht="18.75" customHeight="1">
      <c r="B252" s="359" ph="1"/>
      <c r="C252" s="360" ph="1"/>
      <c r="D252" s="360" ph="1"/>
      <c r="E252" s="361" ph="1"/>
      <c r="F252" s="218"/>
      <c r="G252" s="219"/>
      <c r="H252" s="219"/>
      <c r="I252" s="219"/>
      <c r="J252" s="217"/>
      <c r="K252" s="217"/>
      <c r="L252" s="217"/>
      <c r="M252" s="216"/>
      <c r="N252" s="218"/>
      <c r="O252" s="219"/>
      <c r="P252" s="219"/>
      <c r="Q252" s="219"/>
      <c r="R252" s="217"/>
      <c r="S252" s="217"/>
      <c r="T252" s="217"/>
      <c r="U252" s="216"/>
      <c r="V252" s="218"/>
      <c r="W252" s="219"/>
      <c r="X252" s="219"/>
      <c r="Y252" s="219"/>
      <c r="Z252" s="217"/>
      <c r="AA252" s="217"/>
      <c r="AB252" s="217"/>
      <c r="AC252" s="216"/>
      <c r="AD252" s="223"/>
      <c r="AE252" s="224"/>
      <c r="AF252" s="224"/>
      <c r="AG252" s="224"/>
      <c r="AH252" s="224"/>
      <c r="AI252" s="224"/>
      <c r="AJ252" s="224"/>
      <c r="AK252" s="225"/>
      <c r="AL252" s="223"/>
      <c r="AM252" s="224"/>
      <c r="AN252" s="224"/>
      <c r="AO252" s="224"/>
      <c r="AP252" s="224"/>
      <c r="AQ252" s="224"/>
      <c r="AR252" s="224"/>
      <c r="AS252" s="225"/>
      <c r="AT252" s="218"/>
      <c r="AU252" s="219"/>
      <c r="AV252" s="219"/>
      <c r="AW252" s="219"/>
      <c r="AX252" s="217"/>
      <c r="AY252" s="217"/>
      <c r="AZ252" s="217"/>
      <c r="BA252" s="216"/>
      <c r="BB252" s="218"/>
      <c r="BC252" s="219"/>
      <c r="BD252" s="219"/>
      <c r="BE252" s="219"/>
      <c r="BF252" s="217"/>
      <c r="BG252" s="217"/>
      <c r="BH252" s="217"/>
      <c r="BI252" s="216"/>
      <c r="BJ252" s="223"/>
      <c r="BK252" s="224"/>
      <c r="BL252" s="224"/>
      <c r="BM252" s="224"/>
      <c r="BN252" s="224"/>
      <c r="BO252" s="224"/>
      <c r="BP252" s="224"/>
      <c r="BQ252" s="225"/>
      <c r="BR252" s="218"/>
      <c r="BS252" s="219"/>
      <c r="BT252" s="219"/>
      <c r="BU252" s="219"/>
      <c r="BV252" s="217"/>
      <c r="BW252" s="217"/>
      <c r="BX252" s="217"/>
      <c r="BY252" s="216"/>
      <c r="BZ252" s="218"/>
      <c r="CA252" s="219"/>
      <c r="CB252" s="219"/>
      <c r="CC252" s="219"/>
      <c r="CD252" s="217"/>
      <c r="CE252" s="217"/>
      <c r="CF252" s="217"/>
      <c r="CG252" s="216"/>
      <c r="CH252" s="218"/>
      <c r="CI252" s="219"/>
      <c r="CJ252" s="219"/>
      <c r="CK252" s="219"/>
      <c r="CL252" s="217"/>
      <c r="CM252" s="217"/>
      <c r="CN252" s="217"/>
      <c r="CO252" s="216"/>
      <c r="CP252" s="359" ph="1"/>
      <c r="CQ252" s="360" ph="1"/>
      <c r="CR252" s="360" ph="1"/>
      <c r="CS252" s="361" ph="1"/>
    </row>
    <row r="253" spans="2:97" ht="18.75" customHeight="1" thickBot="1">
      <c r="B253" s="350" t="s">
        <v>593</v>
      </c>
      <c r="C253" s="351"/>
      <c r="D253" s="351"/>
      <c r="E253" s="352"/>
      <c r="F253" s="230">
        <v>0.39583333333333331</v>
      </c>
      <c r="G253" s="231"/>
      <c r="H253" s="55" t="s">
        <v>508</v>
      </c>
      <c r="I253" s="266" t="s">
        <v>589</v>
      </c>
      <c r="J253" s="266"/>
      <c r="K253" s="266"/>
      <c r="L253" s="266"/>
      <c r="M253" s="267"/>
      <c r="N253" s="230"/>
      <c r="O253" s="231"/>
      <c r="P253" s="55"/>
      <c r="Q253" s="246"/>
      <c r="R253" s="246"/>
      <c r="S253" s="246"/>
      <c r="T253" s="246"/>
      <c r="U253" s="247"/>
      <c r="V253" s="262"/>
      <c r="W253" s="263"/>
      <c r="X253" s="55"/>
      <c r="Y253" s="246" t="s">
        <v>619</v>
      </c>
      <c r="Z253" s="246"/>
      <c r="AA253" s="246"/>
      <c r="AB253" s="246"/>
      <c r="AC253" s="247"/>
      <c r="AD253" s="226"/>
      <c r="AE253" s="227"/>
      <c r="AF253" s="227"/>
      <c r="AG253" s="227"/>
      <c r="AH253" s="227"/>
      <c r="AI253" s="227"/>
      <c r="AJ253" s="227"/>
      <c r="AK253" s="228"/>
      <c r="AL253" s="226"/>
      <c r="AM253" s="227"/>
      <c r="AN253" s="227"/>
      <c r="AO253" s="227"/>
      <c r="AP253" s="227"/>
      <c r="AQ253" s="227"/>
      <c r="AR253" s="227"/>
      <c r="AS253" s="228"/>
      <c r="AT253" s="230">
        <v>0.29166666666666669</v>
      </c>
      <c r="AU253" s="231"/>
      <c r="AV253" s="55" t="s">
        <v>508</v>
      </c>
      <c r="AW253" s="266" t="s">
        <v>245</v>
      </c>
      <c r="AX253" s="266"/>
      <c r="AY253" s="266"/>
      <c r="AZ253" s="266"/>
      <c r="BA253" s="267"/>
      <c r="BB253" s="230"/>
      <c r="BC253" s="231"/>
      <c r="BD253" s="55"/>
      <c r="BE253" s="246"/>
      <c r="BF253" s="246"/>
      <c r="BG253" s="246"/>
      <c r="BH253" s="246"/>
      <c r="BI253" s="247"/>
      <c r="BJ253" s="226"/>
      <c r="BK253" s="227"/>
      <c r="BL253" s="227"/>
      <c r="BM253" s="227"/>
      <c r="BN253" s="227"/>
      <c r="BO253" s="227"/>
      <c r="BP253" s="227"/>
      <c r="BQ253" s="228"/>
      <c r="BR253" s="230"/>
      <c r="BS253" s="231"/>
      <c r="BT253" s="55"/>
      <c r="BU253" s="266"/>
      <c r="BV253" s="266"/>
      <c r="BW253" s="266"/>
      <c r="BX253" s="266"/>
      <c r="BY253" s="267"/>
      <c r="BZ253" s="230"/>
      <c r="CA253" s="231"/>
      <c r="CB253" s="55"/>
      <c r="CC253" s="266" t="s">
        <v>52</v>
      </c>
      <c r="CD253" s="266"/>
      <c r="CE253" s="266"/>
      <c r="CF253" s="266"/>
      <c r="CG253" s="267"/>
      <c r="CH253" s="230"/>
      <c r="CI253" s="231"/>
      <c r="CJ253" s="55"/>
      <c r="CK253" s="246"/>
      <c r="CL253" s="246"/>
      <c r="CM253" s="246"/>
      <c r="CN253" s="246"/>
      <c r="CO253" s="247"/>
      <c r="CP253" s="350"/>
      <c r="CQ253" s="351"/>
      <c r="CR253" s="351"/>
      <c r="CS253" s="352"/>
    </row>
    <row r="254" spans="2:97" ht="15" customHeight="1">
      <c r="B254" s="353" t="s" ph="1">
        <v>186</v>
      </c>
      <c r="C254" s="354" ph="1"/>
      <c r="D254" s="354" ph="1"/>
      <c r="E254" s="355" ph="1"/>
      <c r="F254" s="251">
        <v>10016133</v>
      </c>
      <c r="G254" s="252"/>
      <c r="H254" s="252"/>
      <c r="I254" s="252"/>
      <c r="J254" s="258"/>
      <c r="K254" s="258"/>
      <c r="L254" s="258"/>
      <c r="M254" s="259"/>
      <c r="N254" s="251"/>
      <c r="O254" s="252"/>
      <c r="P254" s="252"/>
      <c r="Q254" s="252"/>
      <c r="R254" s="258"/>
      <c r="S254" s="258"/>
      <c r="T254" s="258"/>
      <c r="U254" s="259"/>
      <c r="V254" s="251"/>
      <c r="W254" s="258"/>
      <c r="X254" s="258"/>
      <c r="Y254" s="258"/>
      <c r="Z254" s="258"/>
      <c r="AA254" s="258"/>
      <c r="AB254" s="258"/>
      <c r="AC254" s="259"/>
      <c r="AD254" s="220"/>
      <c r="AE254" s="221"/>
      <c r="AF254" s="221"/>
      <c r="AG254" s="221"/>
      <c r="AH254" s="221"/>
      <c r="AI254" s="221"/>
      <c r="AJ254" s="221"/>
      <c r="AK254" s="222"/>
      <c r="AL254" s="220"/>
      <c r="AM254" s="221"/>
      <c r="AN254" s="221"/>
      <c r="AO254" s="221"/>
      <c r="AP254" s="221"/>
      <c r="AQ254" s="221"/>
      <c r="AR254" s="221"/>
      <c r="AS254" s="222"/>
      <c r="AT254" s="220"/>
      <c r="AU254" s="221"/>
      <c r="AV254" s="221"/>
      <c r="AW254" s="221"/>
      <c r="AX254" s="221"/>
      <c r="AY254" s="221"/>
      <c r="AZ254" s="221"/>
      <c r="BA254" s="222"/>
      <c r="BB254" s="251">
        <v>10016331</v>
      </c>
      <c r="BC254" s="252"/>
      <c r="BD254" s="252"/>
      <c r="BE254" s="252"/>
      <c r="BF254" s="258"/>
      <c r="BG254" s="258"/>
      <c r="BH254" s="258"/>
      <c r="BI254" s="259"/>
      <c r="BJ254" s="251"/>
      <c r="BK254" s="258"/>
      <c r="BL254" s="258"/>
      <c r="BM254" s="258"/>
      <c r="BN254" s="258"/>
      <c r="BO254" s="258"/>
      <c r="BP254" s="258"/>
      <c r="BQ254" s="259"/>
      <c r="BR254" s="251"/>
      <c r="BS254" s="252"/>
      <c r="BT254" s="252"/>
      <c r="BU254" s="252"/>
      <c r="BV254" s="258"/>
      <c r="BW254" s="258"/>
      <c r="BX254" s="258"/>
      <c r="BY254" s="259"/>
      <c r="BZ254" s="251">
        <v>10016171</v>
      </c>
      <c r="CA254" s="252"/>
      <c r="CB254" s="252"/>
      <c r="CC254" s="252"/>
      <c r="CD254" s="258"/>
      <c r="CE254" s="258"/>
      <c r="CF254" s="258"/>
      <c r="CG254" s="259"/>
      <c r="CH254" s="251"/>
      <c r="CI254" s="258"/>
      <c r="CJ254" s="258"/>
      <c r="CK254" s="258"/>
      <c r="CL254" s="258"/>
      <c r="CM254" s="258"/>
      <c r="CN254" s="258"/>
      <c r="CO254" s="259"/>
      <c r="CP254" s="353" t="s" ph="1">
        <v>186</v>
      </c>
      <c r="CQ254" s="354" ph="1"/>
      <c r="CR254" s="354" ph="1"/>
      <c r="CS254" s="355" ph="1"/>
    </row>
    <row r="255" spans="2:97" ht="15" customHeight="1">
      <c r="B255" s="356" ph="1"/>
      <c r="C255" s="357" ph="1"/>
      <c r="D255" s="357" ph="1"/>
      <c r="E255" s="358" ph="1"/>
      <c r="F255" s="242" t="s">
        <v>62</v>
      </c>
      <c r="G255" s="243"/>
      <c r="H255" s="243"/>
      <c r="I255" s="243"/>
      <c r="J255" s="217"/>
      <c r="K255" s="245"/>
      <c r="L255" s="217"/>
      <c r="M255" s="216"/>
      <c r="N255" s="274"/>
      <c r="O255" s="275"/>
      <c r="P255" s="275"/>
      <c r="Q255" s="275"/>
      <c r="R255" s="229"/>
      <c r="S255" s="295"/>
      <c r="T255" s="229"/>
      <c r="U255" s="244"/>
      <c r="V255" s="242"/>
      <c r="W255" s="243"/>
      <c r="X255" s="243"/>
      <c r="Y255" s="243"/>
      <c r="Z255" s="217"/>
      <c r="AA255" s="245"/>
      <c r="AB255" s="217"/>
      <c r="AC255" s="216"/>
      <c r="AD255" s="223"/>
      <c r="AE255" s="224"/>
      <c r="AF255" s="224"/>
      <c r="AG255" s="224"/>
      <c r="AH255" s="224"/>
      <c r="AI255" s="224"/>
      <c r="AJ255" s="224"/>
      <c r="AK255" s="225"/>
      <c r="AL255" s="223"/>
      <c r="AM255" s="224"/>
      <c r="AN255" s="224"/>
      <c r="AO255" s="224"/>
      <c r="AP255" s="224"/>
      <c r="AQ255" s="224"/>
      <c r="AR255" s="224"/>
      <c r="AS255" s="225"/>
      <c r="AT255" s="223"/>
      <c r="AU255" s="224"/>
      <c r="AV255" s="224"/>
      <c r="AW255" s="224"/>
      <c r="AX255" s="224"/>
      <c r="AY255" s="224"/>
      <c r="AZ255" s="224"/>
      <c r="BA255" s="225"/>
      <c r="BB255" s="242" t="s">
        <v>199</v>
      </c>
      <c r="BC255" s="243"/>
      <c r="BD255" s="243"/>
      <c r="BE255" s="243"/>
      <c r="BF255" s="217"/>
      <c r="BG255" s="217"/>
      <c r="BH255" s="217"/>
      <c r="BI255" s="216"/>
      <c r="BJ255" s="242"/>
      <c r="BK255" s="243"/>
      <c r="BL255" s="243"/>
      <c r="BM255" s="243"/>
      <c r="BN255" s="217"/>
      <c r="BO255" s="245"/>
      <c r="BP255" s="217"/>
      <c r="BQ255" s="216"/>
      <c r="BR255" s="242"/>
      <c r="BS255" s="243"/>
      <c r="BT255" s="243"/>
      <c r="BU255" s="243"/>
      <c r="BV255" s="217"/>
      <c r="BW255" s="245"/>
      <c r="BX255" s="217"/>
      <c r="BY255" s="216"/>
      <c r="BZ255" s="242" t="s">
        <v>49</v>
      </c>
      <c r="CA255" s="243"/>
      <c r="CB255" s="243"/>
      <c r="CC255" s="243"/>
      <c r="CD255" s="217"/>
      <c r="CE255" s="217"/>
      <c r="CF255" s="217"/>
      <c r="CG255" s="216"/>
      <c r="CH255" s="242"/>
      <c r="CI255" s="243"/>
      <c r="CJ255" s="243"/>
      <c r="CK255" s="243"/>
      <c r="CL255" s="217"/>
      <c r="CM255" s="245"/>
      <c r="CN255" s="217"/>
      <c r="CO255" s="216"/>
      <c r="CP255" s="356" ph="1"/>
      <c r="CQ255" s="357" ph="1"/>
      <c r="CR255" s="357" ph="1"/>
      <c r="CS255" s="358" ph="1"/>
    </row>
    <row r="256" spans="2:97" ht="11.25" customHeight="1">
      <c r="B256" s="356" ph="1"/>
      <c r="C256" s="357" ph="1"/>
      <c r="D256" s="357" ph="1"/>
      <c r="E256" s="358" ph="1"/>
      <c r="F256" s="264" t="s">
        <v>100</v>
      </c>
      <c r="G256" s="265"/>
      <c r="H256" s="265"/>
      <c r="I256" s="265"/>
      <c r="J256" s="217"/>
      <c r="K256" s="245"/>
      <c r="L256" s="217"/>
      <c r="M256" s="216"/>
      <c r="N256" s="284"/>
      <c r="O256" s="285"/>
      <c r="P256" s="285"/>
      <c r="Q256" s="285"/>
      <c r="R256" s="229"/>
      <c r="S256" s="295"/>
      <c r="T256" s="229"/>
      <c r="U256" s="244"/>
      <c r="V256" s="264" t="s">
        <v>219</v>
      </c>
      <c r="W256" s="265"/>
      <c r="X256" s="265"/>
      <c r="Y256" s="265"/>
      <c r="Z256" s="217"/>
      <c r="AA256" s="245"/>
      <c r="AB256" s="217"/>
      <c r="AC256" s="216"/>
      <c r="AD256" s="223"/>
      <c r="AE256" s="224"/>
      <c r="AF256" s="224"/>
      <c r="AG256" s="224"/>
      <c r="AH256" s="224"/>
      <c r="AI256" s="224"/>
      <c r="AJ256" s="224"/>
      <c r="AK256" s="225"/>
      <c r="AL256" s="223"/>
      <c r="AM256" s="224"/>
      <c r="AN256" s="224"/>
      <c r="AO256" s="224"/>
      <c r="AP256" s="224"/>
      <c r="AQ256" s="224"/>
      <c r="AR256" s="224"/>
      <c r="AS256" s="225"/>
      <c r="AT256" s="223"/>
      <c r="AU256" s="224"/>
      <c r="AV256" s="224"/>
      <c r="AW256" s="224"/>
      <c r="AX256" s="224"/>
      <c r="AY256" s="224"/>
      <c r="AZ256" s="224"/>
      <c r="BA256" s="225"/>
      <c r="BB256" s="264" t="s">
        <v>200</v>
      </c>
      <c r="BC256" s="265"/>
      <c r="BD256" s="265"/>
      <c r="BE256" s="265"/>
      <c r="BF256" s="217"/>
      <c r="BG256" s="217"/>
      <c r="BH256" s="217"/>
      <c r="BI256" s="216"/>
      <c r="BJ256" s="242"/>
      <c r="BK256" s="243"/>
      <c r="BL256" s="243"/>
      <c r="BM256" s="243"/>
      <c r="BN256" s="217"/>
      <c r="BO256" s="245"/>
      <c r="BP256" s="217"/>
      <c r="BQ256" s="216"/>
      <c r="BR256" s="264" t="s">
        <v>37</v>
      </c>
      <c r="BS256" s="265"/>
      <c r="BT256" s="265"/>
      <c r="BU256" s="265"/>
      <c r="BV256" s="217"/>
      <c r="BW256" s="245"/>
      <c r="BX256" s="217"/>
      <c r="BY256" s="216"/>
      <c r="BZ256" s="256" t="s">
        <v>50</v>
      </c>
      <c r="CA256" s="257"/>
      <c r="CB256" s="257"/>
      <c r="CC256" s="257"/>
      <c r="CD256" s="217"/>
      <c r="CE256" s="217"/>
      <c r="CF256" s="217"/>
      <c r="CG256" s="216"/>
      <c r="CH256" s="242"/>
      <c r="CI256" s="243"/>
      <c r="CJ256" s="243"/>
      <c r="CK256" s="243"/>
      <c r="CL256" s="217"/>
      <c r="CM256" s="245"/>
      <c r="CN256" s="217"/>
      <c r="CO256" s="216"/>
      <c r="CP256" s="356" ph="1"/>
      <c r="CQ256" s="357" ph="1"/>
      <c r="CR256" s="357" ph="1"/>
      <c r="CS256" s="358" ph="1"/>
    </row>
    <row r="257" spans="2:97" ht="22.5" customHeight="1">
      <c r="B257" s="356" ph="1"/>
      <c r="C257" s="357" ph="1"/>
      <c r="D257" s="357" ph="1"/>
      <c r="E257" s="358" ph="1"/>
      <c r="F257" s="264"/>
      <c r="G257" s="265"/>
      <c r="H257" s="265"/>
      <c r="I257" s="265"/>
      <c r="J257" s="217"/>
      <c r="K257" s="217" t="s">
        <v>40</v>
      </c>
      <c r="L257" s="217"/>
      <c r="M257" s="216"/>
      <c r="N257" s="284"/>
      <c r="O257" s="285"/>
      <c r="P257" s="285"/>
      <c r="Q257" s="285"/>
      <c r="R257" s="229"/>
      <c r="S257" s="229" t="s">
        <v>40</v>
      </c>
      <c r="T257" s="229"/>
      <c r="U257" s="244"/>
      <c r="V257" s="264"/>
      <c r="W257" s="265"/>
      <c r="X257" s="265"/>
      <c r="Y257" s="265"/>
      <c r="Z257" s="217"/>
      <c r="AA257" s="217" t="s">
        <v>42</v>
      </c>
      <c r="AB257" s="217"/>
      <c r="AC257" s="216"/>
      <c r="AD257" s="223"/>
      <c r="AE257" s="224"/>
      <c r="AF257" s="224"/>
      <c r="AG257" s="224"/>
      <c r="AH257" s="224"/>
      <c r="AI257" s="224"/>
      <c r="AJ257" s="224"/>
      <c r="AK257" s="225"/>
      <c r="AL257" s="223"/>
      <c r="AM257" s="224"/>
      <c r="AN257" s="224"/>
      <c r="AO257" s="224"/>
      <c r="AP257" s="224"/>
      <c r="AQ257" s="224"/>
      <c r="AR257" s="224"/>
      <c r="AS257" s="225"/>
      <c r="AT257" s="223"/>
      <c r="AU257" s="224"/>
      <c r="AV257" s="224"/>
      <c r="AW257" s="224"/>
      <c r="AX257" s="224"/>
      <c r="AY257" s="224"/>
      <c r="AZ257" s="224"/>
      <c r="BA257" s="225"/>
      <c r="BB257" s="264"/>
      <c r="BC257" s="265"/>
      <c r="BD257" s="265"/>
      <c r="BE257" s="265"/>
      <c r="BF257" s="217"/>
      <c r="BG257" s="217"/>
      <c r="BH257" s="217"/>
      <c r="BI257" s="216"/>
      <c r="BJ257" s="242"/>
      <c r="BK257" s="243"/>
      <c r="BL257" s="243"/>
      <c r="BM257" s="243"/>
      <c r="BN257" s="217"/>
      <c r="BO257" s="217"/>
      <c r="BP257" s="217"/>
      <c r="BQ257" s="216"/>
      <c r="BR257" s="264"/>
      <c r="BS257" s="265"/>
      <c r="BT257" s="265"/>
      <c r="BU257" s="265"/>
      <c r="BV257" s="217"/>
      <c r="BW257" s="217" t="s">
        <v>201</v>
      </c>
      <c r="BX257" s="217"/>
      <c r="BY257" s="216"/>
      <c r="BZ257" s="256"/>
      <c r="CA257" s="257"/>
      <c r="CB257" s="257"/>
      <c r="CC257" s="257"/>
      <c r="CD257" s="217"/>
      <c r="CE257" s="217" t="s">
        <v>44</v>
      </c>
      <c r="CF257" s="217"/>
      <c r="CG257" s="216"/>
      <c r="CH257" s="242"/>
      <c r="CI257" s="243"/>
      <c r="CJ257" s="243"/>
      <c r="CK257" s="243"/>
      <c r="CL257" s="217"/>
      <c r="CM257" s="217"/>
      <c r="CN257" s="217"/>
      <c r="CO257" s="216"/>
      <c r="CP257" s="356" ph="1"/>
      <c r="CQ257" s="357" ph="1"/>
      <c r="CR257" s="357" ph="1"/>
      <c r="CS257" s="358" ph="1"/>
    </row>
    <row r="258" spans="2:97" ht="18.75" customHeight="1">
      <c r="B258" s="359" ph="1"/>
      <c r="C258" s="360" ph="1"/>
      <c r="D258" s="360" ph="1"/>
      <c r="E258" s="361" ph="1"/>
      <c r="F258" s="218"/>
      <c r="G258" s="219"/>
      <c r="H258" s="219"/>
      <c r="I258" s="219"/>
      <c r="J258" s="217"/>
      <c r="K258" s="217"/>
      <c r="L258" s="217"/>
      <c r="M258" s="216"/>
      <c r="N258" s="296"/>
      <c r="O258" s="297"/>
      <c r="P258" s="297"/>
      <c r="Q258" s="297"/>
      <c r="R258" s="229"/>
      <c r="S258" s="229"/>
      <c r="T258" s="229"/>
      <c r="U258" s="244"/>
      <c r="V258" s="218"/>
      <c r="W258" s="219"/>
      <c r="X258" s="219"/>
      <c r="Y258" s="219"/>
      <c r="Z258" s="217"/>
      <c r="AA258" s="217"/>
      <c r="AB258" s="217"/>
      <c r="AC258" s="216"/>
      <c r="AD258" s="223"/>
      <c r="AE258" s="224"/>
      <c r="AF258" s="224"/>
      <c r="AG258" s="224"/>
      <c r="AH258" s="224"/>
      <c r="AI258" s="224"/>
      <c r="AJ258" s="224"/>
      <c r="AK258" s="225"/>
      <c r="AL258" s="223"/>
      <c r="AM258" s="224"/>
      <c r="AN258" s="224"/>
      <c r="AO258" s="224"/>
      <c r="AP258" s="224"/>
      <c r="AQ258" s="224"/>
      <c r="AR258" s="224"/>
      <c r="AS258" s="225"/>
      <c r="AT258" s="223"/>
      <c r="AU258" s="224"/>
      <c r="AV258" s="224"/>
      <c r="AW258" s="224"/>
      <c r="AX258" s="224"/>
      <c r="AY258" s="224"/>
      <c r="AZ258" s="224"/>
      <c r="BA258" s="225"/>
      <c r="BB258" s="218"/>
      <c r="BC258" s="219"/>
      <c r="BD258" s="219"/>
      <c r="BE258" s="219"/>
      <c r="BF258" s="217"/>
      <c r="BG258" s="217"/>
      <c r="BH258" s="217"/>
      <c r="BI258" s="216"/>
      <c r="BJ258" s="218"/>
      <c r="BK258" s="219"/>
      <c r="BL258" s="219"/>
      <c r="BM258" s="219"/>
      <c r="BN258" s="217"/>
      <c r="BO258" s="217"/>
      <c r="BP258" s="217"/>
      <c r="BQ258" s="216"/>
      <c r="BR258" s="218"/>
      <c r="BS258" s="219"/>
      <c r="BT258" s="219"/>
      <c r="BU258" s="219"/>
      <c r="BV258" s="217"/>
      <c r="BW258" s="217"/>
      <c r="BX258" s="217"/>
      <c r="BY258" s="216"/>
      <c r="BZ258" s="218"/>
      <c r="CA258" s="219"/>
      <c r="CB258" s="219"/>
      <c r="CC258" s="219"/>
      <c r="CD258" s="217"/>
      <c r="CE258" s="217"/>
      <c r="CF258" s="217"/>
      <c r="CG258" s="216"/>
      <c r="CH258" s="218"/>
      <c r="CI258" s="219"/>
      <c r="CJ258" s="219"/>
      <c r="CK258" s="219"/>
      <c r="CL258" s="217"/>
      <c r="CM258" s="217"/>
      <c r="CN258" s="217"/>
      <c r="CO258" s="216"/>
      <c r="CP258" s="359" ph="1"/>
      <c r="CQ258" s="360" ph="1"/>
      <c r="CR258" s="360" ph="1"/>
      <c r="CS258" s="361" ph="1"/>
    </row>
    <row r="259" spans="2:97" ht="18.75" customHeight="1" thickBot="1">
      <c r="B259" s="350" t="s">
        <v>409</v>
      </c>
      <c r="C259" s="351"/>
      <c r="D259" s="351"/>
      <c r="E259" s="352"/>
      <c r="F259" s="230"/>
      <c r="G259" s="231"/>
      <c r="H259" s="55"/>
      <c r="I259" s="266" t="s">
        <v>61</v>
      </c>
      <c r="J259" s="266"/>
      <c r="K259" s="266"/>
      <c r="L259" s="266"/>
      <c r="M259" s="267"/>
      <c r="N259" s="262"/>
      <c r="O259" s="263"/>
      <c r="P259" s="65"/>
      <c r="Q259" s="308"/>
      <c r="R259" s="308"/>
      <c r="S259" s="308"/>
      <c r="T259" s="308"/>
      <c r="U259" s="309"/>
      <c r="V259" s="230"/>
      <c r="W259" s="231"/>
      <c r="X259" s="55"/>
      <c r="Y259" s="246" t="s">
        <v>619</v>
      </c>
      <c r="Z259" s="246"/>
      <c r="AA259" s="246"/>
      <c r="AB259" s="246"/>
      <c r="AC259" s="247"/>
      <c r="AD259" s="226"/>
      <c r="AE259" s="227"/>
      <c r="AF259" s="227"/>
      <c r="AG259" s="227"/>
      <c r="AH259" s="227"/>
      <c r="AI259" s="227"/>
      <c r="AJ259" s="227"/>
      <c r="AK259" s="228"/>
      <c r="AL259" s="226"/>
      <c r="AM259" s="227"/>
      <c r="AN259" s="227"/>
      <c r="AO259" s="227"/>
      <c r="AP259" s="227"/>
      <c r="AQ259" s="227"/>
      <c r="AR259" s="227"/>
      <c r="AS259" s="228"/>
      <c r="AT259" s="226"/>
      <c r="AU259" s="227"/>
      <c r="AV259" s="227"/>
      <c r="AW259" s="227"/>
      <c r="AX259" s="227"/>
      <c r="AY259" s="227"/>
      <c r="AZ259" s="227"/>
      <c r="BA259" s="228"/>
      <c r="BB259" s="230">
        <v>0.27083333333333331</v>
      </c>
      <c r="BC259" s="231"/>
      <c r="BD259" s="55" t="s">
        <v>508</v>
      </c>
      <c r="BE259" s="266" t="s">
        <v>202</v>
      </c>
      <c r="BF259" s="266"/>
      <c r="BG259" s="266"/>
      <c r="BH259" s="266"/>
      <c r="BI259" s="267"/>
      <c r="BJ259" s="230"/>
      <c r="BK259" s="231"/>
      <c r="BL259" s="55"/>
      <c r="BM259" s="246"/>
      <c r="BN259" s="246"/>
      <c r="BO259" s="246"/>
      <c r="BP259" s="246"/>
      <c r="BQ259" s="247"/>
      <c r="BR259" s="230"/>
      <c r="BS259" s="231"/>
      <c r="BT259" s="55"/>
      <c r="BU259" s="266"/>
      <c r="BV259" s="266"/>
      <c r="BW259" s="266"/>
      <c r="BX259" s="266"/>
      <c r="BY259" s="267"/>
      <c r="BZ259" s="230"/>
      <c r="CA259" s="231"/>
      <c r="CB259" s="55"/>
      <c r="CC259" s="266" t="s">
        <v>52</v>
      </c>
      <c r="CD259" s="266"/>
      <c r="CE259" s="266"/>
      <c r="CF259" s="266"/>
      <c r="CG259" s="267"/>
      <c r="CH259" s="230"/>
      <c r="CI259" s="231"/>
      <c r="CJ259" s="55"/>
      <c r="CK259" s="246"/>
      <c r="CL259" s="246"/>
      <c r="CM259" s="246"/>
      <c r="CN259" s="246"/>
      <c r="CO259" s="247"/>
      <c r="CP259" s="350"/>
      <c r="CQ259" s="351"/>
      <c r="CR259" s="351"/>
      <c r="CS259" s="352"/>
    </row>
    <row r="260" spans="2:97" ht="15" customHeight="1">
      <c r="B260" s="353" t="s" ph="1">
        <v>187</v>
      </c>
      <c r="C260" s="354" ph="1"/>
      <c r="D260" s="354" ph="1"/>
      <c r="E260" s="355" ph="1"/>
      <c r="F260" s="251">
        <v>10016498</v>
      </c>
      <c r="G260" s="252"/>
      <c r="H260" s="252"/>
      <c r="I260" s="252"/>
      <c r="J260" s="258"/>
      <c r="K260" s="258"/>
      <c r="L260" s="258"/>
      <c r="M260" s="259"/>
      <c r="N260" s="220"/>
      <c r="O260" s="221"/>
      <c r="P260" s="221"/>
      <c r="Q260" s="221"/>
      <c r="R260" s="221"/>
      <c r="S260" s="221"/>
      <c r="T260" s="221"/>
      <c r="U260" s="222"/>
      <c r="V260" s="251"/>
      <c r="W260" s="258"/>
      <c r="X260" s="258"/>
      <c r="Y260" s="258"/>
      <c r="Z260" s="258"/>
      <c r="AA260" s="258"/>
      <c r="AB260" s="258"/>
      <c r="AC260" s="259"/>
      <c r="AD260" s="220"/>
      <c r="AE260" s="221"/>
      <c r="AF260" s="221"/>
      <c r="AG260" s="221"/>
      <c r="AH260" s="221"/>
      <c r="AI260" s="221"/>
      <c r="AJ260" s="221"/>
      <c r="AK260" s="222"/>
      <c r="AL260" s="251">
        <v>10016247</v>
      </c>
      <c r="AM260" s="258"/>
      <c r="AN260" s="258"/>
      <c r="AO260" s="258"/>
      <c r="AP260" s="258"/>
      <c r="AQ260" s="258"/>
      <c r="AR260" s="258"/>
      <c r="AS260" s="259"/>
      <c r="AT260" s="251"/>
      <c r="AU260" s="252"/>
      <c r="AV260" s="252"/>
      <c r="AW260" s="252"/>
      <c r="AX260" s="258"/>
      <c r="AY260" s="258"/>
      <c r="AZ260" s="258"/>
      <c r="BA260" s="259"/>
      <c r="BB260" s="251">
        <v>10016222</v>
      </c>
      <c r="BC260" s="252"/>
      <c r="BD260" s="252"/>
      <c r="BE260" s="252"/>
      <c r="BF260" s="258"/>
      <c r="BG260" s="258"/>
      <c r="BH260" s="258"/>
      <c r="BI260" s="259"/>
      <c r="BJ260" s="251"/>
      <c r="BK260" s="252"/>
      <c r="BL260" s="252"/>
      <c r="BM260" s="252"/>
      <c r="BN260" s="258"/>
      <c r="BO260" s="258"/>
      <c r="BP260" s="258"/>
      <c r="BQ260" s="259"/>
      <c r="BR260" s="220"/>
      <c r="BS260" s="221"/>
      <c r="BT260" s="221"/>
      <c r="BU260" s="221"/>
      <c r="BV260" s="221"/>
      <c r="BW260" s="221"/>
      <c r="BX260" s="221"/>
      <c r="BY260" s="222"/>
      <c r="BZ260" s="251">
        <v>10016258</v>
      </c>
      <c r="CA260" s="252"/>
      <c r="CB260" s="252"/>
      <c r="CC260" s="252"/>
      <c r="CD260" s="258"/>
      <c r="CE260" s="258"/>
      <c r="CF260" s="258"/>
      <c r="CG260" s="259"/>
      <c r="CH260" s="251"/>
      <c r="CI260" s="258"/>
      <c r="CJ260" s="258"/>
      <c r="CK260" s="258"/>
      <c r="CL260" s="258"/>
      <c r="CM260" s="258"/>
      <c r="CN260" s="258"/>
      <c r="CO260" s="259"/>
      <c r="CP260" s="353" t="s" ph="1">
        <v>187</v>
      </c>
      <c r="CQ260" s="354" ph="1"/>
      <c r="CR260" s="354" ph="1"/>
      <c r="CS260" s="355" ph="1"/>
    </row>
    <row r="261" spans="2:97" ht="15" customHeight="1">
      <c r="B261" s="356" ph="1"/>
      <c r="C261" s="357" ph="1"/>
      <c r="D261" s="357" ph="1"/>
      <c r="E261" s="358" ph="1"/>
      <c r="F261" s="242" t="s">
        <v>212</v>
      </c>
      <c r="G261" s="243"/>
      <c r="H261" s="243"/>
      <c r="I261" s="243"/>
      <c r="J261" s="217"/>
      <c r="K261" s="245"/>
      <c r="L261" s="217"/>
      <c r="M261" s="216"/>
      <c r="N261" s="223"/>
      <c r="O261" s="224"/>
      <c r="P261" s="224"/>
      <c r="Q261" s="224"/>
      <c r="R261" s="224"/>
      <c r="S261" s="224"/>
      <c r="T261" s="224"/>
      <c r="U261" s="225"/>
      <c r="V261" s="242"/>
      <c r="W261" s="243"/>
      <c r="X261" s="243"/>
      <c r="Y261" s="243"/>
      <c r="Z261" s="217"/>
      <c r="AA261" s="245"/>
      <c r="AB261" s="217"/>
      <c r="AC261" s="216"/>
      <c r="AD261" s="223"/>
      <c r="AE261" s="224"/>
      <c r="AF261" s="224"/>
      <c r="AG261" s="224"/>
      <c r="AH261" s="224"/>
      <c r="AI261" s="224"/>
      <c r="AJ261" s="224"/>
      <c r="AK261" s="225"/>
      <c r="AL261" s="242" t="s">
        <v>101</v>
      </c>
      <c r="AM261" s="243"/>
      <c r="AN261" s="243"/>
      <c r="AO261" s="243"/>
      <c r="AP261" s="217"/>
      <c r="AQ261" s="245"/>
      <c r="AR261" s="217"/>
      <c r="AS261" s="216"/>
      <c r="AT261" s="274"/>
      <c r="AU261" s="275"/>
      <c r="AV261" s="275"/>
      <c r="AW261" s="275"/>
      <c r="AX261" s="229"/>
      <c r="AY261" s="295"/>
      <c r="AZ261" s="229"/>
      <c r="BA261" s="244"/>
      <c r="BB261" s="274" t="s">
        <v>97</v>
      </c>
      <c r="BC261" s="275"/>
      <c r="BD261" s="275"/>
      <c r="BE261" s="275"/>
      <c r="BF261" s="229"/>
      <c r="BG261" s="295"/>
      <c r="BH261" s="229"/>
      <c r="BI261" s="244"/>
      <c r="BJ261" s="242"/>
      <c r="BK261" s="243"/>
      <c r="BL261" s="243"/>
      <c r="BM261" s="243"/>
      <c r="BN261" s="217"/>
      <c r="BO261" s="245"/>
      <c r="BP261" s="217"/>
      <c r="BQ261" s="216"/>
      <c r="BR261" s="223"/>
      <c r="BS261" s="224"/>
      <c r="BT261" s="224"/>
      <c r="BU261" s="224"/>
      <c r="BV261" s="224"/>
      <c r="BW261" s="224"/>
      <c r="BX261" s="224"/>
      <c r="BY261" s="225"/>
      <c r="BZ261" s="242" t="s">
        <v>62</v>
      </c>
      <c r="CA261" s="243"/>
      <c r="CB261" s="243"/>
      <c r="CC261" s="243"/>
      <c r="CD261" s="217"/>
      <c r="CE261" s="245"/>
      <c r="CF261" s="217"/>
      <c r="CG261" s="216"/>
      <c r="CH261" s="274"/>
      <c r="CI261" s="275"/>
      <c r="CJ261" s="275"/>
      <c r="CK261" s="275"/>
      <c r="CL261" s="229"/>
      <c r="CM261" s="295"/>
      <c r="CN261" s="229"/>
      <c r="CO261" s="244"/>
      <c r="CP261" s="356" ph="1"/>
      <c r="CQ261" s="357" ph="1"/>
      <c r="CR261" s="357" ph="1"/>
      <c r="CS261" s="358" ph="1"/>
    </row>
    <row r="262" spans="2:97" ht="11.25" customHeight="1">
      <c r="B262" s="356" ph="1"/>
      <c r="C262" s="357" ph="1"/>
      <c r="D262" s="357" ph="1"/>
      <c r="E262" s="358" ph="1"/>
      <c r="F262" s="264" t="s">
        <v>449</v>
      </c>
      <c r="G262" s="265"/>
      <c r="H262" s="265"/>
      <c r="I262" s="265"/>
      <c r="J262" s="217"/>
      <c r="K262" s="245"/>
      <c r="L262" s="217"/>
      <c r="M262" s="216"/>
      <c r="N262" s="223"/>
      <c r="O262" s="224"/>
      <c r="P262" s="224"/>
      <c r="Q262" s="224"/>
      <c r="R262" s="224"/>
      <c r="S262" s="224"/>
      <c r="T262" s="224"/>
      <c r="U262" s="225"/>
      <c r="V262" s="264" t="s">
        <v>475</v>
      </c>
      <c r="W262" s="265"/>
      <c r="X262" s="265"/>
      <c r="Y262" s="265"/>
      <c r="Z262" s="217"/>
      <c r="AA262" s="245"/>
      <c r="AB262" s="217"/>
      <c r="AC262" s="216"/>
      <c r="AD262" s="223"/>
      <c r="AE262" s="224"/>
      <c r="AF262" s="224"/>
      <c r="AG262" s="224"/>
      <c r="AH262" s="224"/>
      <c r="AI262" s="224"/>
      <c r="AJ262" s="224"/>
      <c r="AK262" s="225"/>
      <c r="AL262" s="264" t="s">
        <v>102</v>
      </c>
      <c r="AM262" s="265"/>
      <c r="AN262" s="265"/>
      <c r="AO262" s="265"/>
      <c r="AP262" s="217"/>
      <c r="AQ262" s="245"/>
      <c r="AR262" s="217"/>
      <c r="AS262" s="216"/>
      <c r="AT262" s="274" t="s">
        <v>36</v>
      </c>
      <c r="AU262" s="275"/>
      <c r="AV262" s="275"/>
      <c r="AW262" s="275"/>
      <c r="AX262" s="229"/>
      <c r="AY262" s="295"/>
      <c r="AZ262" s="229"/>
      <c r="BA262" s="244"/>
      <c r="BB262" s="284" t="s">
        <v>98</v>
      </c>
      <c r="BC262" s="285"/>
      <c r="BD262" s="285"/>
      <c r="BE262" s="285"/>
      <c r="BF262" s="229"/>
      <c r="BG262" s="295"/>
      <c r="BH262" s="229"/>
      <c r="BI262" s="244"/>
      <c r="BJ262" s="264" t="s">
        <v>518</v>
      </c>
      <c r="BK262" s="265"/>
      <c r="BL262" s="265"/>
      <c r="BM262" s="265"/>
      <c r="BN262" s="217"/>
      <c r="BO262" s="245"/>
      <c r="BP262" s="217"/>
      <c r="BQ262" s="216"/>
      <c r="BR262" s="223"/>
      <c r="BS262" s="224"/>
      <c r="BT262" s="224"/>
      <c r="BU262" s="224"/>
      <c r="BV262" s="224"/>
      <c r="BW262" s="224"/>
      <c r="BX262" s="224"/>
      <c r="BY262" s="225"/>
      <c r="BZ262" s="264" t="s">
        <v>329</v>
      </c>
      <c r="CA262" s="265"/>
      <c r="CB262" s="265"/>
      <c r="CC262" s="265"/>
      <c r="CD262" s="217"/>
      <c r="CE262" s="245"/>
      <c r="CF262" s="217"/>
      <c r="CG262" s="216"/>
      <c r="CH262" s="274"/>
      <c r="CI262" s="275"/>
      <c r="CJ262" s="275"/>
      <c r="CK262" s="275"/>
      <c r="CL262" s="229"/>
      <c r="CM262" s="295"/>
      <c r="CN262" s="229"/>
      <c r="CO262" s="244"/>
      <c r="CP262" s="356" ph="1"/>
      <c r="CQ262" s="357" ph="1"/>
      <c r="CR262" s="357" ph="1"/>
      <c r="CS262" s="358" ph="1"/>
    </row>
    <row r="263" spans="2:97" ht="22.5" customHeight="1">
      <c r="B263" s="356" ph="1"/>
      <c r="C263" s="357" ph="1"/>
      <c r="D263" s="357" ph="1"/>
      <c r="E263" s="358" ph="1"/>
      <c r="F263" s="264"/>
      <c r="G263" s="265"/>
      <c r="H263" s="265"/>
      <c r="I263" s="265"/>
      <c r="J263" s="217"/>
      <c r="K263" s="217" t="s">
        <v>40</v>
      </c>
      <c r="L263" s="217"/>
      <c r="M263" s="216"/>
      <c r="N263" s="223"/>
      <c r="O263" s="224"/>
      <c r="P263" s="224"/>
      <c r="Q263" s="224"/>
      <c r="R263" s="224"/>
      <c r="S263" s="224"/>
      <c r="T263" s="224"/>
      <c r="U263" s="225"/>
      <c r="V263" s="264"/>
      <c r="W263" s="265"/>
      <c r="X263" s="265"/>
      <c r="Y263" s="265"/>
      <c r="Z263" s="217"/>
      <c r="AA263" s="217" t="s">
        <v>42</v>
      </c>
      <c r="AB263" s="217" t="s">
        <v>201</v>
      </c>
      <c r="AC263" s="216"/>
      <c r="AD263" s="223"/>
      <c r="AE263" s="224"/>
      <c r="AF263" s="224"/>
      <c r="AG263" s="224"/>
      <c r="AH263" s="224"/>
      <c r="AI263" s="224"/>
      <c r="AJ263" s="224"/>
      <c r="AK263" s="225"/>
      <c r="AL263" s="264"/>
      <c r="AM263" s="265"/>
      <c r="AN263" s="265"/>
      <c r="AO263" s="265"/>
      <c r="AP263" s="217"/>
      <c r="AQ263" s="217"/>
      <c r="AR263" s="217"/>
      <c r="AS263" s="216"/>
      <c r="AT263" s="274"/>
      <c r="AU263" s="275"/>
      <c r="AV263" s="275"/>
      <c r="AW263" s="275"/>
      <c r="AX263" s="229"/>
      <c r="AY263" s="229" t="s">
        <v>201</v>
      </c>
      <c r="AZ263" s="229"/>
      <c r="BA263" s="244"/>
      <c r="BB263" s="284"/>
      <c r="BC263" s="285"/>
      <c r="BD263" s="285"/>
      <c r="BE263" s="285"/>
      <c r="BF263" s="229"/>
      <c r="BG263" s="229"/>
      <c r="BH263" s="229"/>
      <c r="BI263" s="244"/>
      <c r="BJ263" s="264"/>
      <c r="BK263" s="265"/>
      <c r="BL263" s="265"/>
      <c r="BM263" s="265"/>
      <c r="BN263" s="217"/>
      <c r="BO263" s="217" t="s">
        <v>68</v>
      </c>
      <c r="BP263" s="217"/>
      <c r="BQ263" s="216"/>
      <c r="BR263" s="223"/>
      <c r="BS263" s="224"/>
      <c r="BT263" s="224"/>
      <c r="BU263" s="224"/>
      <c r="BV263" s="224"/>
      <c r="BW263" s="224"/>
      <c r="BX263" s="224"/>
      <c r="BY263" s="225"/>
      <c r="BZ263" s="264"/>
      <c r="CA263" s="265"/>
      <c r="CB263" s="265"/>
      <c r="CC263" s="265"/>
      <c r="CD263" s="217"/>
      <c r="CE263" s="217" t="s">
        <v>43</v>
      </c>
      <c r="CF263" s="217"/>
      <c r="CG263" s="216"/>
      <c r="CH263" s="274"/>
      <c r="CI263" s="275"/>
      <c r="CJ263" s="275"/>
      <c r="CK263" s="275"/>
      <c r="CL263" s="229"/>
      <c r="CM263" s="229"/>
      <c r="CN263" s="229"/>
      <c r="CO263" s="244"/>
      <c r="CP263" s="356" ph="1"/>
      <c r="CQ263" s="357" ph="1"/>
      <c r="CR263" s="357" ph="1"/>
      <c r="CS263" s="358" ph="1"/>
    </row>
    <row r="264" spans="2:97" ht="18.75" customHeight="1">
      <c r="B264" s="359" ph="1"/>
      <c r="C264" s="360" ph="1"/>
      <c r="D264" s="360" ph="1"/>
      <c r="E264" s="361" ph="1"/>
      <c r="F264" s="218"/>
      <c r="G264" s="219"/>
      <c r="H264" s="219"/>
      <c r="I264" s="219"/>
      <c r="J264" s="217"/>
      <c r="K264" s="217"/>
      <c r="L264" s="217"/>
      <c r="M264" s="216"/>
      <c r="N264" s="223"/>
      <c r="O264" s="224"/>
      <c r="P264" s="224"/>
      <c r="Q264" s="224"/>
      <c r="R264" s="224"/>
      <c r="S264" s="224"/>
      <c r="T264" s="224"/>
      <c r="U264" s="225"/>
      <c r="V264" s="218"/>
      <c r="W264" s="219"/>
      <c r="X264" s="219"/>
      <c r="Y264" s="219"/>
      <c r="Z264" s="217"/>
      <c r="AA264" s="217"/>
      <c r="AB264" s="217"/>
      <c r="AC264" s="216"/>
      <c r="AD264" s="223"/>
      <c r="AE264" s="224"/>
      <c r="AF264" s="224"/>
      <c r="AG264" s="224"/>
      <c r="AH264" s="224"/>
      <c r="AI264" s="224"/>
      <c r="AJ264" s="224"/>
      <c r="AK264" s="225"/>
      <c r="AL264" s="218" t="s">
        <v>702</v>
      </c>
      <c r="AM264" s="219"/>
      <c r="AN264" s="219"/>
      <c r="AO264" s="219"/>
      <c r="AP264" s="217"/>
      <c r="AQ264" s="217"/>
      <c r="AR264" s="217"/>
      <c r="AS264" s="216"/>
      <c r="AT264" s="296"/>
      <c r="AU264" s="297"/>
      <c r="AV264" s="297"/>
      <c r="AW264" s="297"/>
      <c r="AX264" s="229"/>
      <c r="AY264" s="229"/>
      <c r="AZ264" s="229"/>
      <c r="BA264" s="244"/>
      <c r="BB264" s="296"/>
      <c r="BC264" s="297"/>
      <c r="BD264" s="297"/>
      <c r="BE264" s="297"/>
      <c r="BF264" s="229"/>
      <c r="BG264" s="229"/>
      <c r="BH264" s="229"/>
      <c r="BI264" s="244"/>
      <c r="BJ264" s="218"/>
      <c r="BK264" s="219"/>
      <c r="BL264" s="219"/>
      <c r="BM264" s="219"/>
      <c r="BN264" s="217"/>
      <c r="BO264" s="217"/>
      <c r="BP264" s="217"/>
      <c r="BQ264" s="216"/>
      <c r="BR264" s="223"/>
      <c r="BS264" s="224"/>
      <c r="BT264" s="224"/>
      <c r="BU264" s="224"/>
      <c r="BV264" s="224"/>
      <c r="BW264" s="224"/>
      <c r="BX264" s="224"/>
      <c r="BY264" s="225"/>
      <c r="BZ264" s="218"/>
      <c r="CA264" s="219"/>
      <c r="CB264" s="219"/>
      <c r="CC264" s="219"/>
      <c r="CD264" s="217"/>
      <c r="CE264" s="217"/>
      <c r="CF264" s="217"/>
      <c r="CG264" s="216"/>
      <c r="CH264" s="296"/>
      <c r="CI264" s="297"/>
      <c r="CJ264" s="297"/>
      <c r="CK264" s="297"/>
      <c r="CL264" s="229"/>
      <c r="CM264" s="229"/>
      <c r="CN264" s="229"/>
      <c r="CO264" s="244"/>
      <c r="CP264" s="359" ph="1"/>
      <c r="CQ264" s="360" ph="1"/>
      <c r="CR264" s="360" ph="1"/>
      <c r="CS264" s="361" ph="1"/>
    </row>
    <row r="265" spans="2:97" ht="18.75" customHeight="1" thickBot="1">
      <c r="B265" s="350" t="s">
        <v>488</v>
      </c>
      <c r="C265" s="351"/>
      <c r="D265" s="351"/>
      <c r="E265" s="352"/>
      <c r="F265" s="262">
        <v>0.3125</v>
      </c>
      <c r="G265" s="263"/>
      <c r="H265" s="55" t="s">
        <v>547</v>
      </c>
      <c r="I265" s="304" t="s">
        <v>450</v>
      </c>
      <c r="J265" s="304"/>
      <c r="K265" s="304"/>
      <c r="L265" s="304"/>
      <c r="M265" s="305"/>
      <c r="N265" s="226"/>
      <c r="O265" s="227"/>
      <c r="P265" s="227"/>
      <c r="Q265" s="227"/>
      <c r="R265" s="227"/>
      <c r="S265" s="227"/>
      <c r="T265" s="227"/>
      <c r="U265" s="228"/>
      <c r="V265" s="230"/>
      <c r="W265" s="231"/>
      <c r="X265" s="55"/>
      <c r="Y265" s="246" t="s">
        <v>619</v>
      </c>
      <c r="Z265" s="246"/>
      <c r="AA265" s="246"/>
      <c r="AB265" s="246"/>
      <c r="AC265" s="247"/>
      <c r="AD265" s="226"/>
      <c r="AE265" s="227"/>
      <c r="AF265" s="227"/>
      <c r="AG265" s="227"/>
      <c r="AH265" s="227"/>
      <c r="AI265" s="227"/>
      <c r="AJ265" s="227"/>
      <c r="AK265" s="228"/>
      <c r="AL265" s="230">
        <v>0.28125</v>
      </c>
      <c r="AM265" s="231"/>
      <c r="AN265" s="55" t="s">
        <v>547</v>
      </c>
      <c r="AO265" s="266" t="s">
        <v>656</v>
      </c>
      <c r="AP265" s="266"/>
      <c r="AQ265" s="266"/>
      <c r="AR265" s="266"/>
      <c r="AS265" s="267"/>
      <c r="AT265" s="262"/>
      <c r="AU265" s="263"/>
      <c r="AV265" s="65"/>
      <c r="AW265" s="298"/>
      <c r="AX265" s="298"/>
      <c r="AY265" s="298"/>
      <c r="AZ265" s="298"/>
      <c r="BA265" s="299"/>
      <c r="BB265" s="230">
        <v>0.29166666666666669</v>
      </c>
      <c r="BC265" s="231"/>
      <c r="BD265" s="65" t="s">
        <v>547</v>
      </c>
      <c r="BE265" s="300" t="s">
        <v>99</v>
      </c>
      <c r="BF265" s="300"/>
      <c r="BG265" s="300"/>
      <c r="BH265" s="300"/>
      <c r="BI265" s="301"/>
      <c r="BJ265" s="230">
        <v>0.41666666666666669</v>
      </c>
      <c r="BK265" s="231"/>
      <c r="BL265" s="55" t="s">
        <v>508</v>
      </c>
      <c r="BM265" s="266" t="s">
        <v>713</v>
      </c>
      <c r="BN265" s="266"/>
      <c r="BO265" s="266"/>
      <c r="BP265" s="266"/>
      <c r="BQ265" s="267"/>
      <c r="BR265" s="226"/>
      <c r="BS265" s="227"/>
      <c r="BT265" s="227"/>
      <c r="BU265" s="227"/>
      <c r="BV265" s="227"/>
      <c r="BW265" s="227"/>
      <c r="BX265" s="227"/>
      <c r="BY265" s="228"/>
      <c r="BZ265" s="230"/>
      <c r="CA265" s="231"/>
      <c r="CB265" s="55"/>
      <c r="CC265" s="266" t="s">
        <v>103</v>
      </c>
      <c r="CD265" s="266"/>
      <c r="CE265" s="266"/>
      <c r="CF265" s="266"/>
      <c r="CG265" s="267"/>
      <c r="CH265" s="230"/>
      <c r="CI265" s="231"/>
      <c r="CJ265" s="65"/>
      <c r="CK265" s="310"/>
      <c r="CL265" s="310"/>
      <c r="CM265" s="310"/>
      <c r="CN265" s="310"/>
      <c r="CO265" s="311"/>
      <c r="CP265" s="350"/>
      <c r="CQ265" s="351"/>
      <c r="CR265" s="351"/>
      <c r="CS265" s="352"/>
    </row>
    <row r="266" spans="2:97" ht="15" customHeight="1">
      <c r="B266" s="353" t="s" ph="1">
        <v>188</v>
      </c>
      <c r="C266" s="354" ph="1"/>
      <c r="D266" s="354" ph="1"/>
      <c r="E266" s="355" ph="1"/>
      <c r="F266" s="251">
        <v>10016498</v>
      </c>
      <c r="G266" s="252"/>
      <c r="H266" s="252"/>
      <c r="I266" s="252"/>
      <c r="J266" s="258"/>
      <c r="K266" s="258"/>
      <c r="L266" s="258"/>
      <c r="M266" s="259"/>
      <c r="N266" s="220"/>
      <c r="O266" s="221"/>
      <c r="P266" s="221"/>
      <c r="Q266" s="221"/>
      <c r="R266" s="221"/>
      <c r="S266" s="221"/>
      <c r="T266" s="221"/>
      <c r="U266" s="222"/>
      <c r="V266" s="251"/>
      <c r="W266" s="258"/>
      <c r="X266" s="258"/>
      <c r="Y266" s="258"/>
      <c r="Z266" s="258"/>
      <c r="AA266" s="258"/>
      <c r="AB266" s="258"/>
      <c r="AC266" s="259"/>
      <c r="AD266" s="220"/>
      <c r="AE266" s="221"/>
      <c r="AF266" s="221"/>
      <c r="AG266" s="221"/>
      <c r="AH266" s="221"/>
      <c r="AI266" s="221"/>
      <c r="AJ266" s="221"/>
      <c r="AK266" s="222"/>
      <c r="AL266" s="251">
        <v>10016247</v>
      </c>
      <c r="AM266" s="258"/>
      <c r="AN266" s="258"/>
      <c r="AO266" s="258"/>
      <c r="AP266" s="258"/>
      <c r="AQ266" s="258"/>
      <c r="AR266" s="258"/>
      <c r="AS266" s="259"/>
      <c r="AT266" s="251"/>
      <c r="AU266" s="252"/>
      <c r="AV266" s="252"/>
      <c r="AW266" s="252"/>
      <c r="AX266" s="258"/>
      <c r="AY266" s="258"/>
      <c r="AZ266" s="258"/>
      <c r="BA266" s="259"/>
      <c r="BB266" s="251"/>
      <c r="BC266" s="252"/>
      <c r="BD266" s="252"/>
      <c r="BE266" s="252"/>
      <c r="BF266" s="258"/>
      <c r="BG266" s="258"/>
      <c r="BH266" s="258"/>
      <c r="BI266" s="259"/>
      <c r="BJ266" s="251"/>
      <c r="BK266" s="252"/>
      <c r="BL266" s="252"/>
      <c r="BM266" s="252"/>
      <c r="BN266" s="258"/>
      <c r="BO266" s="258"/>
      <c r="BP266" s="258"/>
      <c r="BQ266" s="259"/>
      <c r="BR266" s="220"/>
      <c r="BS266" s="221"/>
      <c r="BT266" s="221"/>
      <c r="BU266" s="221"/>
      <c r="BV266" s="221"/>
      <c r="BW266" s="221"/>
      <c r="BX266" s="221"/>
      <c r="BY266" s="222"/>
      <c r="BZ266" s="251">
        <v>10016258</v>
      </c>
      <c r="CA266" s="252"/>
      <c r="CB266" s="252"/>
      <c r="CC266" s="252"/>
      <c r="CD266" s="258"/>
      <c r="CE266" s="258"/>
      <c r="CF266" s="258"/>
      <c r="CG266" s="259"/>
      <c r="CH266" s="251"/>
      <c r="CI266" s="258"/>
      <c r="CJ266" s="258"/>
      <c r="CK266" s="258"/>
      <c r="CL266" s="258"/>
      <c r="CM266" s="258"/>
      <c r="CN266" s="258"/>
      <c r="CO266" s="259"/>
      <c r="CP266" s="353" t="s" ph="1">
        <v>188</v>
      </c>
      <c r="CQ266" s="354" ph="1"/>
      <c r="CR266" s="354" ph="1"/>
      <c r="CS266" s="355" ph="1"/>
    </row>
    <row r="267" spans="2:97" ht="15" customHeight="1">
      <c r="B267" s="356" ph="1"/>
      <c r="C267" s="357" ph="1"/>
      <c r="D267" s="357" ph="1"/>
      <c r="E267" s="358" ph="1"/>
      <c r="F267" s="242" t="s">
        <v>212</v>
      </c>
      <c r="G267" s="243"/>
      <c r="H267" s="243"/>
      <c r="I267" s="243"/>
      <c r="J267" s="217"/>
      <c r="K267" s="245"/>
      <c r="L267" s="217"/>
      <c r="M267" s="216"/>
      <c r="N267" s="223"/>
      <c r="O267" s="224"/>
      <c r="P267" s="224"/>
      <c r="Q267" s="224"/>
      <c r="R267" s="224"/>
      <c r="S267" s="224"/>
      <c r="T267" s="224"/>
      <c r="U267" s="225"/>
      <c r="V267" s="242"/>
      <c r="W267" s="243"/>
      <c r="X267" s="243"/>
      <c r="Y267" s="243"/>
      <c r="Z267" s="217"/>
      <c r="AA267" s="245"/>
      <c r="AB267" s="217"/>
      <c r="AC267" s="216"/>
      <c r="AD267" s="223"/>
      <c r="AE267" s="224"/>
      <c r="AF267" s="224"/>
      <c r="AG267" s="224"/>
      <c r="AH267" s="224"/>
      <c r="AI267" s="224"/>
      <c r="AJ267" s="224"/>
      <c r="AK267" s="225"/>
      <c r="AL267" s="242" t="s">
        <v>101</v>
      </c>
      <c r="AM267" s="243"/>
      <c r="AN267" s="243"/>
      <c r="AO267" s="243"/>
      <c r="AP267" s="217"/>
      <c r="AQ267" s="245"/>
      <c r="AR267" s="217"/>
      <c r="AS267" s="216"/>
      <c r="AT267" s="242"/>
      <c r="AU267" s="243"/>
      <c r="AV267" s="243"/>
      <c r="AW267" s="243"/>
      <c r="AX267" s="217"/>
      <c r="AY267" s="245"/>
      <c r="AZ267" s="217"/>
      <c r="BA267" s="216"/>
      <c r="BB267" s="242"/>
      <c r="BC267" s="243"/>
      <c r="BD267" s="243"/>
      <c r="BE267" s="243"/>
      <c r="BF267" s="217"/>
      <c r="BG267" s="245"/>
      <c r="BH267" s="217"/>
      <c r="BI267" s="216"/>
      <c r="BJ267" s="242"/>
      <c r="BK267" s="243"/>
      <c r="BL267" s="243"/>
      <c r="BM267" s="243"/>
      <c r="BN267" s="217"/>
      <c r="BO267" s="245"/>
      <c r="BP267" s="217"/>
      <c r="BQ267" s="216"/>
      <c r="BR267" s="223"/>
      <c r="BS267" s="224"/>
      <c r="BT267" s="224"/>
      <c r="BU267" s="224"/>
      <c r="BV267" s="224"/>
      <c r="BW267" s="224"/>
      <c r="BX267" s="224"/>
      <c r="BY267" s="225"/>
      <c r="BZ267" s="242" t="s">
        <v>62</v>
      </c>
      <c r="CA267" s="243"/>
      <c r="CB267" s="243"/>
      <c r="CC267" s="243"/>
      <c r="CD267" s="217"/>
      <c r="CE267" s="245"/>
      <c r="CF267" s="217"/>
      <c r="CG267" s="216"/>
      <c r="CH267" s="274"/>
      <c r="CI267" s="275"/>
      <c r="CJ267" s="275"/>
      <c r="CK267" s="275"/>
      <c r="CL267" s="229"/>
      <c r="CM267" s="295"/>
      <c r="CN267" s="229"/>
      <c r="CO267" s="244"/>
      <c r="CP267" s="356" ph="1"/>
      <c r="CQ267" s="357" ph="1"/>
      <c r="CR267" s="357" ph="1"/>
      <c r="CS267" s="358" ph="1"/>
    </row>
    <row r="268" spans="2:97" ht="11.25" customHeight="1">
      <c r="B268" s="356" ph="1"/>
      <c r="C268" s="357" ph="1"/>
      <c r="D268" s="357" ph="1"/>
      <c r="E268" s="358" ph="1"/>
      <c r="F268" s="264" t="s">
        <v>449</v>
      </c>
      <c r="G268" s="265"/>
      <c r="H268" s="265"/>
      <c r="I268" s="265"/>
      <c r="J268" s="217"/>
      <c r="K268" s="245"/>
      <c r="L268" s="217"/>
      <c r="M268" s="216"/>
      <c r="N268" s="223"/>
      <c r="O268" s="224"/>
      <c r="P268" s="224"/>
      <c r="Q268" s="224"/>
      <c r="R268" s="224"/>
      <c r="S268" s="224"/>
      <c r="T268" s="224"/>
      <c r="U268" s="225"/>
      <c r="V268" s="264" t="s">
        <v>475</v>
      </c>
      <c r="W268" s="265"/>
      <c r="X268" s="265"/>
      <c r="Y268" s="265"/>
      <c r="Z268" s="217"/>
      <c r="AA268" s="245"/>
      <c r="AB268" s="217"/>
      <c r="AC268" s="216"/>
      <c r="AD268" s="223"/>
      <c r="AE268" s="224"/>
      <c r="AF268" s="224"/>
      <c r="AG268" s="224"/>
      <c r="AH268" s="224"/>
      <c r="AI268" s="224"/>
      <c r="AJ268" s="224"/>
      <c r="AK268" s="225"/>
      <c r="AL268" s="264" t="s">
        <v>102</v>
      </c>
      <c r="AM268" s="265"/>
      <c r="AN268" s="265"/>
      <c r="AO268" s="265"/>
      <c r="AP268" s="217"/>
      <c r="AQ268" s="245"/>
      <c r="AR268" s="217"/>
      <c r="AS268" s="216"/>
      <c r="AT268" s="264" t="s">
        <v>653</v>
      </c>
      <c r="AU268" s="265"/>
      <c r="AV268" s="265"/>
      <c r="AW268" s="265"/>
      <c r="AX268" s="217"/>
      <c r="AY268" s="245"/>
      <c r="AZ268" s="217"/>
      <c r="BA268" s="216"/>
      <c r="BB268" s="264" t="s">
        <v>37</v>
      </c>
      <c r="BC268" s="265"/>
      <c r="BD268" s="265"/>
      <c r="BE268" s="265"/>
      <c r="BF268" s="217"/>
      <c r="BG268" s="245"/>
      <c r="BH268" s="217"/>
      <c r="BI268" s="216"/>
      <c r="BJ268" s="264" t="s">
        <v>518</v>
      </c>
      <c r="BK268" s="265"/>
      <c r="BL268" s="265"/>
      <c r="BM268" s="265"/>
      <c r="BN268" s="217"/>
      <c r="BO268" s="245"/>
      <c r="BP268" s="217"/>
      <c r="BQ268" s="216"/>
      <c r="BR268" s="223"/>
      <c r="BS268" s="224"/>
      <c r="BT268" s="224"/>
      <c r="BU268" s="224"/>
      <c r="BV268" s="224"/>
      <c r="BW268" s="224"/>
      <c r="BX268" s="224"/>
      <c r="BY268" s="225"/>
      <c r="BZ268" s="264" t="s">
        <v>329</v>
      </c>
      <c r="CA268" s="265"/>
      <c r="CB268" s="265"/>
      <c r="CC268" s="265"/>
      <c r="CD268" s="217"/>
      <c r="CE268" s="245"/>
      <c r="CF268" s="217"/>
      <c r="CG268" s="216"/>
      <c r="CH268" s="274"/>
      <c r="CI268" s="275"/>
      <c r="CJ268" s="275"/>
      <c r="CK268" s="275"/>
      <c r="CL268" s="229"/>
      <c r="CM268" s="295"/>
      <c r="CN268" s="229"/>
      <c r="CO268" s="244"/>
      <c r="CP268" s="356" ph="1"/>
      <c r="CQ268" s="357" ph="1"/>
      <c r="CR268" s="357" ph="1"/>
      <c r="CS268" s="358" ph="1"/>
    </row>
    <row r="269" spans="2:97" ht="22.5" customHeight="1">
      <c r="B269" s="356" ph="1"/>
      <c r="C269" s="357" ph="1"/>
      <c r="D269" s="357" ph="1"/>
      <c r="E269" s="358" ph="1"/>
      <c r="F269" s="264"/>
      <c r="G269" s="265"/>
      <c r="H269" s="265"/>
      <c r="I269" s="265"/>
      <c r="J269" s="217"/>
      <c r="K269" s="217" t="s">
        <v>40</v>
      </c>
      <c r="L269" s="217"/>
      <c r="M269" s="216"/>
      <c r="N269" s="223"/>
      <c r="O269" s="224"/>
      <c r="P269" s="224"/>
      <c r="Q269" s="224"/>
      <c r="R269" s="224"/>
      <c r="S269" s="224"/>
      <c r="T269" s="224"/>
      <c r="U269" s="225"/>
      <c r="V269" s="264"/>
      <c r="W269" s="265"/>
      <c r="X269" s="265"/>
      <c r="Y269" s="265"/>
      <c r="Z269" s="217"/>
      <c r="AA269" s="217" t="s">
        <v>42</v>
      </c>
      <c r="AB269" s="217" t="s">
        <v>201</v>
      </c>
      <c r="AC269" s="216"/>
      <c r="AD269" s="223"/>
      <c r="AE269" s="224"/>
      <c r="AF269" s="224"/>
      <c r="AG269" s="224"/>
      <c r="AH269" s="224"/>
      <c r="AI269" s="224"/>
      <c r="AJ269" s="224"/>
      <c r="AK269" s="225"/>
      <c r="AL269" s="264"/>
      <c r="AM269" s="265"/>
      <c r="AN269" s="265"/>
      <c r="AO269" s="265"/>
      <c r="AP269" s="217"/>
      <c r="AQ269" s="217"/>
      <c r="AR269" s="217"/>
      <c r="AS269" s="216"/>
      <c r="AT269" s="264"/>
      <c r="AU269" s="265"/>
      <c r="AV269" s="265"/>
      <c r="AW269" s="265"/>
      <c r="AX269" s="217"/>
      <c r="AY269" s="217" t="s">
        <v>42</v>
      </c>
      <c r="AZ269" s="217"/>
      <c r="BA269" s="216"/>
      <c r="BB269" s="264"/>
      <c r="BC269" s="265"/>
      <c r="BD269" s="265"/>
      <c r="BE269" s="265"/>
      <c r="BF269" s="217"/>
      <c r="BG269" s="217" t="s">
        <v>42</v>
      </c>
      <c r="BH269" s="217"/>
      <c r="BI269" s="216"/>
      <c r="BJ269" s="264"/>
      <c r="BK269" s="265"/>
      <c r="BL269" s="265"/>
      <c r="BM269" s="265"/>
      <c r="BN269" s="217"/>
      <c r="BO269" s="217" t="s">
        <v>68</v>
      </c>
      <c r="BP269" s="217"/>
      <c r="BQ269" s="216"/>
      <c r="BR269" s="223"/>
      <c r="BS269" s="224"/>
      <c r="BT269" s="224"/>
      <c r="BU269" s="224"/>
      <c r="BV269" s="224"/>
      <c r="BW269" s="224"/>
      <c r="BX269" s="224"/>
      <c r="BY269" s="225"/>
      <c r="BZ269" s="264"/>
      <c r="CA269" s="265"/>
      <c r="CB269" s="265"/>
      <c r="CC269" s="265"/>
      <c r="CD269" s="217"/>
      <c r="CE269" s="217" t="s">
        <v>43</v>
      </c>
      <c r="CF269" s="217"/>
      <c r="CG269" s="216"/>
      <c r="CH269" s="274"/>
      <c r="CI269" s="275"/>
      <c r="CJ269" s="275"/>
      <c r="CK269" s="275"/>
      <c r="CL269" s="229"/>
      <c r="CM269" s="229"/>
      <c r="CN269" s="229"/>
      <c r="CO269" s="244"/>
      <c r="CP269" s="356" ph="1"/>
      <c r="CQ269" s="357" ph="1"/>
      <c r="CR269" s="357" ph="1"/>
      <c r="CS269" s="358" ph="1"/>
    </row>
    <row r="270" spans="2:97" ht="18.75" customHeight="1">
      <c r="B270" s="359" ph="1"/>
      <c r="C270" s="360" ph="1"/>
      <c r="D270" s="360" ph="1"/>
      <c r="E270" s="361" ph="1"/>
      <c r="F270" s="218"/>
      <c r="G270" s="219"/>
      <c r="H270" s="219"/>
      <c r="I270" s="219"/>
      <c r="J270" s="217"/>
      <c r="K270" s="217"/>
      <c r="L270" s="217"/>
      <c r="M270" s="216"/>
      <c r="N270" s="223"/>
      <c r="O270" s="224"/>
      <c r="P270" s="224"/>
      <c r="Q270" s="224"/>
      <c r="R270" s="224"/>
      <c r="S270" s="224"/>
      <c r="T270" s="224"/>
      <c r="U270" s="225"/>
      <c r="V270" s="218"/>
      <c r="W270" s="219"/>
      <c r="X270" s="219"/>
      <c r="Y270" s="219"/>
      <c r="Z270" s="217"/>
      <c r="AA270" s="217"/>
      <c r="AB270" s="217"/>
      <c r="AC270" s="216"/>
      <c r="AD270" s="223"/>
      <c r="AE270" s="224"/>
      <c r="AF270" s="224"/>
      <c r="AG270" s="224"/>
      <c r="AH270" s="224"/>
      <c r="AI270" s="224"/>
      <c r="AJ270" s="224"/>
      <c r="AK270" s="225"/>
      <c r="AL270" s="218" t="s">
        <v>702</v>
      </c>
      <c r="AM270" s="219"/>
      <c r="AN270" s="219"/>
      <c r="AO270" s="219"/>
      <c r="AP270" s="217"/>
      <c r="AQ270" s="217"/>
      <c r="AR270" s="217"/>
      <c r="AS270" s="216"/>
      <c r="AT270" s="218"/>
      <c r="AU270" s="219"/>
      <c r="AV270" s="219"/>
      <c r="AW270" s="219"/>
      <c r="AX270" s="217"/>
      <c r="AY270" s="217"/>
      <c r="AZ270" s="217"/>
      <c r="BA270" s="216"/>
      <c r="BB270" s="218"/>
      <c r="BC270" s="219"/>
      <c r="BD270" s="219"/>
      <c r="BE270" s="219"/>
      <c r="BF270" s="217"/>
      <c r="BG270" s="217"/>
      <c r="BH270" s="217"/>
      <c r="BI270" s="216"/>
      <c r="BJ270" s="218"/>
      <c r="BK270" s="219"/>
      <c r="BL270" s="219"/>
      <c r="BM270" s="219"/>
      <c r="BN270" s="217"/>
      <c r="BO270" s="217"/>
      <c r="BP270" s="217"/>
      <c r="BQ270" s="216"/>
      <c r="BR270" s="223"/>
      <c r="BS270" s="224"/>
      <c r="BT270" s="224"/>
      <c r="BU270" s="224"/>
      <c r="BV270" s="224"/>
      <c r="BW270" s="224"/>
      <c r="BX270" s="224"/>
      <c r="BY270" s="225"/>
      <c r="BZ270" s="218"/>
      <c r="CA270" s="219"/>
      <c r="CB270" s="219"/>
      <c r="CC270" s="219"/>
      <c r="CD270" s="217"/>
      <c r="CE270" s="217"/>
      <c r="CF270" s="217"/>
      <c r="CG270" s="216"/>
      <c r="CH270" s="296"/>
      <c r="CI270" s="297"/>
      <c r="CJ270" s="297"/>
      <c r="CK270" s="297"/>
      <c r="CL270" s="229"/>
      <c r="CM270" s="229"/>
      <c r="CN270" s="229"/>
      <c r="CO270" s="244"/>
      <c r="CP270" s="359" ph="1"/>
      <c r="CQ270" s="360" ph="1"/>
      <c r="CR270" s="360" ph="1"/>
      <c r="CS270" s="361" ph="1"/>
    </row>
    <row r="271" spans="2:97" ht="18.75" customHeight="1" thickBot="1">
      <c r="B271" s="350" t="s">
        <v>344</v>
      </c>
      <c r="C271" s="351"/>
      <c r="D271" s="351"/>
      <c r="E271" s="352"/>
      <c r="F271" s="262">
        <v>0.3125</v>
      </c>
      <c r="G271" s="263"/>
      <c r="H271" s="55" t="s">
        <v>547</v>
      </c>
      <c r="I271" s="304" t="s">
        <v>450</v>
      </c>
      <c r="J271" s="304"/>
      <c r="K271" s="304"/>
      <c r="L271" s="304"/>
      <c r="M271" s="305"/>
      <c r="N271" s="226"/>
      <c r="O271" s="227"/>
      <c r="P271" s="227"/>
      <c r="Q271" s="227"/>
      <c r="R271" s="227"/>
      <c r="S271" s="227"/>
      <c r="T271" s="227"/>
      <c r="U271" s="228"/>
      <c r="V271" s="230"/>
      <c r="W271" s="231"/>
      <c r="X271" s="55"/>
      <c r="Y271" s="246" t="s">
        <v>619</v>
      </c>
      <c r="Z271" s="246"/>
      <c r="AA271" s="246"/>
      <c r="AB271" s="246"/>
      <c r="AC271" s="247"/>
      <c r="AD271" s="226"/>
      <c r="AE271" s="227"/>
      <c r="AF271" s="227"/>
      <c r="AG271" s="227"/>
      <c r="AH271" s="227"/>
      <c r="AI271" s="227"/>
      <c r="AJ271" s="227"/>
      <c r="AK271" s="228"/>
      <c r="AL271" s="230">
        <v>0.25</v>
      </c>
      <c r="AM271" s="231"/>
      <c r="AN271" s="55" t="s">
        <v>508</v>
      </c>
      <c r="AO271" s="246" t="s">
        <v>58</v>
      </c>
      <c r="AP271" s="246"/>
      <c r="AQ271" s="246"/>
      <c r="AR271" s="246"/>
      <c r="AS271" s="247"/>
      <c r="AT271" s="262"/>
      <c r="AU271" s="263"/>
      <c r="AV271" s="55"/>
      <c r="AW271" s="246"/>
      <c r="AX271" s="246"/>
      <c r="AY271" s="246"/>
      <c r="AZ271" s="246"/>
      <c r="BA271" s="247"/>
      <c r="BB271" s="230"/>
      <c r="BC271" s="231"/>
      <c r="BD271" s="55"/>
      <c r="BE271" s="266"/>
      <c r="BF271" s="266"/>
      <c r="BG271" s="266"/>
      <c r="BH271" s="266"/>
      <c r="BI271" s="267"/>
      <c r="BJ271" s="230">
        <v>0.41666666666666669</v>
      </c>
      <c r="BK271" s="231"/>
      <c r="BL271" s="55" t="s">
        <v>508</v>
      </c>
      <c r="BM271" s="266" t="s">
        <v>713</v>
      </c>
      <c r="BN271" s="266"/>
      <c r="BO271" s="266"/>
      <c r="BP271" s="266"/>
      <c r="BQ271" s="267"/>
      <c r="BR271" s="226"/>
      <c r="BS271" s="227"/>
      <c r="BT271" s="227"/>
      <c r="BU271" s="227"/>
      <c r="BV271" s="227"/>
      <c r="BW271" s="227"/>
      <c r="BX271" s="227"/>
      <c r="BY271" s="228"/>
      <c r="BZ271" s="230"/>
      <c r="CA271" s="231"/>
      <c r="CB271" s="55"/>
      <c r="CC271" s="266" t="s">
        <v>103</v>
      </c>
      <c r="CD271" s="266"/>
      <c r="CE271" s="266"/>
      <c r="CF271" s="266"/>
      <c r="CG271" s="267"/>
      <c r="CH271" s="230"/>
      <c r="CI271" s="231"/>
      <c r="CJ271" s="65"/>
      <c r="CK271" s="310"/>
      <c r="CL271" s="310"/>
      <c r="CM271" s="310"/>
      <c r="CN271" s="310"/>
      <c r="CO271" s="311"/>
      <c r="CP271" s="350"/>
      <c r="CQ271" s="351"/>
      <c r="CR271" s="351"/>
      <c r="CS271" s="352"/>
    </row>
    <row r="272" spans="2:97" ht="15" customHeight="1">
      <c r="B272" s="353" t="s" ph="1">
        <v>189</v>
      </c>
      <c r="C272" s="354" ph="1"/>
      <c r="D272" s="354" ph="1"/>
      <c r="E272" s="355" ph="1"/>
      <c r="F272" s="251"/>
      <c r="G272" s="258"/>
      <c r="H272" s="258"/>
      <c r="I272" s="258"/>
      <c r="J272" s="258"/>
      <c r="K272" s="258"/>
      <c r="L272" s="258"/>
      <c r="M272" s="259"/>
      <c r="N272" s="251">
        <v>10016271</v>
      </c>
      <c r="O272" s="258"/>
      <c r="P272" s="258"/>
      <c r="Q272" s="258"/>
      <c r="R272" s="258"/>
      <c r="S272" s="258"/>
      <c r="T272" s="258"/>
      <c r="U272" s="259"/>
      <c r="V272" s="251"/>
      <c r="W272" s="258"/>
      <c r="X272" s="258"/>
      <c r="Y272" s="258"/>
      <c r="Z272" s="258"/>
      <c r="AA272" s="258"/>
      <c r="AB272" s="258"/>
      <c r="AC272" s="259"/>
      <c r="AD272" s="251"/>
      <c r="AE272" s="258"/>
      <c r="AF272" s="258"/>
      <c r="AG272" s="258"/>
      <c r="AH272" s="258"/>
      <c r="AI272" s="258"/>
      <c r="AJ272" s="258"/>
      <c r="AK272" s="259"/>
      <c r="AL272" s="251"/>
      <c r="AM272" s="258"/>
      <c r="AN272" s="258"/>
      <c r="AO272" s="258"/>
      <c r="AP272" s="258"/>
      <c r="AQ272" s="258"/>
      <c r="AR272" s="258"/>
      <c r="AS272" s="259"/>
      <c r="AT272" s="251"/>
      <c r="AU272" s="252"/>
      <c r="AV272" s="252"/>
      <c r="AW272" s="252"/>
      <c r="AX272" s="258"/>
      <c r="AY272" s="258"/>
      <c r="AZ272" s="258"/>
      <c r="BA272" s="259"/>
      <c r="BB272" s="251"/>
      <c r="BC272" s="258"/>
      <c r="BD272" s="258"/>
      <c r="BE272" s="258"/>
      <c r="BF272" s="258"/>
      <c r="BG272" s="258"/>
      <c r="BH272" s="258"/>
      <c r="BI272" s="259"/>
      <c r="BJ272" s="220"/>
      <c r="BK272" s="221"/>
      <c r="BL272" s="221"/>
      <c r="BM272" s="221"/>
      <c r="BN272" s="221"/>
      <c r="BO272" s="221"/>
      <c r="BP272" s="221"/>
      <c r="BQ272" s="222"/>
      <c r="BR272" s="251"/>
      <c r="BS272" s="252"/>
      <c r="BT272" s="252"/>
      <c r="BU272" s="252"/>
      <c r="BV272" s="258"/>
      <c r="BW272" s="258"/>
      <c r="BX272" s="258"/>
      <c r="BY272" s="259"/>
      <c r="BZ272" s="251">
        <v>10016280</v>
      </c>
      <c r="CA272" s="252"/>
      <c r="CB272" s="252"/>
      <c r="CC272" s="252"/>
      <c r="CD272" s="258"/>
      <c r="CE272" s="258"/>
      <c r="CF272" s="258"/>
      <c r="CG272" s="259"/>
      <c r="CH272" s="251"/>
      <c r="CI272" s="258"/>
      <c r="CJ272" s="258"/>
      <c r="CK272" s="258"/>
      <c r="CL272" s="258"/>
      <c r="CM272" s="258"/>
      <c r="CN272" s="258"/>
      <c r="CO272" s="259"/>
      <c r="CP272" s="353" t="s" ph="1">
        <v>189</v>
      </c>
      <c r="CQ272" s="354" ph="1"/>
      <c r="CR272" s="354" ph="1"/>
      <c r="CS272" s="355" ph="1"/>
    </row>
    <row r="273" spans="2:97" ht="15" customHeight="1">
      <c r="B273" s="356" ph="1"/>
      <c r="C273" s="357" ph="1"/>
      <c r="D273" s="357" ph="1"/>
      <c r="E273" s="358" ph="1"/>
      <c r="F273" s="274"/>
      <c r="G273" s="275"/>
      <c r="H273" s="275"/>
      <c r="I273" s="275"/>
      <c r="J273" s="229"/>
      <c r="K273" s="295"/>
      <c r="L273" s="229"/>
      <c r="M273" s="244"/>
      <c r="N273" s="242" t="s">
        <v>38</v>
      </c>
      <c r="O273" s="243"/>
      <c r="P273" s="243"/>
      <c r="Q273" s="243"/>
      <c r="R273" s="217"/>
      <c r="S273" s="245"/>
      <c r="T273" s="217"/>
      <c r="U273" s="216"/>
      <c r="V273" s="242"/>
      <c r="W273" s="243"/>
      <c r="X273" s="243"/>
      <c r="Y273" s="243"/>
      <c r="Z273" s="217"/>
      <c r="AA273" s="245"/>
      <c r="AB273" s="217"/>
      <c r="AC273" s="216"/>
      <c r="AD273" s="242"/>
      <c r="AE273" s="243"/>
      <c r="AF273" s="243"/>
      <c r="AG273" s="243"/>
      <c r="AH273" s="217"/>
      <c r="AI273" s="245"/>
      <c r="AJ273" s="217"/>
      <c r="AK273" s="216"/>
      <c r="AL273" s="242"/>
      <c r="AM273" s="243"/>
      <c r="AN273" s="243"/>
      <c r="AO273" s="243"/>
      <c r="AP273" s="217"/>
      <c r="AQ273" s="217"/>
      <c r="AR273" s="217"/>
      <c r="AS273" s="216"/>
      <c r="AT273" s="242"/>
      <c r="AU273" s="243"/>
      <c r="AV273" s="243"/>
      <c r="AW273" s="243"/>
      <c r="AX273" s="217"/>
      <c r="AY273" s="245"/>
      <c r="AZ273" s="217"/>
      <c r="BA273" s="216"/>
      <c r="BB273" s="274"/>
      <c r="BC273" s="275"/>
      <c r="BD273" s="275"/>
      <c r="BE273" s="275"/>
      <c r="BF273" s="229"/>
      <c r="BG273" s="295"/>
      <c r="BH273" s="229"/>
      <c r="BI273" s="244"/>
      <c r="BJ273" s="223"/>
      <c r="BK273" s="224"/>
      <c r="BL273" s="224"/>
      <c r="BM273" s="224"/>
      <c r="BN273" s="224"/>
      <c r="BO273" s="224"/>
      <c r="BP273" s="224"/>
      <c r="BQ273" s="225"/>
      <c r="BR273" s="242"/>
      <c r="BS273" s="243"/>
      <c r="BT273" s="243"/>
      <c r="BU273" s="243"/>
      <c r="BV273" s="217"/>
      <c r="BW273" s="245"/>
      <c r="BX273" s="217"/>
      <c r="BY273" s="216"/>
      <c r="BZ273" s="242">
        <v>808</v>
      </c>
      <c r="CA273" s="243"/>
      <c r="CB273" s="243"/>
      <c r="CC273" s="243"/>
      <c r="CD273" s="217"/>
      <c r="CE273" s="245"/>
      <c r="CF273" s="217"/>
      <c r="CG273" s="216"/>
      <c r="CH273" s="274"/>
      <c r="CI273" s="275"/>
      <c r="CJ273" s="275"/>
      <c r="CK273" s="275"/>
      <c r="CL273" s="229"/>
      <c r="CM273" s="295"/>
      <c r="CN273" s="229"/>
      <c r="CO273" s="244"/>
      <c r="CP273" s="356" ph="1"/>
      <c r="CQ273" s="357" ph="1"/>
      <c r="CR273" s="357" ph="1"/>
      <c r="CS273" s="358" ph="1"/>
    </row>
    <row r="274" spans="2:97" ht="11.25" customHeight="1">
      <c r="B274" s="356" ph="1"/>
      <c r="C274" s="357" ph="1"/>
      <c r="D274" s="357" ph="1"/>
      <c r="E274" s="358" ph="1"/>
      <c r="F274" s="264" t="s">
        <v>39</v>
      </c>
      <c r="G274" s="265"/>
      <c r="H274" s="265"/>
      <c r="I274" s="265"/>
      <c r="J274" s="229"/>
      <c r="K274" s="295"/>
      <c r="L274" s="229"/>
      <c r="M274" s="244"/>
      <c r="N274" s="264" t="s">
        <v>39</v>
      </c>
      <c r="O274" s="265"/>
      <c r="P274" s="265"/>
      <c r="Q274" s="265"/>
      <c r="R274" s="217"/>
      <c r="S274" s="245"/>
      <c r="T274" s="217"/>
      <c r="U274" s="216"/>
      <c r="V274" s="264"/>
      <c r="W274" s="265"/>
      <c r="X274" s="265"/>
      <c r="Y274" s="265"/>
      <c r="Z274" s="217"/>
      <c r="AA274" s="245"/>
      <c r="AB274" s="217"/>
      <c r="AC274" s="216"/>
      <c r="AD274" s="264"/>
      <c r="AE274" s="265"/>
      <c r="AF274" s="265"/>
      <c r="AG274" s="265"/>
      <c r="AH274" s="217"/>
      <c r="AI274" s="245"/>
      <c r="AJ274" s="217"/>
      <c r="AK274" s="216"/>
      <c r="AL274" s="264"/>
      <c r="AM274" s="265"/>
      <c r="AN274" s="265"/>
      <c r="AO274" s="265"/>
      <c r="AP274" s="217"/>
      <c r="AQ274" s="217"/>
      <c r="AR274" s="217"/>
      <c r="AS274" s="216"/>
      <c r="AT274" s="264"/>
      <c r="AU274" s="265"/>
      <c r="AV274" s="265"/>
      <c r="AW274" s="265"/>
      <c r="AX274" s="217"/>
      <c r="AY274" s="245"/>
      <c r="AZ274" s="217"/>
      <c r="BA274" s="216"/>
      <c r="BB274" s="264" t="s">
        <v>39</v>
      </c>
      <c r="BC274" s="265"/>
      <c r="BD274" s="265"/>
      <c r="BE274" s="265"/>
      <c r="BF274" s="229"/>
      <c r="BG274" s="295"/>
      <c r="BH274" s="229"/>
      <c r="BI274" s="244"/>
      <c r="BJ274" s="223"/>
      <c r="BK274" s="224"/>
      <c r="BL274" s="224"/>
      <c r="BM274" s="224"/>
      <c r="BN274" s="224"/>
      <c r="BO274" s="224"/>
      <c r="BP274" s="224"/>
      <c r="BQ274" s="225"/>
      <c r="BR274" s="264" t="s">
        <v>37</v>
      </c>
      <c r="BS274" s="265"/>
      <c r="BT274" s="265"/>
      <c r="BU274" s="265"/>
      <c r="BV274" s="217"/>
      <c r="BW274" s="245"/>
      <c r="BX274" s="217"/>
      <c r="BY274" s="216"/>
      <c r="BZ274" s="256" t="s">
        <v>60</v>
      </c>
      <c r="CA274" s="257"/>
      <c r="CB274" s="257"/>
      <c r="CC274" s="257"/>
      <c r="CD274" s="217"/>
      <c r="CE274" s="245"/>
      <c r="CF274" s="217"/>
      <c r="CG274" s="216"/>
      <c r="CH274" s="274"/>
      <c r="CI274" s="275"/>
      <c r="CJ274" s="275"/>
      <c r="CK274" s="275"/>
      <c r="CL274" s="229"/>
      <c r="CM274" s="295"/>
      <c r="CN274" s="229"/>
      <c r="CO274" s="244"/>
      <c r="CP274" s="356" ph="1"/>
      <c r="CQ274" s="357" ph="1"/>
      <c r="CR274" s="357" ph="1"/>
      <c r="CS274" s="358" ph="1"/>
    </row>
    <row r="275" spans="2:97" ht="22.5" customHeight="1">
      <c r="B275" s="356" ph="1"/>
      <c r="C275" s="357" ph="1"/>
      <c r="D275" s="357" ph="1"/>
      <c r="E275" s="358" ph="1"/>
      <c r="F275" s="264"/>
      <c r="G275" s="265"/>
      <c r="H275" s="265"/>
      <c r="I275" s="265"/>
      <c r="J275" s="229"/>
      <c r="K275" s="229" t="s">
        <v>68</v>
      </c>
      <c r="L275" s="229"/>
      <c r="M275" s="244"/>
      <c r="N275" s="264"/>
      <c r="O275" s="265"/>
      <c r="P275" s="265"/>
      <c r="Q275" s="265"/>
      <c r="R275" s="217"/>
      <c r="S275" s="217" t="s">
        <v>44</v>
      </c>
      <c r="T275" s="217"/>
      <c r="U275" s="216"/>
      <c r="V275" s="264"/>
      <c r="W275" s="265"/>
      <c r="X275" s="265"/>
      <c r="Y275" s="265"/>
      <c r="Z275" s="217"/>
      <c r="AA275" s="217" t="s">
        <v>43</v>
      </c>
      <c r="AB275" s="217"/>
      <c r="AC275" s="216"/>
      <c r="AD275" s="264"/>
      <c r="AE275" s="265"/>
      <c r="AF275" s="265"/>
      <c r="AG275" s="265"/>
      <c r="AH275" s="217"/>
      <c r="AI275" s="217" t="s">
        <v>40</v>
      </c>
      <c r="AJ275" s="217"/>
      <c r="AK275" s="216"/>
      <c r="AL275" s="264"/>
      <c r="AM275" s="265"/>
      <c r="AN275" s="265"/>
      <c r="AO275" s="265"/>
      <c r="AP275" s="217"/>
      <c r="AQ275" s="217" t="s">
        <v>40</v>
      </c>
      <c r="AR275" s="217"/>
      <c r="AS275" s="216"/>
      <c r="AT275" s="264"/>
      <c r="AU275" s="265"/>
      <c r="AV275" s="265"/>
      <c r="AW275" s="265"/>
      <c r="AX275" s="217"/>
      <c r="AY275" s="217" t="s">
        <v>41</v>
      </c>
      <c r="AZ275" s="217"/>
      <c r="BA275" s="216"/>
      <c r="BB275" s="264"/>
      <c r="BC275" s="265"/>
      <c r="BD275" s="265"/>
      <c r="BE275" s="265"/>
      <c r="BF275" s="229"/>
      <c r="BG275" s="229" t="s">
        <v>42</v>
      </c>
      <c r="BH275" s="229"/>
      <c r="BI275" s="244"/>
      <c r="BJ275" s="223"/>
      <c r="BK275" s="224"/>
      <c r="BL275" s="224"/>
      <c r="BM275" s="224"/>
      <c r="BN275" s="224"/>
      <c r="BO275" s="224"/>
      <c r="BP275" s="224"/>
      <c r="BQ275" s="225"/>
      <c r="BR275" s="264"/>
      <c r="BS275" s="265"/>
      <c r="BT275" s="265"/>
      <c r="BU275" s="265"/>
      <c r="BV275" s="217"/>
      <c r="BW275" s="217" t="s">
        <v>68</v>
      </c>
      <c r="BX275" s="217"/>
      <c r="BY275" s="216"/>
      <c r="BZ275" s="256"/>
      <c r="CA275" s="257"/>
      <c r="CB275" s="257"/>
      <c r="CC275" s="257"/>
      <c r="CD275" s="217"/>
      <c r="CE275" s="217" t="s">
        <v>44</v>
      </c>
      <c r="CF275" s="217"/>
      <c r="CG275" s="216"/>
      <c r="CH275" s="274"/>
      <c r="CI275" s="275"/>
      <c r="CJ275" s="275"/>
      <c r="CK275" s="275"/>
      <c r="CL275" s="229"/>
      <c r="CM275" s="229"/>
      <c r="CN275" s="229"/>
      <c r="CO275" s="244"/>
      <c r="CP275" s="356" ph="1"/>
      <c r="CQ275" s="357" ph="1"/>
      <c r="CR275" s="357" ph="1"/>
      <c r="CS275" s="358" ph="1"/>
    </row>
    <row r="276" spans="2:97" ht="18.75" customHeight="1">
      <c r="B276" s="359" ph="1"/>
      <c r="C276" s="360" ph="1"/>
      <c r="D276" s="360" ph="1"/>
      <c r="E276" s="361" ph="1"/>
      <c r="F276" s="296"/>
      <c r="G276" s="297"/>
      <c r="H276" s="297"/>
      <c r="I276" s="297"/>
      <c r="J276" s="229"/>
      <c r="K276" s="229"/>
      <c r="L276" s="229"/>
      <c r="M276" s="244"/>
      <c r="N276" s="218" t="s">
        <v>113</v>
      </c>
      <c r="O276" s="219"/>
      <c r="P276" s="219"/>
      <c r="Q276" s="219"/>
      <c r="R276" s="217"/>
      <c r="S276" s="217"/>
      <c r="T276" s="217"/>
      <c r="U276" s="216"/>
      <c r="V276" s="218"/>
      <c r="W276" s="219"/>
      <c r="X276" s="219"/>
      <c r="Y276" s="219"/>
      <c r="Z276" s="217"/>
      <c r="AA276" s="217"/>
      <c r="AB276" s="217"/>
      <c r="AC276" s="216"/>
      <c r="AD276" s="218"/>
      <c r="AE276" s="219"/>
      <c r="AF276" s="219"/>
      <c r="AG276" s="219"/>
      <c r="AH276" s="217"/>
      <c r="AI276" s="217"/>
      <c r="AJ276" s="217"/>
      <c r="AK276" s="216"/>
      <c r="AL276" s="218"/>
      <c r="AM276" s="219"/>
      <c r="AN276" s="219"/>
      <c r="AO276" s="219"/>
      <c r="AP276" s="217"/>
      <c r="AQ276" s="217"/>
      <c r="AR276" s="217"/>
      <c r="AS276" s="216"/>
      <c r="AT276" s="218"/>
      <c r="AU276" s="219"/>
      <c r="AV276" s="219"/>
      <c r="AW276" s="219"/>
      <c r="AX276" s="217"/>
      <c r="AY276" s="217"/>
      <c r="AZ276" s="217"/>
      <c r="BA276" s="216"/>
      <c r="BB276" s="296"/>
      <c r="BC276" s="297"/>
      <c r="BD276" s="297"/>
      <c r="BE276" s="297"/>
      <c r="BF276" s="229"/>
      <c r="BG276" s="229"/>
      <c r="BH276" s="229"/>
      <c r="BI276" s="244"/>
      <c r="BJ276" s="223"/>
      <c r="BK276" s="224"/>
      <c r="BL276" s="224"/>
      <c r="BM276" s="224"/>
      <c r="BN276" s="224"/>
      <c r="BO276" s="224"/>
      <c r="BP276" s="224"/>
      <c r="BQ276" s="225"/>
      <c r="BR276" s="218"/>
      <c r="BS276" s="219"/>
      <c r="BT276" s="219"/>
      <c r="BU276" s="219"/>
      <c r="BV276" s="217"/>
      <c r="BW276" s="217"/>
      <c r="BX276" s="217"/>
      <c r="BY276" s="216"/>
      <c r="BZ276" s="218"/>
      <c r="CA276" s="219"/>
      <c r="CB276" s="219"/>
      <c r="CC276" s="219"/>
      <c r="CD276" s="217"/>
      <c r="CE276" s="217"/>
      <c r="CF276" s="217"/>
      <c r="CG276" s="216"/>
      <c r="CH276" s="296"/>
      <c r="CI276" s="297"/>
      <c r="CJ276" s="297"/>
      <c r="CK276" s="297"/>
      <c r="CL276" s="229"/>
      <c r="CM276" s="229"/>
      <c r="CN276" s="229"/>
      <c r="CO276" s="244"/>
      <c r="CP276" s="359" ph="1"/>
      <c r="CQ276" s="360" ph="1"/>
      <c r="CR276" s="360" ph="1"/>
      <c r="CS276" s="361" ph="1"/>
    </row>
    <row r="277" spans="2:97" ht="18.75" customHeight="1" thickBot="1">
      <c r="B277" s="350" t="s">
        <v>344</v>
      </c>
      <c r="C277" s="351"/>
      <c r="D277" s="351"/>
      <c r="E277" s="352"/>
      <c r="F277" s="230">
        <v>0.39583333333333331</v>
      </c>
      <c r="G277" s="231"/>
      <c r="H277" s="65" t="s">
        <v>508</v>
      </c>
      <c r="I277" s="266" t="s">
        <v>590</v>
      </c>
      <c r="J277" s="266"/>
      <c r="K277" s="266"/>
      <c r="L277" s="266"/>
      <c r="M277" s="267"/>
      <c r="N277" s="230"/>
      <c r="O277" s="231"/>
      <c r="P277" s="55"/>
      <c r="Q277" s="246" t="s">
        <v>46</v>
      </c>
      <c r="R277" s="246"/>
      <c r="S277" s="246"/>
      <c r="T277" s="246"/>
      <c r="U277" s="247"/>
      <c r="V277" s="230"/>
      <c r="W277" s="231"/>
      <c r="X277" s="55"/>
      <c r="Y277" s="246"/>
      <c r="Z277" s="246"/>
      <c r="AA277" s="246"/>
      <c r="AB277" s="246"/>
      <c r="AC277" s="247"/>
      <c r="AD277" s="230"/>
      <c r="AE277" s="231"/>
      <c r="AF277" s="55"/>
      <c r="AG277" s="246"/>
      <c r="AH277" s="246"/>
      <c r="AI277" s="246"/>
      <c r="AJ277" s="246"/>
      <c r="AK277" s="247"/>
      <c r="AL277" s="230"/>
      <c r="AM277" s="231"/>
      <c r="AN277" s="55"/>
      <c r="AO277" s="246"/>
      <c r="AP277" s="246"/>
      <c r="AQ277" s="246"/>
      <c r="AR277" s="246"/>
      <c r="AS277" s="247"/>
      <c r="AT277" s="262"/>
      <c r="AU277" s="263"/>
      <c r="AV277" s="55"/>
      <c r="AW277" s="246"/>
      <c r="AX277" s="246"/>
      <c r="AY277" s="246"/>
      <c r="AZ277" s="246"/>
      <c r="BA277" s="247"/>
      <c r="BB277" s="230"/>
      <c r="BC277" s="231"/>
      <c r="BD277" s="65"/>
      <c r="BE277" s="266" t="s">
        <v>591</v>
      </c>
      <c r="BF277" s="266"/>
      <c r="BG277" s="266"/>
      <c r="BH277" s="266"/>
      <c r="BI277" s="267"/>
      <c r="BJ277" s="226"/>
      <c r="BK277" s="227"/>
      <c r="BL277" s="227"/>
      <c r="BM277" s="227"/>
      <c r="BN277" s="227"/>
      <c r="BO277" s="227"/>
      <c r="BP277" s="227"/>
      <c r="BQ277" s="228"/>
      <c r="BR277" s="262"/>
      <c r="BS277" s="263"/>
      <c r="BT277" s="55"/>
      <c r="BU277" s="246" t="s">
        <v>712</v>
      </c>
      <c r="BV277" s="246"/>
      <c r="BW277" s="246"/>
      <c r="BX277" s="246"/>
      <c r="BY277" s="247"/>
      <c r="BZ277" s="230">
        <v>0.375</v>
      </c>
      <c r="CA277" s="231"/>
      <c r="CB277" s="55" t="s">
        <v>547</v>
      </c>
      <c r="CC277" s="266" t="s">
        <v>61</v>
      </c>
      <c r="CD277" s="266"/>
      <c r="CE277" s="266"/>
      <c r="CF277" s="266"/>
      <c r="CG277" s="267"/>
      <c r="CH277" s="230"/>
      <c r="CI277" s="231"/>
      <c r="CJ277" s="65"/>
      <c r="CK277" s="310"/>
      <c r="CL277" s="310"/>
      <c r="CM277" s="310"/>
      <c r="CN277" s="310"/>
      <c r="CO277" s="311"/>
      <c r="CP277" s="350"/>
      <c r="CQ277" s="351"/>
      <c r="CR277" s="351"/>
      <c r="CS277" s="352"/>
    </row>
    <row r="278" spans="2:97" ht="15" customHeight="1">
      <c r="B278" s="353" t="s" ph="1">
        <v>190</v>
      </c>
      <c r="C278" s="354" ph="1"/>
      <c r="D278" s="354" ph="1"/>
      <c r="E278" s="355" ph="1"/>
      <c r="F278" s="251">
        <v>10016133</v>
      </c>
      <c r="G278" s="252"/>
      <c r="H278" s="252"/>
      <c r="I278" s="252"/>
      <c r="J278" s="258"/>
      <c r="K278" s="258"/>
      <c r="L278" s="258"/>
      <c r="M278" s="259"/>
      <c r="N278" s="251"/>
      <c r="O278" s="252"/>
      <c r="P278" s="252"/>
      <c r="Q278" s="252"/>
      <c r="R278" s="258"/>
      <c r="S278" s="258"/>
      <c r="T278" s="258"/>
      <c r="U278" s="259"/>
      <c r="V278" s="251"/>
      <c r="W278" s="258"/>
      <c r="X278" s="258"/>
      <c r="Y278" s="258"/>
      <c r="Z278" s="258"/>
      <c r="AA278" s="258"/>
      <c r="AB278" s="258"/>
      <c r="AC278" s="259"/>
      <c r="AD278" s="220"/>
      <c r="AE278" s="221"/>
      <c r="AF278" s="221"/>
      <c r="AG278" s="221"/>
      <c r="AH278" s="221"/>
      <c r="AI278" s="221"/>
      <c r="AJ278" s="221"/>
      <c r="AK278" s="222"/>
      <c r="AL278" s="220"/>
      <c r="AM278" s="221"/>
      <c r="AN278" s="221"/>
      <c r="AO278" s="221"/>
      <c r="AP278" s="221"/>
      <c r="AQ278" s="221"/>
      <c r="AR278" s="221"/>
      <c r="AS278" s="222"/>
      <c r="AT278" s="251"/>
      <c r="AU278" s="252"/>
      <c r="AV278" s="252"/>
      <c r="AW278" s="252"/>
      <c r="AX278" s="258"/>
      <c r="AY278" s="258"/>
      <c r="AZ278" s="258"/>
      <c r="BA278" s="259"/>
      <c r="BB278" s="251">
        <v>10016331</v>
      </c>
      <c r="BC278" s="252"/>
      <c r="BD278" s="252"/>
      <c r="BE278" s="252"/>
      <c r="BF278" s="258"/>
      <c r="BG278" s="258"/>
      <c r="BH278" s="258"/>
      <c r="BI278" s="259"/>
      <c r="BJ278" s="251"/>
      <c r="BK278" s="258"/>
      <c r="BL278" s="258"/>
      <c r="BM278" s="258"/>
      <c r="BN278" s="258"/>
      <c r="BO278" s="258"/>
      <c r="BP278" s="258"/>
      <c r="BQ278" s="259"/>
      <c r="BR278" s="251"/>
      <c r="BS278" s="252"/>
      <c r="BT278" s="252"/>
      <c r="BU278" s="252"/>
      <c r="BV278" s="258"/>
      <c r="BW278" s="258"/>
      <c r="BX278" s="258"/>
      <c r="BY278" s="259"/>
      <c r="BZ278" s="251">
        <v>10016534</v>
      </c>
      <c r="CA278" s="258"/>
      <c r="CB278" s="258"/>
      <c r="CC278" s="258"/>
      <c r="CD278" s="258"/>
      <c r="CE278" s="258"/>
      <c r="CF278" s="258"/>
      <c r="CG278" s="259"/>
      <c r="CH278" s="251"/>
      <c r="CI278" s="258"/>
      <c r="CJ278" s="258"/>
      <c r="CK278" s="258"/>
      <c r="CL278" s="258"/>
      <c r="CM278" s="258"/>
      <c r="CN278" s="258"/>
      <c r="CO278" s="259"/>
      <c r="CP278" s="353" t="s" ph="1">
        <v>190</v>
      </c>
      <c r="CQ278" s="354" ph="1"/>
      <c r="CR278" s="354" ph="1"/>
      <c r="CS278" s="355" ph="1"/>
    </row>
    <row r="279" spans="2:97" ht="15" customHeight="1">
      <c r="B279" s="356" ph="1"/>
      <c r="C279" s="357" ph="1"/>
      <c r="D279" s="357" ph="1"/>
      <c r="E279" s="358" ph="1"/>
      <c r="F279" s="242" t="s">
        <v>62</v>
      </c>
      <c r="G279" s="243"/>
      <c r="H279" s="243"/>
      <c r="I279" s="243"/>
      <c r="J279" s="217"/>
      <c r="K279" s="245"/>
      <c r="L279" s="217"/>
      <c r="M279" s="216"/>
      <c r="N279" s="274"/>
      <c r="O279" s="275"/>
      <c r="P279" s="275"/>
      <c r="Q279" s="275"/>
      <c r="R279" s="229"/>
      <c r="S279" s="295"/>
      <c r="T279" s="229"/>
      <c r="U279" s="244"/>
      <c r="V279" s="242"/>
      <c r="W279" s="243"/>
      <c r="X279" s="243"/>
      <c r="Y279" s="243"/>
      <c r="Z279" s="217"/>
      <c r="AA279" s="245"/>
      <c r="AB279" s="217"/>
      <c r="AC279" s="216"/>
      <c r="AD279" s="223"/>
      <c r="AE279" s="224"/>
      <c r="AF279" s="224"/>
      <c r="AG279" s="224"/>
      <c r="AH279" s="224"/>
      <c r="AI279" s="224"/>
      <c r="AJ279" s="224"/>
      <c r="AK279" s="225"/>
      <c r="AL279" s="223"/>
      <c r="AM279" s="224"/>
      <c r="AN279" s="224"/>
      <c r="AO279" s="224"/>
      <c r="AP279" s="224"/>
      <c r="AQ279" s="224"/>
      <c r="AR279" s="224"/>
      <c r="AS279" s="225"/>
      <c r="AT279" s="242"/>
      <c r="AU279" s="243"/>
      <c r="AV279" s="243"/>
      <c r="AW279" s="243"/>
      <c r="AX279" s="217"/>
      <c r="AY279" s="245"/>
      <c r="AZ279" s="217"/>
      <c r="BA279" s="216"/>
      <c r="BB279" s="242" t="s">
        <v>199</v>
      </c>
      <c r="BC279" s="243"/>
      <c r="BD279" s="243"/>
      <c r="BE279" s="243"/>
      <c r="BF279" s="217"/>
      <c r="BG279" s="217"/>
      <c r="BH279" s="217"/>
      <c r="BI279" s="216"/>
      <c r="BJ279" s="242"/>
      <c r="BK279" s="243"/>
      <c r="BL279" s="243"/>
      <c r="BM279" s="243"/>
      <c r="BN279" s="217"/>
      <c r="BO279" s="245"/>
      <c r="BP279" s="217"/>
      <c r="BQ279" s="216"/>
      <c r="BR279" s="242"/>
      <c r="BS279" s="243"/>
      <c r="BT279" s="243"/>
      <c r="BU279" s="243"/>
      <c r="BV279" s="217"/>
      <c r="BW279" s="245"/>
      <c r="BX279" s="217"/>
      <c r="BY279" s="216"/>
      <c r="BZ279" s="242" t="s">
        <v>101</v>
      </c>
      <c r="CA279" s="243"/>
      <c r="CB279" s="243"/>
      <c r="CC279" s="243"/>
      <c r="CD279" s="217"/>
      <c r="CE279" s="245"/>
      <c r="CF279" s="217"/>
      <c r="CG279" s="216"/>
      <c r="CH279" s="242"/>
      <c r="CI279" s="243"/>
      <c r="CJ279" s="243"/>
      <c r="CK279" s="243"/>
      <c r="CL279" s="217"/>
      <c r="CM279" s="245"/>
      <c r="CN279" s="217"/>
      <c r="CO279" s="216"/>
      <c r="CP279" s="356" ph="1"/>
      <c r="CQ279" s="357" ph="1"/>
      <c r="CR279" s="357" ph="1"/>
      <c r="CS279" s="358" ph="1"/>
    </row>
    <row r="280" spans="2:97" ht="11.25" customHeight="1">
      <c r="B280" s="356" ph="1"/>
      <c r="C280" s="357" ph="1"/>
      <c r="D280" s="357" ph="1"/>
      <c r="E280" s="358" ph="1"/>
      <c r="F280" s="264" t="s">
        <v>100</v>
      </c>
      <c r="G280" s="265"/>
      <c r="H280" s="265"/>
      <c r="I280" s="265"/>
      <c r="J280" s="217"/>
      <c r="K280" s="245"/>
      <c r="L280" s="217"/>
      <c r="M280" s="216"/>
      <c r="N280" s="284"/>
      <c r="O280" s="285"/>
      <c r="P280" s="285"/>
      <c r="Q280" s="285"/>
      <c r="R280" s="229"/>
      <c r="S280" s="295"/>
      <c r="T280" s="229"/>
      <c r="U280" s="244"/>
      <c r="V280" s="264" t="s">
        <v>219</v>
      </c>
      <c r="W280" s="265"/>
      <c r="X280" s="265"/>
      <c r="Y280" s="265"/>
      <c r="Z280" s="217"/>
      <c r="AA280" s="245"/>
      <c r="AB280" s="217"/>
      <c r="AC280" s="216"/>
      <c r="AD280" s="223"/>
      <c r="AE280" s="224"/>
      <c r="AF280" s="224"/>
      <c r="AG280" s="224"/>
      <c r="AH280" s="224"/>
      <c r="AI280" s="224"/>
      <c r="AJ280" s="224"/>
      <c r="AK280" s="225"/>
      <c r="AL280" s="223"/>
      <c r="AM280" s="224"/>
      <c r="AN280" s="224"/>
      <c r="AO280" s="224"/>
      <c r="AP280" s="224"/>
      <c r="AQ280" s="224"/>
      <c r="AR280" s="224"/>
      <c r="AS280" s="225"/>
      <c r="AT280" s="264" t="s">
        <v>37</v>
      </c>
      <c r="AU280" s="265"/>
      <c r="AV280" s="265"/>
      <c r="AW280" s="265"/>
      <c r="AX280" s="217"/>
      <c r="AY280" s="245"/>
      <c r="AZ280" s="217"/>
      <c r="BA280" s="216"/>
      <c r="BB280" s="264" t="s">
        <v>200</v>
      </c>
      <c r="BC280" s="265"/>
      <c r="BD280" s="265"/>
      <c r="BE280" s="265"/>
      <c r="BF280" s="217"/>
      <c r="BG280" s="217"/>
      <c r="BH280" s="217"/>
      <c r="BI280" s="216"/>
      <c r="BJ280" s="242"/>
      <c r="BK280" s="243"/>
      <c r="BL280" s="243"/>
      <c r="BM280" s="243"/>
      <c r="BN280" s="217"/>
      <c r="BO280" s="245"/>
      <c r="BP280" s="217"/>
      <c r="BQ280" s="216"/>
      <c r="BR280" s="264" t="s">
        <v>37</v>
      </c>
      <c r="BS280" s="265"/>
      <c r="BT280" s="265"/>
      <c r="BU280" s="265"/>
      <c r="BV280" s="217"/>
      <c r="BW280" s="245"/>
      <c r="BX280" s="217"/>
      <c r="BY280" s="216"/>
      <c r="BZ280" s="242" t="s">
        <v>671</v>
      </c>
      <c r="CA280" s="243"/>
      <c r="CB280" s="243"/>
      <c r="CC280" s="243"/>
      <c r="CD280" s="217"/>
      <c r="CE280" s="245"/>
      <c r="CF280" s="217"/>
      <c r="CG280" s="216"/>
      <c r="CH280" s="519" t="s">
        <v>57</v>
      </c>
      <c r="CI280" s="520"/>
      <c r="CJ280" s="520"/>
      <c r="CK280" s="520"/>
      <c r="CL280" s="217"/>
      <c r="CM280" s="245"/>
      <c r="CN280" s="217"/>
      <c r="CO280" s="216"/>
      <c r="CP280" s="356" ph="1"/>
      <c r="CQ280" s="357" ph="1"/>
      <c r="CR280" s="357" ph="1"/>
      <c r="CS280" s="358" ph="1"/>
    </row>
    <row r="281" spans="2:97" ht="22.5" customHeight="1">
      <c r="B281" s="356" ph="1"/>
      <c r="C281" s="357" ph="1"/>
      <c r="D281" s="357" ph="1"/>
      <c r="E281" s="358" ph="1"/>
      <c r="F281" s="264"/>
      <c r="G281" s="265"/>
      <c r="H281" s="265"/>
      <c r="I281" s="265"/>
      <c r="J281" s="217"/>
      <c r="K281" s="217" t="s">
        <v>40</v>
      </c>
      <c r="L281" s="217"/>
      <c r="M281" s="216"/>
      <c r="N281" s="284"/>
      <c r="O281" s="285"/>
      <c r="P281" s="285"/>
      <c r="Q281" s="285"/>
      <c r="R281" s="229"/>
      <c r="S281" s="229" t="s">
        <v>40</v>
      </c>
      <c r="T281" s="229"/>
      <c r="U281" s="244"/>
      <c r="V281" s="264"/>
      <c r="W281" s="265"/>
      <c r="X281" s="265"/>
      <c r="Y281" s="265"/>
      <c r="Z281" s="217"/>
      <c r="AA281" s="217" t="s">
        <v>42</v>
      </c>
      <c r="AB281" s="217"/>
      <c r="AC281" s="216"/>
      <c r="AD281" s="223"/>
      <c r="AE281" s="224"/>
      <c r="AF281" s="224"/>
      <c r="AG281" s="224"/>
      <c r="AH281" s="224"/>
      <c r="AI281" s="224"/>
      <c r="AJ281" s="224"/>
      <c r="AK281" s="225"/>
      <c r="AL281" s="223"/>
      <c r="AM281" s="224"/>
      <c r="AN281" s="224"/>
      <c r="AO281" s="224"/>
      <c r="AP281" s="224"/>
      <c r="AQ281" s="224"/>
      <c r="AR281" s="224"/>
      <c r="AS281" s="225"/>
      <c r="AT281" s="264"/>
      <c r="AU281" s="265"/>
      <c r="AV281" s="265"/>
      <c r="AW281" s="265"/>
      <c r="AX281" s="217"/>
      <c r="AY281" s="217" t="s">
        <v>201</v>
      </c>
      <c r="AZ281" s="217"/>
      <c r="BA281" s="216"/>
      <c r="BB281" s="264"/>
      <c r="BC281" s="265"/>
      <c r="BD281" s="265"/>
      <c r="BE281" s="265"/>
      <c r="BF281" s="217"/>
      <c r="BG281" s="217"/>
      <c r="BH281" s="217"/>
      <c r="BI281" s="216"/>
      <c r="BJ281" s="242"/>
      <c r="BK281" s="243"/>
      <c r="BL281" s="243"/>
      <c r="BM281" s="243"/>
      <c r="BN281" s="217"/>
      <c r="BO281" s="217"/>
      <c r="BP281" s="217"/>
      <c r="BQ281" s="216"/>
      <c r="BR281" s="264"/>
      <c r="BS281" s="265"/>
      <c r="BT281" s="265"/>
      <c r="BU281" s="265"/>
      <c r="BV281" s="217"/>
      <c r="BW281" s="217" t="s">
        <v>201</v>
      </c>
      <c r="BX281" s="217"/>
      <c r="BY281" s="216"/>
      <c r="BZ281" s="242"/>
      <c r="CA281" s="243"/>
      <c r="CB281" s="243"/>
      <c r="CC281" s="243"/>
      <c r="CD281" s="217"/>
      <c r="CE281" s="217"/>
      <c r="CF281" s="217"/>
      <c r="CG281" s="216"/>
      <c r="CH281" s="519"/>
      <c r="CI281" s="520"/>
      <c r="CJ281" s="520"/>
      <c r="CK281" s="520"/>
      <c r="CL281" s="217"/>
      <c r="CM281" s="217"/>
      <c r="CN281" s="217"/>
      <c r="CO281" s="216"/>
      <c r="CP281" s="356" ph="1"/>
      <c r="CQ281" s="357" ph="1"/>
      <c r="CR281" s="357" ph="1"/>
      <c r="CS281" s="358" ph="1"/>
    </row>
    <row r="282" spans="2:97" ht="18.75" customHeight="1">
      <c r="B282" s="359" ph="1"/>
      <c r="C282" s="360" ph="1"/>
      <c r="D282" s="360" ph="1"/>
      <c r="E282" s="361" ph="1"/>
      <c r="F282" s="218"/>
      <c r="G282" s="219"/>
      <c r="H282" s="219"/>
      <c r="I282" s="219"/>
      <c r="J282" s="217"/>
      <c r="K282" s="217"/>
      <c r="L282" s="217"/>
      <c r="M282" s="216"/>
      <c r="N282" s="296"/>
      <c r="O282" s="297"/>
      <c r="P282" s="297"/>
      <c r="Q282" s="297"/>
      <c r="R282" s="229"/>
      <c r="S282" s="229"/>
      <c r="T282" s="229"/>
      <c r="U282" s="244"/>
      <c r="V282" s="218"/>
      <c r="W282" s="219"/>
      <c r="X282" s="219"/>
      <c r="Y282" s="219"/>
      <c r="Z282" s="217"/>
      <c r="AA282" s="217"/>
      <c r="AB282" s="217"/>
      <c r="AC282" s="216"/>
      <c r="AD282" s="223"/>
      <c r="AE282" s="224"/>
      <c r="AF282" s="224"/>
      <c r="AG282" s="224"/>
      <c r="AH282" s="224"/>
      <c r="AI282" s="224"/>
      <c r="AJ282" s="224"/>
      <c r="AK282" s="225"/>
      <c r="AL282" s="223"/>
      <c r="AM282" s="224"/>
      <c r="AN282" s="224"/>
      <c r="AO282" s="224"/>
      <c r="AP282" s="224"/>
      <c r="AQ282" s="224"/>
      <c r="AR282" s="224"/>
      <c r="AS282" s="225"/>
      <c r="AT282" s="218"/>
      <c r="AU282" s="219"/>
      <c r="AV282" s="219"/>
      <c r="AW282" s="219"/>
      <c r="AX282" s="217"/>
      <c r="AY282" s="217"/>
      <c r="AZ282" s="217"/>
      <c r="BA282" s="216"/>
      <c r="BB282" s="218"/>
      <c r="BC282" s="219"/>
      <c r="BD282" s="219"/>
      <c r="BE282" s="219"/>
      <c r="BF282" s="217"/>
      <c r="BG282" s="217"/>
      <c r="BH282" s="217"/>
      <c r="BI282" s="216"/>
      <c r="BJ282" s="218"/>
      <c r="BK282" s="219"/>
      <c r="BL282" s="219"/>
      <c r="BM282" s="219"/>
      <c r="BN282" s="217"/>
      <c r="BO282" s="217"/>
      <c r="BP282" s="217"/>
      <c r="BQ282" s="216"/>
      <c r="BR282" s="218"/>
      <c r="BS282" s="219"/>
      <c r="BT282" s="219"/>
      <c r="BU282" s="219"/>
      <c r="BV282" s="217"/>
      <c r="BW282" s="217"/>
      <c r="BX282" s="217"/>
      <c r="BY282" s="216"/>
      <c r="BZ282" s="218"/>
      <c r="CA282" s="219"/>
      <c r="CB282" s="219"/>
      <c r="CC282" s="219"/>
      <c r="CD282" s="217"/>
      <c r="CE282" s="217"/>
      <c r="CF282" s="217"/>
      <c r="CG282" s="216"/>
      <c r="CH282" s="218"/>
      <c r="CI282" s="219"/>
      <c r="CJ282" s="219"/>
      <c r="CK282" s="219"/>
      <c r="CL282" s="217"/>
      <c r="CM282" s="217"/>
      <c r="CN282" s="217"/>
      <c r="CO282" s="216"/>
      <c r="CP282" s="359" ph="1"/>
      <c r="CQ282" s="360" ph="1"/>
      <c r="CR282" s="360" ph="1"/>
      <c r="CS282" s="361" ph="1"/>
    </row>
    <row r="283" spans="2:97" ht="18.75" customHeight="1" thickBot="1">
      <c r="B283" s="350" t="s">
        <v>364</v>
      </c>
      <c r="C283" s="351"/>
      <c r="D283" s="351"/>
      <c r="E283" s="352"/>
      <c r="F283" s="230"/>
      <c r="G283" s="231"/>
      <c r="H283" s="55"/>
      <c r="I283" s="266" t="s">
        <v>61</v>
      </c>
      <c r="J283" s="266"/>
      <c r="K283" s="266"/>
      <c r="L283" s="266"/>
      <c r="M283" s="267"/>
      <c r="N283" s="262"/>
      <c r="O283" s="263"/>
      <c r="P283" s="65"/>
      <c r="Q283" s="308"/>
      <c r="R283" s="308"/>
      <c r="S283" s="308"/>
      <c r="T283" s="308"/>
      <c r="U283" s="309"/>
      <c r="V283" s="230"/>
      <c r="W283" s="231"/>
      <c r="X283" s="55"/>
      <c r="Y283" s="246" t="s">
        <v>619</v>
      </c>
      <c r="Z283" s="246"/>
      <c r="AA283" s="246"/>
      <c r="AB283" s="246"/>
      <c r="AC283" s="247"/>
      <c r="AD283" s="226"/>
      <c r="AE283" s="227"/>
      <c r="AF283" s="227"/>
      <c r="AG283" s="227"/>
      <c r="AH283" s="227"/>
      <c r="AI283" s="227"/>
      <c r="AJ283" s="227"/>
      <c r="AK283" s="228"/>
      <c r="AL283" s="226"/>
      <c r="AM283" s="227"/>
      <c r="AN283" s="227"/>
      <c r="AO283" s="227"/>
      <c r="AP283" s="227"/>
      <c r="AQ283" s="227"/>
      <c r="AR283" s="227"/>
      <c r="AS283" s="228"/>
      <c r="AT283" s="230"/>
      <c r="AU283" s="231"/>
      <c r="AV283" s="55"/>
      <c r="AW283" s="266"/>
      <c r="AX283" s="266"/>
      <c r="AY283" s="266"/>
      <c r="AZ283" s="266"/>
      <c r="BA283" s="267"/>
      <c r="BB283" s="230">
        <v>0.29166666666666669</v>
      </c>
      <c r="BC283" s="231"/>
      <c r="BD283" s="55" t="s">
        <v>547</v>
      </c>
      <c r="BE283" s="266" t="s">
        <v>202</v>
      </c>
      <c r="BF283" s="266"/>
      <c r="BG283" s="266"/>
      <c r="BH283" s="266"/>
      <c r="BI283" s="267"/>
      <c r="BJ283" s="230"/>
      <c r="BK283" s="231"/>
      <c r="BL283" s="55"/>
      <c r="BM283" s="246"/>
      <c r="BN283" s="246"/>
      <c r="BO283" s="246"/>
      <c r="BP283" s="246"/>
      <c r="BQ283" s="247"/>
      <c r="BR283" s="262">
        <v>0.75</v>
      </c>
      <c r="BS283" s="263"/>
      <c r="BT283" s="55" t="s">
        <v>508</v>
      </c>
      <c r="BU283" s="246"/>
      <c r="BV283" s="246"/>
      <c r="BW283" s="246"/>
      <c r="BX283" s="246"/>
      <c r="BY283" s="247"/>
      <c r="BZ283" s="230"/>
      <c r="CA283" s="231"/>
      <c r="CB283" s="55"/>
      <c r="CC283" s="266" t="s">
        <v>672</v>
      </c>
      <c r="CD283" s="266"/>
      <c r="CE283" s="266"/>
      <c r="CF283" s="266"/>
      <c r="CG283" s="267"/>
      <c r="CH283" s="230"/>
      <c r="CI283" s="231"/>
      <c r="CJ283" s="55"/>
      <c r="CK283" s="246"/>
      <c r="CL283" s="246"/>
      <c r="CM283" s="246"/>
      <c r="CN283" s="246"/>
      <c r="CO283" s="247"/>
      <c r="CP283" s="350"/>
      <c r="CQ283" s="351"/>
      <c r="CR283" s="351"/>
      <c r="CS283" s="352"/>
    </row>
    <row r="284" spans="2:97" ht="15" customHeight="1">
      <c r="B284" s="353" t="s" ph="1">
        <v>348</v>
      </c>
      <c r="C284" s="354" ph="1"/>
      <c r="D284" s="354" ph="1"/>
      <c r="E284" s="355" ph="1"/>
      <c r="F284" s="251">
        <v>10016133</v>
      </c>
      <c r="G284" s="252"/>
      <c r="H284" s="252"/>
      <c r="I284" s="252"/>
      <c r="J284" s="258"/>
      <c r="K284" s="258"/>
      <c r="L284" s="258"/>
      <c r="M284" s="259"/>
      <c r="N284" s="251"/>
      <c r="O284" s="252"/>
      <c r="P284" s="252"/>
      <c r="Q284" s="252"/>
      <c r="R284" s="258"/>
      <c r="S284" s="258"/>
      <c r="T284" s="258"/>
      <c r="U284" s="259"/>
      <c r="V284" s="251"/>
      <c r="W284" s="258"/>
      <c r="X284" s="258"/>
      <c r="Y284" s="258"/>
      <c r="Z284" s="258"/>
      <c r="AA284" s="258"/>
      <c r="AB284" s="258"/>
      <c r="AC284" s="259"/>
      <c r="AD284" s="220"/>
      <c r="AE284" s="221"/>
      <c r="AF284" s="221"/>
      <c r="AG284" s="221"/>
      <c r="AH284" s="221"/>
      <c r="AI284" s="221"/>
      <c r="AJ284" s="221"/>
      <c r="AK284" s="222"/>
      <c r="AL284" s="251">
        <v>10016247</v>
      </c>
      <c r="AM284" s="258"/>
      <c r="AN284" s="258"/>
      <c r="AO284" s="258"/>
      <c r="AP284" s="258"/>
      <c r="AQ284" s="258"/>
      <c r="AR284" s="258"/>
      <c r="AS284" s="259"/>
      <c r="AT284" s="251"/>
      <c r="AU284" s="252"/>
      <c r="AV284" s="252"/>
      <c r="AW284" s="252"/>
      <c r="AX284" s="258"/>
      <c r="AY284" s="258"/>
      <c r="AZ284" s="258"/>
      <c r="BA284" s="259"/>
      <c r="BB284" s="251">
        <v>10016222</v>
      </c>
      <c r="BC284" s="252"/>
      <c r="BD284" s="252"/>
      <c r="BE284" s="252"/>
      <c r="BF284" s="258"/>
      <c r="BG284" s="258"/>
      <c r="BH284" s="258"/>
      <c r="BI284" s="259"/>
      <c r="BJ284" s="220"/>
      <c r="BK284" s="221"/>
      <c r="BL284" s="221"/>
      <c r="BM284" s="221"/>
      <c r="BN284" s="221"/>
      <c r="BO284" s="221"/>
      <c r="BP284" s="221"/>
      <c r="BQ284" s="222"/>
      <c r="BR284" s="251"/>
      <c r="BS284" s="252"/>
      <c r="BT284" s="252"/>
      <c r="BU284" s="252"/>
      <c r="BV284" s="258"/>
      <c r="BW284" s="258"/>
      <c r="BX284" s="258"/>
      <c r="BY284" s="259"/>
      <c r="BZ284" s="251">
        <v>10016171</v>
      </c>
      <c r="CA284" s="252"/>
      <c r="CB284" s="252"/>
      <c r="CC284" s="252"/>
      <c r="CD284" s="258"/>
      <c r="CE284" s="258"/>
      <c r="CF284" s="258"/>
      <c r="CG284" s="259"/>
      <c r="CH284" s="251"/>
      <c r="CI284" s="258"/>
      <c r="CJ284" s="258"/>
      <c r="CK284" s="258"/>
      <c r="CL284" s="258"/>
      <c r="CM284" s="258"/>
      <c r="CN284" s="258"/>
      <c r="CO284" s="259"/>
      <c r="CP284" s="353" t="s" ph="1">
        <v>348</v>
      </c>
      <c r="CQ284" s="354" ph="1"/>
      <c r="CR284" s="354" ph="1"/>
      <c r="CS284" s="355" ph="1"/>
    </row>
    <row r="285" spans="2:97" ht="15" customHeight="1">
      <c r="B285" s="356" ph="1"/>
      <c r="C285" s="357" ph="1"/>
      <c r="D285" s="357" ph="1"/>
      <c r="E285" s="358" ph="1"/>
      <c r="F285" s="242" t="s">
        <v>62</v>
      </c>
      <c r="G285" s="243"/>
      <c r="H285" s="243"/>
      <c r="I285" s="243"/>
      <c r="J285" s="217"/>
      <c r="K285" s="245"/>
      <c r="L285" s="217"/>
      <c r="M285" s="216"/>
      <c r="N285" s="274"/>
      <c r="O285" s="275"/>
      <c r="P285" s="275"/>
      <c r="Q285" s="275"/>
      <c r="R285" s="229"/>
      <c r="S285" s="295"/>
      <c r="T285" s="229"/>
      <c r="U285" s="244"/>
      <c r="V285" s="242"/>
      <c r="W285" s="243"/>
      <c r="X285" s="243"/>
      <c r="Y285" s="243"/>
      <c r="Z285" s="217"/>
      <c r="AA285" s="245"/>
      <c r="AB285" s="217"/>
      <c r="AC285" s="216"/>
      <c r="AD285" s="223"/>
      <c r="AE285" s="224"/>
      <c r="AF285" s="224"/>
      <c r="AG285" s="224"/>
      <c r="AH285" s="224"/>
      <c r="AI285" s="224"/>
      <c r="AJ285" s="224"/>
      <c r="AK285" s="225"/>
      <c r="AL285" s="242" t="s">
        <v>101</v>
      </c>
      <c r="AM285" s="243"/>
      <c r="AN285" s="243"/>
      <c r="AO285" s="243"/>
      <c r="AP285" s="217"/>
      <c r="AQ285" s="245"/>
      <c r="AR285" s="217"/>
      <c r="AS285" s="216"/>
      <c r="AT285" s="242"/>
      <c r="AU285" s="243"/>
      <c r="AV285" s="243"/>
      <c r="AW285" s="243"/>
      <c r="AX285" s="217"/>
      <c r="AY285" s="245"/>
      <c r="AZ285" s="217"/>
      <c r="BA285" s="216"/>
      <c r="BB285" s="274" t="s">
        <v>97</v>
      </c>
      <c r="BC285" s="275"/>
      <c r="BD285" s="275"/>
      <c r="BE285" s="275"/>
      <c r="BF285" s="229"/>
      <c r="BG285" s="295"/>
      <c r="BH285" s="229"/>
      <c r="BI285" s="244"/>
      <c r="BJ285" s="223"/>
      <c r="BK285" s="224"/>
      <c r="BL285" s="224"/>
      <c r="BM285" s="224"/>
      <c r="BN285" s="224"/>
      <c r="BO285" s="224"/>
      <c r="BP285" s="224"/>
      <c r="BQ285" s="225"/>
      <c r="BR285" s="242"/>
      <c r="BS285" s="243"/>
      <c r="BT285" s="243"/>
      <c r="BU285" s="243"/>
      <c r="BV285" s="217"/>
      <c r="BW285" s="245"/>
      <c r="BX285" s="217"/>
      <c r="BY285" s="216"/>
      <c r="BZ285" s="242" t="s">
        <v>49</v>
      </c>
      <c r="CA285" s="243"/>
      <c r="CB285" s="243"/>
      <c r="CC285" s="243"/>
      <c r="CD285" s="217"/>
      <c r="CE285" s="217"/>
      <c r="CF285" s="217"/>
      <c r="CG285" s="216"/>
      <c r="CH285" s="242"/>
      <c r="CI285" s="243"/>
      <c r="CJ285" s="243"/>
      <c r="CK285" s="243"/>
      <c r="CL285" s="217"/>
      <c r="CM285" s="245"/>
      <c r="CN285" s="217"/>
      <c r="CO285" s="216"/>
      <c r="CP285" s="356" ph="1"/>
      <c r="CQ285" s="357" ph="1"/>
      <c r="CR285" s="357" ph="1"/>
      <c r="CS285" s="358" ph="1"/>
    </row>
    <row r="286" spans="2:97" ht="11.25" customHeight="1">
      <c r="B286" s="356" ph="1"/>
      <c r="C286" s="357" ph="1"/>
      <c r="D286" s="357" ph="1"/>
      <c r="E286" s="358" ph="1"/>
      <c r="F286" s="264" t="s">
        <v>100</v>
      </c>
      <c r="G286" s="265"/>
      <c r="H286" s="265"/>
      <c r="I286" s="265"/>
      <c r="J286" s="217"/>
      <c r="K286" s="245"/>
      <c r="L286" s="217"/>
      <c r="M286" s="216"/>
      <c r="N286" s="284"/>
      <c r="O286" s="285"/>
      <c r="P286" s="285"/>
      <c r="Q286" s="285"/>
      <c r="R286" s="229"/>
      <c r="S286" s="295"/>
      <c r="T286" s="229"/>
      <c r="U286" s="244"/>
      <c r="V286" s="264" t="s">
        <v>475</v>
      </c>
      <c r="W286" s="265"/>
      <c r="X286" s="265"/>
      <c r="Y286" s="265"/>
      <c r="Z286" s="217"/>
      <c r="AA286" s="245"/>
      <c r="AB286" s="217"/>
      <c r="AC286" s="216"/>
      <c r="AD286" s="223"/>
      <c r="AE286" s="224"/>
      <c r="AF286" s="224"/>
      <c r="AG286" s="224"/>
      <c r="AH286" s="224"/>
      <c r="AI286" s="224"/>
      <c r="AJ286" s="224"/>
      <c r="AK286" s="225"/>
      <c r="AL286" s="264" t="s">
        <v>102</v>
      </c>
      <c r="AM286" s="265"/>
      <c r="AN286" s="265"/>
      <c r="AO286" s="265"/>
      <c r="AP286" s="217"/>
      <c r="AQ286" s="245"/>
      <c r="AR286" s="217"/>
      <c r="AS286" s="216"/>
      <c r="AT286" s="264" t="s">
        <v>37</v>
      </c>
      <c r="AU286" s="265"/>
      <c r="AV286" s="265"/>
      <c r="AW286" s="265"/>
      <c r="AX286" s="217"/>
      <c r="AY286" s="245"/>
      <c r="AZ286" s="217"/>
      <c r="BA286" s="216"/>
      <c r="BB286" s="284" t="s">
        <v>98</v>
      </c>
      <c r="BC286" s="285"/>
      <c r="BD286" s="285"/>
      <c r="BE286" s="285"/>
      <c r="BF286" s="229"/>
      <c r="BG286" s="295"/>
      <c r="BH286" s="229"/>
      <c r="BI286" s="244"/>
      <c r="BJ286" s="223"/>
      <c r="BK286" s="224"/>
      <c r="BL286" s="224"/>
      <c r="BM286" s="224"/>
      <c r="BN286" s="224"/>
      <c r="BO286" s="224"/>
      <c r="BP286" s="224"/>
      <c r="BQ286" s="225"/>
      <c r="BR286" s="264" t="s">
        <v>37</v>
      </c>
      <c r="BS286" s="265"/>
      <c r="BT286" s="265"/>
      <c r="BU286" s="265"/>
      <c r="BV286" s="217"/>
      <c r="BW286" s="245"/>
      <c r="BX286" s="217"/>
      <c r="BY286" s="216"/>
      <c r="BZ286" s="256" t="s">
        <v>50</v>
      </c>
      <c r="CA286" s="257"/>
      <c r="CB286" s="257"/>
      <c r="CC286" s="257"/>
      <c r="CD286" s="217"/>
      <c r="CE286" s="217"/>
      <c r="CF286" s="217"/>
      <c r="CG286" s="216"/>
      <c r="CH286" s="242"/>
      <c r="CI286" s="243"/>
      <c r="CJ286" s="243"/>
      <c r="CK286" s="243"/>
      <c r="CL286" s="217"/>
      <c r="CM286" s="245"/>
      <c r="CN286" s="217"/>
      <c r="CO286" s="216"/>
      <c r="CP286" s="356" ph="1"/>
      <c r="CQ286" s="357" ph="1"/>
      <c r="CR286" s="357" ph="1"/>
      <c r="CS286" s="358" ph="1"/>
    </row>
    <row r="287" spans="2:97" ht="22.5" customHeight="1">
      <c r="B287" s="356" ph="1"/>
      <c r="C287" s="357" ph="1"/>
      <c r="D287" s="357" ph="1"/>
      <c r="E287" s="358" ph="1"/>
      <c r="F287" s="264"/>
      <c r="G287" s="265"/>
      <c r="H287" s="265"/>
      <c r="I287" s="265"/>
      <c r="J287" s="217"/>
      <c r="K287" s="217" t="s">
        <v>40</v>
      </c>
      <c r="L287" s="217"/>
      <c r="M287" s="216"/>
      <c r="N287" s="284"/>
      <c r="O287" s="285"/>
      <c r="P287" s="285"/>
      <c r="Q287" s="285"/>
      <c r="R287" s="229"/>
      <c r="S287" s="229" t="s">
        <v>40</v>
      </c>
      <c r="T287" s="229"/>
      <c r="U287" s="244"/>
      <c r="V287" s="264"/>
      <c r="W287" s="265"/>
      <c r="X287" s="265"/>
      <c r="Y287" s="265"/>
      <c r="Z287" s="217"/>
      <c r="AA287" s="217" t="s">
        <v>42</v>
      </c>
      <c r="AB287" s="217" t="s">
        <v>201</v>
      </c>
      <c r="AC287" s="216"/>
      <c r="AD287" s="223"/>
      <c r="AE287" s="224"/>
      <c r="AF287" s="224"/>
      <c r="AG287" s="224"/>
      <c r="AH287" s="224"/>
      <c r="AI287" s="224"/>
      <c r="AJ287" s="224"/>
      <c r="AK287" s="225"/>
      <c r="AL287" s="264"/>
      <c r="AM287" s="265"/>
      <c r="AN287" s="265"/>
      <c r="AO287" s="265"/>
      <c r="AP287" s="217"/>
      <c r="AQ287" s="217"/>
      <c r="AR287" s="217"/>
      <c r="AS287" s="216"/>
      <c r="AT287" s="264"/>
      <c r="AU287" s="265"/>
      <c r="AV287" s="265"/>
      <c r="AW287" s="265"/>
      <c r="AX287" s="217"/>
      <c r="AY287" s="217" t="s">
        <v>201</v>
      </c>
      <c r="AZ287" s="217"/>
      <c r="BA287" s="216"/>
      <c r="BB287" s="284"/>
      <c r="BC287" s="285"/>
      <c r="BD287" s="285"/>
      <c r="BE287" s="285"/>
      <c r="BF287" s="229"/>
      <c r="BG287" s="229"/>
      <c r="BH287" s="229"/>
      <c r="BI287" s="244"/>
      <c r="BJ287" s="223"/>
      <c r="BK287" s="224"/>
      <c r="BL287" s="224"/>
      <c r="BM287" s="224"/>
      <c r="BN287" s="224"/>
      <c r="BO287" s="224"/>
      <c r="BP287" s="224"/>
      <c r="BQ287" s="225"/>
      <c r="BR287" s="264"/>
      <c r="BS287" s="265"/>
      <c r="BT287" s="265"/>
      <c r="BU287" s="265"/>
      <c r="BV287" s="217"/>
      <c r="BW287" s="217" t="s">
        <v>201</v>
      </c>
      <c r="BX287" s="217"/>
      <c r="BY287" s="216"/>
      <c r="BZ287" s="256"/>
      <c r="CA287" s="257"/>
      <c r="CB287" s="257"/>
      <c r="CC287" s="257"/>
      <c r="CD287" s="217"/>
      <c r="CE287" s="217" t="s">
        <v>44</v>
      </c>
      <c r="CF287" s="217"/>
      <c r="CG287" s="216"/>
      <c r="CH287" s="242"/>
      <c r="CI287" s="243"/>
      <c r="CJ287" s="243"/>
      <c r="CK287" s="243"/>
      <c r="CL287" s="217"/>
      <c r="CM287" s="217"/>
      <c r="CN287" s="217"/>
      <c r="CO287" s="216"/>
      <c r="CP287" s="356" ph="1"/>
      <c r="CQ287" s="357" ph="1"/>
      <c r="CR287" s="357" ph="1"/>
      <c r="CS287" s="358" ph="1"/>
    </row>
    <row r="288" spans="2:97" ht="18.75" customHeight="1">
      <c r="B288" s="359" ph="1"/>
      <c r="C288" s="360" ph="1"/>
      <c r="D288" s="360" ph="1"/>
      <c r="E288" s="361" ph="1"/>
      <c r="F288" s="218"/>
      <c r="G288" s="219"/>
      <c r="H288" s="219"/>
      <c r="I288" s="219"/>
      <c r="J288" s="217"/>
      <c r="K288" s="217"/>
      <c r="L288" s="217"/>
      <c r="M288" s="216"/>
      <c r="N288" s="296"/>
      <c r="O288" s="297"/>
      <c r="P288" s="297"/>
      <c r="Q288" s="297"/>
      <c r="R288" s="229"/>
      <c r="S288" s="229"/>
      <c r="T288" s="229"/>
      <c r="U288" s="244"/>
      <c r="V288" s="218"/>
      <c r="W288" s="219"/>
      <c r="X288" s="219"/>
      <c r="Y288" s="219"/>
      <c r="Z288" s="217"/>
      <c r="AA288" s="217"/>
      <c r="AB288" s="217"/>
      <c r="AC288" s="216"/>
      <c r="AD288" s="223"/>
      <c r="AE288" s="224"/>
      <c r="AF288" s="224"/>
      <c r="AG288" s="224"/>
      <c r="AH288" s="224"/>
      <c r="AI288" s="224"/>
      <c r="AJ288" s="224"/>
      <c r="AK288" s="225"/>
      <c r="AL288" s="557" t="s">
        <v>701</v>
      </c>
      <c r="AM288" s="558"/>
      <c r="AN288" s="558"/>
      <c r="AO288" s="558"/>
      <c r="AP288" s="217"/>
      <c r="AQ288" s="217"/>
      <c r="AR288" s="217"/>
      <c r="AS288" s="216"/>
      <c r="AT288" s="218"/>
      <c r="AU288" s="219"/>
      <c r="AV288" s="219"/>
      <c r="AW288" s="219"/>
      <c r="AX288" s="217"/>
      <c r="AY288" s="217"/>
      <c r="AZ288" s="217"/>
      <c r="BA288" s="216"/>
      <c r="BB288" s="296"/>
      <c r="BC288" s="297"/>
      <c r="BD288" s="297"/>
      <c r="BE288" s="297"/>
      <c r="BF288" s="229"/>
      <c r="BG288" s="229"/>
      <c r="BH288" s="229"/>
      <c r="BI288" s="244"/>
      <c r="BJ288" s="223"/>
      <c r="BK288" s="224"/>
      <c r="BL288" s="224"/>
      <c r="BM288" s="224"/>
      <c r="BN288" s="224"/>
      <c r="BO288" s="224"/>
      <c r="BP288" s="224"/>
      <c r="BQ288" s="225"/>
      <c r="BR288" s="218"/>
      <c r="BS288" s="219"/>
      <c r="BT288" s="219"/>
      <c r="BU288" s="219"/>
      <c r="BV288" s="217"/>
      <c r="BW288" s="217"/>
      <c r="BX288" s="217"/>
      <c r="BY288" s="216"/>
      <c r="BZ288" s="218"/>
      <c r="CA288" s="219"/>
      <c r="CB288" s="219"/>
      <c r="CC288" s="219"/>
      <c r="CD288" s="217"/>
      <c r="CE288" s="217"/>
      <c r="CF288" s="217"/>
      <c r="CG288" s="216"/>
      <c r="CH288" s="218"/>
      <c r="CI288" s="219"/>
      <c r="CJ288" s="219"/>
      <c r="CK288" s="219"/>
      <c r="CL288" s="217"/>
      <c r="CM288" s="217"/>
      <c r="CN288" s="217"/>
      <c r="CO288" s="216"/>
      <c r="CP288" s="359" ph="1"/>
      <c r="CQ288" s="360" ph="1"/>
      <c r="CR288" s="360" ph="1"/>
      <c r="CS288" s="361" ph="1"/>
    </row>
    <row r="289" spans="2:97" ht="18.75" customHeight="1" thickBot="1">
      <c r="B289" s="350" t="s">
        <v>344</v>
      </c>
      <c r="C289" s="351"/>
      <c r="D289" s="351"/>
      <c r="E289" s="352"/>
      <c r="F289" s="230"/>
      <c r="G289" s="231"/>
      <c r="H289" s="55"/>
      <c r="I289" s="266" t="s">
        <v>61</v>
      </c>
      <c r="J289" s="266"/>
      <c r="K289" s="266"/>
      <c r="L289" s="266"/>
      <c r="M289" s="267"/>
      <c r="N289" s="262"/>
      <c r="O289" s="263"/>
      <c r="P289" s="65"/>
      <c r="Q289" s="308"/>
      <c r="R289" s="308"/>
      <c r="S289" s="308"/>
      <c r="T289" s="308"/>
      <c r="U289" s="309"/>
      <c r="V289" s="230"/>
      <c r="W289" s="231"/>
      <c r="X289" s="55"/>
      <c r="Y289" s="246" t="s">
        <v>619</v>
      </c>
      <c r="Z289" s="246"/>
      <c r="AA289" s="246"/>
      <c r="AB289" s="246"/>
      <c r="AC289" s="247"/>
      <c r="AD289" s="226"/>
      <c r="AE289" s="227"/>
      <c r="AF289" s="227"/>
      <c r="AG289" s="227"/>
      <c r="AH289" s="227"/>
      <c r="AI289" s="227"/>
      <c r="AJ289" s="227"/>
      <c r="AK289" s="228"/>
      <c r="AL289" s="230">
        <v>0.25</v>
      </c>
      <c r="AM289" s="231"/>
      <c r="AN289" s="55" t="s">
        <v>508</v>
      </c>
      <c r="AO289" s="246" t="s">
        <v>58</v>
      </c>
      <c r="AP289" s="246"/>
      <c r="AQ289" s="246"/>
      <c r="AR289" s="246"/>
      <c r="AS289" s="247"/>
      <c r="AT289" s="230"/>
      <c r="AU289" s="231"/>
      <c r="AV289" s="55"/>
      <c r="AW289" s="266"/>
      <c r="AX289" s="266"/>
      <c r="AY289" s="266"/>
      <c r="AZ289" s="266"/>
      <c r="BA289" s="267"/>
      <c r="BB289" s="230">
        <v>0.29166666666666669</v>
      </c>
      <c r="BC289" s="231"/>
      <c r="BD289" s="65" t="s">
        <v>547</v>
      </c>
      <c r="BE289" s="300" t="s">
        <v>99</v>
      </c>
      <c r="BF289" s="300"/>
      <c r="BG289" s="300"/>
      <c r="BH289" s="300"/>
      <c r="BI289" s="301"/>
      <c r="BJ289" s="226"/>
      <c r="BK289" s="227"/>
      <c r="BL289" s="227"/>
      <c r="BM289" s="227"/>
      <c r="BN289" s="227"/>
      <c r="BO289" s="227"/>
      <c r="BP289" s="227"/>
      <c r="BQ289" s="228"/>
      <c r="BR289" s="230"/>
      <c r="BS289" s="231"/>
      <c r="BT289" s="55"/>
      <c r="BU289" s="266"/>
      <c r="BV289" s="266"/>
      <c r="BW289" s="266"/>
      <c r="BX289" s="266"/>
      <c r="BY289" s="267"/>
      <c r="BZ289" s="230"/>
      <c r="CA289" s="231"/>
      <c r="CB289" s="55"/>
      <c r="CC289" s="266" t="s">
        <v>52</v>
      </c>
      <c r="CD289" s="266"/>
      <c r="CE289" s="266"/>
      <c r="CF289" s="266"/>
      <c r="CG289" s="267"/>
      <c r="CH289" s="230"/>
      <c r="CI289" s="231"/>
      <c r="CJ289" s="55"/>
      <c r="CK289" s="246"/>
      <c r="CL289" s="246"/>
      <c r="CM289" s="246"/>
      <c r="CN289" s="246"/>
      <c r="CO289" s="247"/>
      <c r="CP289" s="350"/>
      <c r="CQ289" s="351"/>
      <c r="CR289" s="351"/>
      <c r="CS289" s="352"/>
    </row>
    <row r="290" spans="2:97" ht="13.5" customHeight="1">
      <c r="B290" s="349" t="s">
        <v>2</v>
      </c>
      <c r="C290" s="346"/>
      <c r="D290" s="2"/>
      <c r="E290" s="10"/>
      <c r="F290" s="27"/>
      <c r="G290" s="28"/>
      <c r="H290" s="255" t="str">
        <f>TEXT($B1,"m月")</f>
        <v>7月</v>
      </c>
      <c r="I290" s="255"/>
      <c r="J290" s="255"/>
      <c r="K290" s="255"/>
      <c r="L290" s="28"/>
      <c r="M290" s="29"/>
      <c r="N290" s="27"/>
      <c r="O290" s="28"/>
      <c r="P290" s="255" t="str">
        <f t="shared" ref="P290" si="49">TEXT($B1,"m月")</f>
        <v>7月</v>
      </c>
      <c r="Q290" s="255"/>
      <c r="R290" s="255"/>
      <c r="S290" s="255"/>
      <c r="T290" s="28"/>
      <c r="U290" s="29"/>
      <c r="V290" s="27"/>
      <c r="W290" s="28"/>
      <c r="X290" s="255" t="str">
        <f t="shared" ref="X290" si="50">TEXT($B1,"m月")</f>
        <v>7月</v>
      </c>
      <c r="Y290" s="255"/>
      <c r="Z290" s="255"/>
      <c r="AA290" s="255"/>
      <c r="AB290" s="28"/>
      <c r="AC290" s="29"/>
      <c r="AD290" s="27"/>
      <c r="AE290" s="28"/>
      <c r="AF290" s="255" t="str">
        <f t="shared" ref="AF290" si="51">TEXT($B1,"m月")</f>
        <v>7月</v>
      </c>
      <c r="AG290" s="255"/>
      <c r="AH290" s="255"/>
      <c r="AI290" s="255"/>
      <c r="AJ290" s="28"/>
      <c r="AK290" s="29"/>
      <c r="AL290" s="27"/>
      <c r="AM290" s="28"/>
      <c r="AN290" s="255" t="str">
        <f t="shared" ref="AN290" si="52">TEXT($B1,"m月")</f>
        <v>7月</v>
      </c>
      <c r="AO290" s="255"/>
      <c r="AP290" s="255"/>
      <c r="AQ290" s="255"/>
      <c r="AR290" s="28"/>
      <c r="AS290" s="29"/>
      <c r="AT290" s="27"/>
      <c r="AU290" s="28"/>
      <c r="AV290" s="255" t="str">
        <f t="shared" ref="AV290" si="53">TEXT($B1,"m月")</f>
        <v>7月</v>
      </c>
      <c r="AW290" s="255"/>
      <c r="AX290" s="255"/>
      <c r="AY290" s="255"/>
      <c r="AZ290" s="28"/>
      <c r="BA290" s="29"/>
      <c r="BB290" s="27"/>
      <c r="BC290" s="28"/>
      <c r="BD290" s="255" t="str">
        <f t="shared" ref="BD290" si="54">TEXT($B1,"m月")</f>
        <v>7月</v>
      </c>
      <c r="BE290" s="255"/>
      <c r="BF290" s="255"/>
      <c r="BG290" s="255"/>
      <c r="BH290" s="28"/>
      <c r="BI290" s="29"/>
      <c r="BJ290" s="27"/>
      <c r="BK290" s="28"/>
      <c r="BL290" s="255" t="str">
        <f t="shared" ref="BL290" si="55">TEXT($B1,"m月")</f>
        <v>7月</v>
      </c>
      <c r="BM290" s="255"/>
      <c r="BN290" s="255"/>
      <c r="BO290" s="255"/>
      <c r="BP290" s="28"/>
      <c r="BQ290" s="29"/>
      <c r="BR290" s="27"/>
      <c r="BS290" s="28"/>
      <c r="BT290" s="255" t="str">
        <f t="shared" ref="BT290" si="56">TEXT($B1,"m月")</f>
        <v>7月</v>
      </c>
      <c r="BU290" s="255"/>
      <c r="BV290" s="255"/>
      <c r="BW290" s="255"/>
      <c r="BX290" s="28"/>
      <c r="BY290" s="29"/>
      <c r="BZ290" s="27"/>
      <c r="CA290" s="28"/>
      <c r="CB290" s="255" t="str">
        <f t="shared" ref="CB290" si="57">TEXT($B1,"m月")</f>
        <v>7月</v>
      </c>
      <c r="CC290" s="255"/>
      <c r="CD290" s="255"/>
      <c r="CE290" s="255"/>
      <c r="CF290" s="28"/>
      <c r="CG290" s="29"/>
      <c r="CH290" s="27"/>
      <c r="CI290" s="28"/>
      <c r="CJ290" s="255" t="str">
        <f t="shared" ref="CJ290" si="58">TEXT($B1,"m月")</f>
        <v>7月</v>
      </c>
      <c r="CK290" s="255"/>
      <c r="CL290" s="255"/>
      <c r="CM290" s="255"/>
      <c r="CN290" s="28"/>
      <c r="CO290" s="29"/>
      <c r="CP290" s="349" t="s">
        <v>2</v>
      </c>
      <c r="CQ290" s="346"/>
      <c r="CR290" s="2"/>
      <c r="CS290" s="10"/>
    </row>
    <row r="291" spans="2:97" ht="13.5" customHeight="1">
      <c r="B291" s="348"/>
      <c r="C291" s="342"/>
      <c r="D291" s="8"/>
      <c r="E291" s="3"/>
      <c r="F291" s="238">
        <v>1</v>
      </c>
      <c r="G291" s="239"/>
      <c r="H291" s="239"/>
      <c r="I291" s="239"/>
      <c r="J291" s="234" t="str">
        <f>TEXT(B1,"(aaa)")</f>
        <v>(水)</v>
      </c>
      <c r="K291" s="234"/>
      <c r="L291" s="234"/>
      <c r="M291" s="235"/>
      <c r="N291" s="238">
        <v>2</v>
      </c>
      <c r="O291" s="239"/>
      <c r="P291" s="239"/>
      <c r="Q291" s="239"/>
      <c r="R291" s="234" t="str">
        <f>IF(J291="(月)","(火)",IF(J291="(火)","(水)",IF(J291="(水)","(木)",IF(J291="(木)","(金)",IF(J291="(金)","(土)",IF(J291="(土)","(日)",IF(J291="(日)","(月)")))))))</f>
        <v>(木)</v>
      </c>
      <c r="S291" s="234"/>
      <c r="T291" s="234"/>
      <c r="U291" s="235"/>
      <c r="V291" s="238">
        <v>3</v>
      </c>
      <c r="W291" s="239"/>
      <c r="X291" s="239"/>
      <c r="Y291" s="239"/>
      <c r="Z291" s="234" t="str">
        <f>IF(R291="(月)","(火)",IF(R291="(火)","(水)",IF(R291="(水)","(木)",IF(R291="(木)","(金)",IF(R291="(金)","(土)",IF(R291="(土)","(日)",IF(R291="(日)","(月)")))))))</f>
        <v>(金)</v>
      </c>
      <c r="AA291" s="234"/>
      <c r="AB291" s="234"/>
      <c r="AC291" s="235"/>
      <c r="AD291" s="238">
        <v>4</v>
      </c>
      <c r="AE291" s="239"/>
      <c r="AF291" s="239"/>
      <c r="AG291" s="239"/>
      <c r="AH291" s="234" t="str">
        <f>IF(Z291="(月)","(火)",IF(Z291="(火)","(水)",IF(Z291="(水)","(木)",IF(Z291="(木)","(金)",IF(Z291="(金)","(土)",IF(Z291="(土)","(日)",IF(Z291="(日)","(月)")))))))</f>
        <v>(土)</v>
      </c>
      <c r="AI291" s="234"/>
      <c r="AJ291" s="234"/>
      <c r="AK291" s="235"/>
      <c r="AL291" s="238">
        <v>5</v>
      </c>
      <c r="AM291" s="239"/>
      <c r="AN291" s="239"/>
      <c r="AO291" s="239"/>
      <c r="AP291" s="234" t="str">
        <f>IF(AH291="(月)","(火)",IF(AH291="(火)","(水)",IF(AH291="(水)","(木)",IF(AH291="(木)","(金)",IF(AH291="(金)","(土)",IF(AH291="(土)","(日)",IF(AH291="(日)","(月)")))))))</f>
        <v>(日)</v>
      </c>
      <c r="AQ291" s="234"/>
      <c r="AR291" s="234"/>
      <c r="AS291" s="235"/>
      <c r="AT291" s="238">
        <v>6</v>
      </c>
      <c r="AU291" s="239"/>
      <c r="AV291" s="239"/>
      <c r="AW291" s="239"/>
      <c r="AX291" s="234" t="str">
        <f>IF(AP291="(月)","(火)",IF(AP291="(火)","(水)",IF(AP291="(水)","(木)",IF(AP291="(木)","(金)",IF(AP291="(金)","(土)",IF(AP291="(土)","(日)",IF(AP291="(日)","(月)")))))))</f>
        <v>(月)</v>
      </c>
      <c r="AY291" s="234"/>
      <c r="AZ291" s="234"/>
      <c r="BA291" s="235"/>
      <c r="BB291" s="238">
        <v>7</v>
      </c>
      <c r="BC291" s="239"/>
      <c r="BD291" s="239"/>
      <c r="BE291" s="239"/>
      <c r="BF291" s="234" t="str">
        <f>IF(AX291="(月)","(火)",IF(AX291="(火)","(水)",IF(AX291="(水)","(木)",IF(AX291="(木)","(金)",IF(AX291="(金)","(土)",IF(AX291="(土)","(日)",IF(AX291="(日)","(月)")))))))</f>
        <v>(火)</v>
      </c>
      <c r="BG291" s="234"/>
      <c r="BH291" s="234"/>
      <c r="BI291" s="235"/>
      <c r="BJ291" s="238">
        <v>8</v>
      </c>
      <c r="BK291" s="239"/>
      <c r="BL291" s="239"/>
      <c r="BM291" s="239"/>
      <c r="BN291" s="234" t="str">
        <f>IF(BF291="(月)","(火)",IF(BF291="(火)","(水)",IF(BF291="(水)","(木)",IF(BF291="(木)","(金)",IF(BF291="(金)","(土)",IF(BF291="(土)","(日)",IF(BF291="(日)","(月)")))))))</f>
        <v>(水)</v>
      </c>
      <c r="BO291" s="234"/>
      <c r="BP291" s="234"/>
      <c r="BQ291" s="235"/>
      <c r="BR291" s="238">
        <v>9</v>
      </c>
      <c r="BS291" s="239"/>
      <c r="BT291" s="239"/>
      <c r="BU291" s="239"/>
      <c r="BV291" s="234" t="str">
        <f>IF(BN291="(月)","(火)",IF(BN291="(火)","(水)",IF(BN291="(水)","(木)",IF(BN291="(木)","(金)",IF(BN291="(金)","(土)",IF(BN291="(土)","(日)",IF(BN291="(日)","(月)")))))))</f>
        <v>(木)</v>
      </c>
      <c r="BW291" s="234"/>
      <c r="BX291" s="234"/>
      <c r="BY291" s="235"/>
      <c r="BZ291" s="238">
        <v>10</v>
      </c>
      <c r="CA291" s="239"/>
      <c r="CB291" s="239"/>
      <c r="CC291" s="239"/>
      <c r="CD291" s="234" t="str">
        <f>IF(BV291="(月)","(火)",IF(BV291="(火)","(水)",IF(BV291="(水)","(木)",IF(BV291="(木)","(金)",IF(BV291="(金)","(土)",IF(BV291="(土)","(日)",IF(BV291="(日)","(月)")))))))</f>
        <v>(金)</v>
      </c>
      <c r="CE291" s="234"/>
      <c r="CF291" s="234"/>
      <c r="CG291" s="235"/>
      <c r="CH291" s="238"/>
      <c r="CI291" s="239"/>
      <c r="CJ291" s="239"/>
      <c r="CK291" s="239"/>
      <c r="CL291" s="234"/>
      <c r="CM291" s="234"/>
      <c r="CN291" s="234"/>
      <c r="CO291" s="235"/>
      <c r="CP291" s="348"/>
      <c r="CQ291" s="342"/>
      <c r="CR291" s="8"/>
      <c r="CS291" s="3"/>
    </row>
    <row r="292" spans="2:97" ht="13.5" customHeight="1">
      <c r="B292" s="6"/>
      <c r="C292" s="8"/>
      <c r="D292" s="342" t="s">
        <v>0</v>
      </c>
      <c r="E292" s="343"/>
      <c r="F292" s="238"/>
      <c r="G292" s="239"/>
      <c r="H292" s="239"/>
      <c r="I292" s="239"/>
      <c r="J292" s="234"/>
      <c r="K292" s="234"/>
      <c r="L292" s="234"/>
      <c r="M292" s="235"/>
      <c r="N292" s="238"/>
      <c r="O292" s="239"/>
      <c r="P292" s="239"/>
      <c r="Q292" s="239"/>
      <c r="R292" s="234"/>
      <c r="S292" s="234"/>
      <c r="T292" s="234"/>
      <c r="U292" s="235"/>
      <c r="V292" s="238"/>
      <c r="W292" s="239"/>
      <c r="X292" s="239"/>
      <c r="Y292" s="239"/>
      <c r="Z292" s="234"/>
      <c r="AA292" s="234"/>
      <c r="AB292" s="234"/>
      <c r="AC292" s="235"/>
      <c r="AD292" s="238"/>
      <c r="AE292" s="239"/>
      <c r="AF292" s="239"/>
      <c r="AG292" s="239"/>
      <c r="AH292" s="234"/>
      <c r="AI292" s="234"/>
      <c r="AJ292" s="234"/>
      <c r="AK292" s="235"/>
      <c r="AL292" s="238"/>
      <c r="AM292" s="239"/>
      <c r="AN292" s="239"/>
      <c r="AO292" s="239"/>
      <c r="AP292" s="234"/>
      <c r="AQ292" s="234"/>
      <c r="AR292" s="234"/>
      <c r="AS292" s="235"/>
      <c r="AT292" s="238"/>
      <c r="AU292" s="239"/>
      <c r="AV292" s="239"/>
      <c r="AW292" s="239"/>
      <c r="AX292" s="234"/>
      <c r="AY292" s="234"/>
      <c r="AZ292" s="234"/>
      <c r="BA292" s="235"/>
      <c r="BB292" s="238"/>
      <c r="BC292" s="239"/>
      <c r="BD292" s="239"/>
      <c r="BE292" s="239"/>
      <c r="BF292" s="234"/>
      <c r="BG292" s="234"/>
      <c r="BH292" s="234"/>
      <c r="BI292" s="235"/>
      <c r="BJ292" s="238"/>
      <c r="BK292" s="239"/>
      <c r="BL292" s="239"/>
      <c r="BM292" s="239"/>
      <c r="BN292" s="234"/>
      <c r="BO292" s="234"/>
      <c r="BP292" s="234"/>
      <c r="BQ292" s="235"/>
      <c r="BR292" s="238"/>
      <c r="BS292" s="239"/>
      <c r="BT292" s="239"/>
      <c r="BU292" s="239"/>
      <c r="BV292" s="234"/>
      <c r="BW292" s="234"/>
      <c r="BX292" s="234"/>
      <c r="BY292" s="235"/>
      <c r="BZ292" s="238"/>
      <c r="CA292" s="239"/>
      <c r="CB292" s="239"/>
      <c r="CC292" s="239"/>
      <c r="CD292" s="234"/>
      <c r="CE292" s="234"/>
      <c r="CF292" s="234"/>
      <c r="CG292" s="235"/>
      <c r="CH292" s="238"/>
      <c r="CI292" s="239"/>
      <c r="CJ292" s="239"/>
      <c r="CK292" s="239"/>
      <c r="CL292" s="234"/>
      <c r="CM292" s="234"/>
      <c r="CN292" s="234"/>
      <c r="CO292" s="235"/>
      <c r="CP292" s="6"/>
      <c r="CQ292" s="8"/>
      <c r="CR292" s="342" t="s">
        <v>0</v>
      </c>
      <c r="CS292" s="343"/>
    </row>
    <row r="293" spans="2:97" ht="14.25" customHeight="1" thickBot="1">
      <c r="B293" s="9"/>
      <c r="C293" s="1"/>
      <c r="D293" s="344"/>
      <c r="E293" s="345"/>
      <c r="F293" s="240"/>
      <c r="G293" s="241"/>
      <c r="H293" s="241"/>
      <c r="I293" s="241"/>
      <c r="J293" s="236"/>
      <c r="K293" s="236"/>
      <c r="L293" s="236"/>
      <c r="M293" s="237"/>
      <c r="N293" s="240"/>
      <c r="O293" s="241"/>
      <c r="P293" s="241"/>
      <c r="Q293" s="241"/>
      <c r="R293" s="236"/>
      <c r="S293" s="236"/>
      <c r="T293" s="236"/>
      <c r="U293" s="237"/>
      <c r="V293" s="240"/>
      <c r="W293" s="241"/>
      <c r="X293" s="241"/>
      <c r="Y293" s="241"/>
      <c r="Z293" s="236"/>
      <c r="AA293" s="236"/>
      <c r="AB293" s="236"/>
      <c r="AC293" s="237"/>
      <c r="AD293" s="240"/>
      <c r="AE293" s="241"/>
      <c r="AF293" s="241"/>
      <c r="AG293" s="241"/>
      <c r="AH293" s="236"/>
      <c r="AI293" s="236"/>
      <c r="AJ293" s="236"/>
      <c r="AK293" s="237"/>
      <c r="AL293" s="240"/>
      <c r="AM293" s="241"/>
      <c r="AN293" s="241"/>
      <c r="AO293" s="241"/>
      <c r="AP293" s="236"/>
      <c r="AQ293" s="236"/>
      <c r="AR293" s="236"/>
      <c r="AS293" s="237"/>
      <c r="AT293" s="240"/>
      <c r="AU293" s="241"/>
      <c r="AV293" s="241"/>
      <c r="AW293" s="241"/>
      <c r="AX293" s="236"/>
      <c r="AY293" s="236"/>
      <c r="AZ293" s="236"/>
      <c r="BA293" s="237"/>
      <c r="BB293" s="240"/>
      <c r="BC293" s="241"/>
      <c r="BD293" s="241"/>
      <c r="BE293" s="241"/>
      <c r="BF293" s="236"/>
      <c r="BG293" s="236"/>
      <c r="BH293" s="236"/>
      <c r="BI293" s="237"/>
      <c r="BJ293" s="240"/>
      <c r="BK293" s="241"/>
      <c r="BL293" s="241"/>
      <c r="BM293" s="241"/>
      <c r="BN293" s="236"/>
      <c r="BO293" s="236"/>
      <c r="BP293" s="236"/>
      <c r="BQ293" s="237"/>
      <c r="BR293" s="240"/>
      <c r="BS293" s="241"/>
      <c r="BT293" s="241"/>
      <c r="BU293" s="241"/>
      <c r="BV293" s="236"/>
      <c r="BW293" s="236"/>
      <c r="BX293" s="236"/>
      <c r="BY293" s="237"/>
      <c r="BZ293" s="240"/>
      <c r="CA293" s="241"/>
      <c r="CB293" s="241"/>
      <c r="CC293" s="241"/>
      <c r="CD293" s="236"/>
      <c r="CE293" s="236"/>
      <c r="CF293" s="236"/>
      <c r="CG293" s="237"/>
      <c r="CH293" s="240"/>
      <c r="CI293" s="241"/>
      <c r="CJ293" s="241"/>
      <c r="CK293" s="241"/>
      <c r="CL293" s="236"/>
      <c r="CM293" s="236"/>
      <c r="CN293" s="236"/>
      <c r="CO293" s="237"/>
      <c r="CP293" s="9"/>
      <c r="CQ293" s="1"/>
      <c r="CR293" s="344"/>
      <c r="CS293" s="345"/>
    </row>
    <row r="294" spans="2:97" ht="27.75" customHeight="1">
      <c r="D294" s="50"/>
      <c r="E294" s="50"/>
      <c r="F294" s="25"/>
      <c r="G294" s="25"/>
      <c r="H294" s="25"/>
      <c r="I294" s="25"/>
      <c r="J294" s="26"/>
      <c r="K294" s="26"/>
      <c r="L294" s="26"/>
      <c r="M294" s="26"/>
      <c r="N294" s="25"/>
      <c r="O294" s="25"/>
      <c r="P294" s="25"/>
      <c r="Q294" s="25"/>
      <c r="R294" s="26"/>
      <c r="S294" s="26"/>
      <c r="T294" s="26"/>
      <c r="U294" s="26"/>
      <c r="V294" s="25"/>
      <c r="W294" s="25"/>
      <c r="X294" s="25"/>
      <c r="Y294" s="25"/>
      <c r="Z294" s="26"/>
      <c r="AA294" s="26"/>
      <c r="AB294" s="26"/>
      <c r="AC294" s="26"/>
      <c r="AD294" s="25"/>
      <c r="AE294" s="25"/>
      <c r="AF294" s="25"/>
      <c r="AG294" s="25"/>
      <c r="AH294" s="26"/>
      <c r="AI294" s="26"/>
      <c r="AJ294" s="26"/>
      <c r="AK294" s="26"/>
      <c r="AL294" s="25"/>
      <c r="AM294" s="25"/>
      <c r="AN294" s="25"/>
      <c r="AO294" s="25"/>
      <c r="AP294" s="26"/>
      <c r="AQ294" s="26"/>
      <c r="AR294" s="26"/>
      <c r="AS294" s="26"/>
      <c r="AT294" s="25"/>
      <c r="AU294" s="25"/>
      <c r="AV294" s="25"/>
      <c r="AW294" s="25"/>
      <c r="AX294" s="26"/>
      <c r="AY294" s="26"/>
      <c r="AZ294" s="26"/>
      <c r="BA294" s="26"/>
      <c r="BB294" s="25"/>
      <c r="BC294" s="25"/>
      <c r="BD294" s="25"/>
      <c r="BE294" s="25"/>
      <c r="BF294" s="26"/>
      <c r="BG294" s="26"/>
      <c r="BH294" s="26"/>
      <c r="BI294" s="26"/>
      <c r="BJ294" s="25"/>
      <c r="BK294" s="25"/>
      <c r="BL294" s="25"/>
      <c r="BM294" s="25"/>
      <c r="BN294" s="26"/>
      <c r="BO294" s="26"/>
      <c r="BP294" s="26"/>
      <c r="BQ294" s="26"/>
      <c r="BR294" s="25"/>
      <c r="BS294" s="25"/>
      <c r="BT294" s="25"/>
      <c r="BU294" s="25"/>
      <c r="BV294" s="26"/>
      <c r="BW294" s="26"/>
      <c r="BX294" s="26"/>
      <c r="BY294" s="26"/>
      <c r="BZ294" s="25"/>
      <c r="CA294" s="25"/>
      <c r="CB294" s="25"/>
      <c r="CC294" s="25"/>
      <c r="CD294" s="26"/>
      <c r="CE294" s="26"/>
      <c r="CF294" s="26"/>
      <c r="CG294" s="26"/>
      <c r="CH294" s="25"/>
      <c r="CI294" s="25"/>
      <c r="CJ294" s="25"/>
      <c r="CK294" s="25"/>
      <c r="CL294" s="26"/>
      <c r="CM294" s="26"/>
      <c r="CN294" s="26"/>
      <c r="CO294" s="26"/>
      <c r="CR294" s="50"/>
      <c r="CS294" s="50"/>
    </row>
    <row r="295" spans="2:97" ht="27.75" customHeight="1" thickBot="1">
      <c r="F295" s="67"/>
      <c r="G295" s="67"/>
      <c r="H295" s="67"/>
      <c r="I295" s="67"/>
      <c r="J295" s="67"/>
      <c r="K295" s="67"/>
      <c r="L295" s="67"/>
      <c r="M295" s="67"/>
      <c r="N295" s="67"/>
      <c r="O295" s="67"/>
      <c r="P295" s="67"/>
      <c r="Q295" s="67"/>
      <c r="R295" s="67"/>
      <c r="S295" s="67"/>
      <c r="T295" s="67"/>
      <c r="U295" s="67"/>
      <c r="V295" s="67"/>
      <c r="W295" s="67"/>
      <c r="X295" s="67"/>
      <c r="Y295" s="67"/>
      <c r="Z295" s="67"/>
      <c r="AA295" s="67"/>
      <c r="AB295" s="67"/>
      <c r="AC295" s="67"/>
      <c r="AD295" s="67"/>
      <c r="AE295" s="67"/>
      <c r="AF295" s="67"/>
      <c r="AG295" s="67"/>
      <c r="AH295" s="67"/>
      <c r="AI295" s="67"/>
      <c r="AJ295" s="67"/>
      <c r="AK295" s="67"/>
      <c r="BR295" s="67"/>
      <c r="BS295" s="67"/>
      <c r="BT295" s="67"/>
      <c r="BU295" s="67"/>
      <c r="BV295" s="67"/>
      <c r="BW295" s="67"/>
      <c r="BX295" s="67"/>
      <c r="BY295" s="67"/>
    </row>
    <row r="296" spans="2:97" ht="13.5" customHeight="1">
      <c r="B296" s="5"/>
      <c r="C296" s="2"/>
      <c r="D296" s="346" t="s">
        <v>0</v>
      </c>
      <c r="E296" s="347"/>
      <c r="F296" s="27"/>
      <c r="G296" s="28"/>
      <c r="H296" s="255" t="str">
        <f>TEXT($B1,"m月")</f>
        <v>7月</v>
      </c>
      <c r="I296" s="255"/>
      <c r="J296" s="255"/>
      <c r="K296" s="255"/>
      <c r="L296" s="28"/>
      <c r="M296" s="29"/>
      <c r="N296" s="27"/>
      <c r="O296" s="28"/>
      <c r="P296" s="255" t="str">
        <f t="shared" ref="P296" si="59">TEXT($B1,"m月")</f>
        <v>7月</v>
      </c>
      <c r="Q296" s="255"/>
      <c r="R296" s="255"/>
      <c r="S296" s="255"/>
      <c r="T296" s="28"/>
      <c r="U296" s="29"/>
      <c r="V296" s="27"/>
      <c r="W296" s="28"/>
      <c r="X296" s="255" t="str">
        <f t="shared" ref="X296" si="60">TEXT($B1,"m月")</f>
        <v>7月</v>
      </c>
      <c r="Y296" s="255"/>
      <c r="Z296" s="255"/>
      <c r="AA296" s="255"/>
      <c r="AB296" s="28"/>
      <c r="AC296" s="29"/>
      <c r="AD296" s="27"/>
      <c r="AE296" s="28"/>
      <c r="AF296" s="255" t="str">
        <f t="shared" ref="AF296" si="61">TEXT($B1,"m月")</f>
        <v>7月</v>
      </c>
      <c r="AG296" s="255"/>
      <c r="AH296" s="255"/>
      <c r="AI296" s="255"/>
      <c r="AJ296" s="28"/>
      <c r="AK296" s="29"/>
      <c r="AL296" s="27"/>
      <c r="AM296" s="28"/>
      <c r="AN296" s="255" t="str">
        <f t="shared" ref="AN296" si="62">TEXT($B1,"m月")</f>
        <v>7月</v>
      </c>
      <c r="AO296" s="255"/>
      <c r="AP296" s="255"/>
      <c r="AQ296" s="255"/>
      <c r="AR296" s="28"/>
      <c r="AS296" s="29"/>
      <c r="AT296" s="27"/>
      <c r="AU296" s="28"/>
      <c r="AV296" s="255" t="str">
        <f t="shared" ref="AV296" si="63">TEXT($B1,"m月")</f>
        <v>7月</v>
      </c>
      <c r="AW296" s="255"/>
      <c r="AX296" s="255"/>
      <c r="AY296" s="255"/>
      <c r="AZ296" s="28"/>
      <c r="BA296" s="29"/>
      <c r="BB296" s="27"/>
      <c r="BC296" s="28"/>
      <c r="BD296" s="255" t="str">
        <f t="shared" ref="BD296" si="64">TEXT($B1,"m月")</f>
        <v>7月</v>
      </c>
      <c r="BE296" s="255"/>
      <c r="BF296" s="255"/>
      <c r="BG296" s="255"/>
      <c r="BH296" s="28"/>
      <c r="BI296" s="29"/>
      <c r="BJ296" s="27"/>
      <c r="BK296" s="28"/>
      <c r="BL296" s="255" t="str">
        <f t="shared" ref="BL296" si="65">TEXT($B1,"m月")</f>
        <v>7月</v>
      </c>
      <c r="BM296" s="255"/>
      <c r="BN296" s="255"/>
      <c r="BO296" s="255"/>
      <c r="BP296" s="28"/>
      <c r="BQ296" s="29"/>
      <c r="BR296" s="27"/>
      <c r="BS296" s="28"/>
      <c r="BT296" s="255" t="str">
        <f t="shared" ref="BT296" si="66">TEXT($B1,"m月")</f>
        <v>7月</v>
      </c>
      <c r="BU296" s="255"/>
      <c r="BV296" s="255"/>
      <c r="BW296" s="255"/>
      <c r="BX296" s="28"/>
      <c r="BY296" s="29"/>
      <c r="BZ296" s="27"/>
      <c r="CA296" s="28"/>
      <c r="CB296" s="255" t="str">
        <f t="shared" ref="CB296" si="67">TEXT($B1,"m月")</f>
        <v>7月</v>
      </c>
      <c r="CC296" s="255"/>
      <c r="CD296" s="255"/>
      <c r="CE296" s="255"/>
      <c r="CF296" s="28"/>
      <c r="CG296" s="29"/>
      <c r="CH296" s="27"/>
      <c r="CI296" s="28"/>
      <c r="CJ296" s="255" t="str">
        <f t="shared" ref="CJ296" si="68">TEXT($B1,"m月")</f>
        <v>7月</v>
      </c>
      <c r="CK296" s="255"/>
      <c r="CL296" s="255"/>
      <c r="CM296" s="255"/>
      <c r="CN296" s="28"/>
      <c r="CO296" s="29"/>
      <c r="CP296" s="5"/>
      <c r="CQ296" s="2"/>
      <c r="CR296" s="346" t="s">
        <v>0</v>
      </c>
      <c r="CS296" s="347"/>
    </row>
    <row r="297" spans="2:97" ht="13.5" customHeight="1">
      <c r="B297" s="6"/>
      <c r="C297" s="4"/>
      <c r="D297" s="342"/>
      <c r="E297" s="343"/>
      <c r="F297" s="238">
        <v>1</v>
      </c>
      <c r="G297" s="239"/>
      <c r="H297" s="239"/>
      <c r="I297" s="239"/>
      <c r="J297" s="234" t="str">
        <f>TEXT(B1,"(aaa)")</f>
        <v>(水)</v>
      </c>
      <c r="K297" s="234"/>
      <c r="L297" s="234"/>
      <c r="M297" s="235"/>
      <c r="N297" s="238">
        <v>2</v>
      </c>
      <c r="O297" s="239"/>
      <c r="P297" s="239"/>
      <c r="Q297" s="239"/>
      <c r="R297" s="234" t="str">
        <f>IF(J297="(月)","(火)",IF(J297="(火)","(水)",IF(J297="(水)","(木)",IF(J297="(木)","(金)",IF(J297="(金)","(土)",IF(J297="(土)","(日)",IF(J297="(日)","(月)")))))))</f>
        <v>(木)</v>
      </c>
      <c r="S297" s="234"/>
      <c r="T297" s="234"/>
      <c r="U297" s="235"/>
      <c r="V297" s="238">
        <v>3</v>
      </c>
      <c r="W297" s="239"/>
      <c r="X297" s="239"/>
      <c r="Y297" s="239"/>
      <c r="Z297" s="234" t="str">
        <f>IF(R297="(月)","(火)",IF(R297="(火)","(水)",IF(R297="(水)","(木)",IF(R297="(木)","(金)",IF(R297="(金)","(土)",IF(R297="(土)","(日)",IF(R297="(日)","(月)")))))))</f>
        <v>(金)</v>
      </c>
      <c r="AA297" s="234"/>
      <c r="AB297" s="234"/>
      <c r="AC297" s="235"/>
      <c r="AD297" s="238">
        <v>4</v>
      </c>
      <c r="AE297" s="239"/>
      <c r="AF297" s="239"/>
      <c r="AG297" s="239"/>
      <c r="AH297" s="234" t="str">
        <f>IF(Z297="(月)","(火)",IF(Z297="(火)","(水)",IF(Z297="(水)","(木)",IF(Z297="(木)","(金)",IF(Z297="(金)","(土)",IF(Z297="(土)","(日)",IF(Z297="(日)","(月)")))))))</f>
        <v>(土)</v>
      </c>
      <c r="AI297" s="234"/>
      <c r="AJ297" s="234"/>
      <c r="AK297" s="235"/>
      <c r="AL297" s="238">
        <v>5</v>
      </c>
      <c r="AM297" s="239"/>
      <c r="AN297" s="239"/>
      <c r="AO297" s="239"/>
      <c r="AP297" s="234" t="str">
        <f>IF(AH297="(月)","(火)",IF(AH297="(火)","(水)",IF(AH297="(水)","(木)",IF(AH297="(木)","(金)",IF(AH297="(金)","(土)",IF(AH297="(土)","(日)",IF(AH297="(日)","(月)")))))))</f>
        <v>(日)</v>
      </c>
      <c r="AQ297" s="234"/>
      <c r="AR297" s="234"/>
      <c r="AS297" s="235"/>
      <c r="AT297" s="238">
        <v>6</v>
      </c>
      <c r="AU297" s="239"/>
      <c r="AV297" s="239"/>
      <c r="AW297" s="239"/>
      <c r="AX297" s="234" t="str">
        <f>IF(AP297="(月)","(火)",IF(AP297="(火)","(水)",IF(AP297="(水)","(木)",IF(AP297="(木)","(金)",IF(AP297="(金)","(土)",IF(AP297="(土)","(日)",IF(AP297="(日)","(月)")))))))</f>
        <v>(月)</v>
      </c>
      <c r="AY297" s="234"/>
      <c r="AZ297" s="234"/>
      <c r="BA297" s="235"/>
      <c r="BB297" s="238">
        <v>7</v>
      </c>
      <c r="BC297" s="239"/>
      <c r="BD297" s="239"/>
      <c r="BE297" s="239"/>
      <c r="BF297" s="234" t="str">
        <f>IF(AX297="(月)","(火)",IF(AX297="(火)","(水)",IF(AX297="(水)","(木)",IF(AX297="(木)","(金)",IF(AX297="(金)","(土)",IF(AX297="(土)","(日)",IF(AX297="(日)","(月)")))))))</f>
        <v>(火)</v>
      </c>
      <c r="BG297" s="234"/>
      <c r="BH297" s="234"/>
      <c r="BI297" s="235"/>
      <c r="BJ297" s="238">
        <v>8</v>
      </c>
      <c r="BK297" s="239"/>
      <c r="BL297" s="239"/>
      <c r="BM297" s="239"/>
      <c r="BN297" s="234" t="str">
        <f>IF(BF297="(月)","(火)",IF(BF297="(火)","(水)",IF(BF297="(水)","(木)",IF(BF297="(木)","(金)",IF(BF297="(金)","(土)",IF(BF297="(土)","(日)",IF(BF297="(日)","(月)")))))))</f>
        <v>(水)</v>
      </c>
      <c r="BO297" s="234"/>
      <c r="BP297" s="234"/>
      <c r="BQ297" s="235"/>
      <c r="BR297" s="238">
        <v>9</v>
      </c>
      <c r="BS297" s="239"/>
      <c r="BT297" s="239"/>
      <c r="BU297" s="239"/>
      <c r="BV297" s="234" t="str">
        <f>IF(BN297="(月)","(火)",IF(BN297="(火)","(水)",IF(BN297="(水)","(木)",IF(BN297="(木)","(金)",IF(BN297="(金)","(土)",IF(BN297="(土)","(日)",IF(BN297="(日)","(月)")))))))</f>
        <v>(木)</v>
      </c>
      <c r="BW297" s="234"/>
      <c r="BX297" s="234"/>
      <c r="BY297" s="235"/>
      <c r="BZ297" s="238">
        <v>10</v>
      </c>
      <c r="CA297" s="239"/>
      <c r="CB297" s="239"/>
      <c r="CC297" s="239"/>
      <c r="CD297" s="234" t="str">
        <f>IF(BV297="(月)","(火)",IF(BV297="(火)","(水)",IF(BV297="(水)","(木)",IF(BV297="(木)","(金)",IF(BV297="(金)","(土)",IF(BV297="(土)","(日)",IF(BV297="(日)","(月)")))))))</f>
        <v>(金)</v>
      </c>
      <c r="CE297" s="234"/>
      <c r="CF297" s="234"/>
      <c r="CG297" s="235"/>
      <c r="CH297" s="238"/>
      <c r="CI297" s="239"/>
      <c r="CJ297" s="239"/>
      <c r="CK297" s="239"/>
      <c r="CL297" s="234"/>
      <c r="CM297" s="234"/>
      <c r="CN297" s="234"/>
      <c r="CO297" s="235"/>
      <c r="CP297" s="6"/>
      <c r="CQ297" s="4"/>
      <c r="CR297" s="342"/>
      <c r="CS297" s="343"/>
    </row>
    <row r="298" spans="2:97" ht="13.5" customHeight="1">
      <c r="B298" s="348" t="s">
        <v>2</v>
      </c>
      <c r="C298" s="342"/>
      <c r="D298" s="4"/>
      <c r="E298" s="3"/>
      <c r="F298" s="238"/>
      <c r="G298" s="239"/>
      <c r="H298" s="239"/>
      <c r="I298" s="239"/>
      <c r="J298" s="234"/>
      <c r="K298" s="234"/>
      <c r="L298" s="234"/>
      <c r="M298" s="235"/>
      <c r="N298" s="238"/>
      <c r="O298" s="239"/>
      <c r="P298" s="239"/>
      <c r="Q298" s="239"/>
      <c r="R298" s="234"/>
      <c r="S298" s="234"/>
      <c r="T298" s="234"/>
      <c r="U298" s="235"/>
      <c r="V298" s="238"/>
      <c r="W298" s="239"/>
      <c r="X298" s="239"/>
      <c r="Y298" s="239"/>
      <c r="Z298" s="234"/>
      <c r="AA298" s="234"/>
      <c r="AB298" s="234"/>
      <c r="AC298" s="235"/>
      <c r="AD298" s="238"/>
      <c r="AE298" s="239"/>
      <c r="AF298" s="239"/>
      <c r="AG298" s="239"/>
      <c r="AH298" s="234"/>
      <c r="AI298" s="234"/>
      <c r="AJ298" s="234"/>
      <c r="AK298" s="235"/>
      <c r="AL298" s="238"/>
      <c r="AM298" s="239"/>
      <c r="AN298" s="239"/>
      <c r="AO298" s="239"/>
      <c r="AP298" s="234"/>
      <c r="AQ298" s="234"/>
      <c r="AR298" s="234"/>
      <c r="AS298" s="235"/>
      <c r="AT298" s="238"/>
      <c r="AU298" s="239"/>
      <c r="AV298" s="239"/>
      <c r="AW298" s="239"/>
      <c r="AX298" s="234"/>
      <c r="AY298" s="234"/>
      <c r="AZ298" s="234"/>
      <c r="BA298" s="235"/>
      <c r="BB298" s="238"/>
      <c r="BC298" s="239"/>
      <c r="BD298" s="239"/>
      <c r="BE298" s="239"/>
      <c r="BF298" s="234"/>
      <c r="BG298" s="234"/>
      <c r="BH298" s="234"/>
      <c r="BI298" s="235"/>
      <c r="BJ298" s="238"/>
      <c r="BK298" s="239"/>
      <c r="BL298" s="239"/>
      <c r="BM298" s="239"/>
      <c r="BN298" s="234"/>
      <c r="BO298" s="234"/>
      <c r="BP298" s="234"/>
      <c r="BQ298" s="235"/>
      <c r="BR298" s="238"/>
      <c r="BS298" s="239"/>
      <c r="BT298" s="239"/>
      <c r="BU298" s="239"/>
      <c r="BV298" s="234"/>
      <c r="BW298" s="234"/>
      <c r="BX298" s="234"/>
      <c r="BY298" s="235"/>
      <c r="BZ298" s="238"/>
      <c r="CA298" s="239"/>
      <c r="CB298" s="239"/>
      <c r="CC298" s="239"/>
      <c r="CD298" s="234"/>
      <c r="CE298" s="234"/>
      <c r="CF298" s="234"/>
      <c r="CG298" s="235"/>
      <c r="CH298" s="238"/>
      <c r="CI298" s="239"/>
      <c r="CJ298" s="239"/>
      <c r="CK298" s="239"/>
      <c r="CL298" s="234"/>
      <c r="CM298" s="234"/>
      <c r="CN298" s="234"/>
      <c r="CO298" s="235"/>
      <c r="CP298" s="348" t="s">
        <v>2</v>
      </c>
      <c r="CQ298" s="342"/>
      <c r="CR298" s="4"/>
      <c r="CS298" s="3"/>
    </row>
    <row r="299" spans="2:97" ht="14.25" customHeight="1" thickBot="1">
      <c r="B299" s="391"/>
      <c r="C299" s="344"/>
      <c r="D299" s="1"/>
      <c r="E299" s="11"/>
      <c r="F299" s="240"/>
      <c r="G299" s="241"/>
      <c r="H299" s="241"/>
      <c r="I299" s="241"/>
      <c r="J299" s="236"/>
      <c r="K299" s="236"/>
      <c r="L299" s="236"/>
      <c r="M299" s="237"/>
      <c r="N299" s="240"/>
      <c r="O299" s="241"/>
      <c r="P299" s="241"/>
      <c r="Q299" s="241"/>
      <c r="R299" s="236"/>
      <c r="S299" s="236"/>
      <c r="T299" s="236"/>
      <c r="U299" s="237"/>
      <c r="V299" s="240"/>
      <c r="W299" s="241"/>
      <c r="X299" s="241"/>
      <c r="Y299" s="241"/>
      <c r="Z299" s="236"/>
      <c r="AA299" s="236"/>
      <c r="AB299" s="236"/>
      <c r="AC299" s="237"/>
      <c r="AD299" s="240"/>
      <c r="AE299" s="241"/>
      <c r="AF299" s="241"/>
      <c r="AG299" s="241"/>
      <c r="AH299" s="236"/>
      <c r="AI299" s="236"/>
      <c r="AJ299" s="236"/>
      <c r="AK299" s="237"/>
      <c r="AL299" s="240"/>
      <c r="AM299" s="241"/>
      <c r="AN299" s="241"/>
      <c r="AO299" s="241"/>
      <c r="AP299" s="236"/>
      <c r="AQ299" s="236"/>
      <c r="AR299" s="236"/>
      <c r="AS299" s="237"/>
      <c r="AT299" s="240"/>
      <c r="AU299" s="241"/>
      <c r="AV299" s="241"/>
      <c r="AW299" s="241"/>
      <c r="AX299" s="236"/>
      <c r="AY299" s="236"/>
      <c r="AZ299" s="236"/>
      <c r="BA299" s="237"/>
      <c r="BB299" s="240"/>
      <c r="BC299" s="241"/>
      <c r="BD299" s="241"/>
      <c r="BE299" s="241"/>
      <c r="BF299" s="236"/>
      <c r="BG299" s="236"/>
      <c r="BH299" s="236"/>
      <c r="BI299" s="237"/>
      <c r="BJ299" s="240"/>
      <c r="BK299" s="241"/>
      <c r="BL299" s="241"/>
      <c r="BM299" s="241"/>
      <c r="BN299" s="236"/>
      <c r="BO299" s="236"/>
      <c r="BP299" s="236"/>
      <c r="BQ299" s="237"/>
      <c r="BR299" s="240"/>
      <c r="BS299" s="241"/>
      <c r="BT299" s="241"/>
      <c r="BU299" s="241"/>
      <c r="BV299" s="236"/>
      <c r="BW299" s="236"/>
      <c r="BX299" s="236"/>
      <c r="BY299" s="237"/>
      <c r="BZ299" s="240"/>
      <c r="CA299" s="241"/>
      <c r="CB299" s="241"/>
      <c r="CC299" s="241"/>
      <c r="CD299" s="236"/>
      <c r="CE299" s="236"/>
      <c r="CF299" s="236"/>
      <c r="CG299" s="237"/>
      <c r="CH299" s="240"/>
      <c r="CI299" s="241"/>
      <c r="CJ299" s="241"/>
      <c r="CK299" s="241"/>
      <c r="CL299" s="236"/>
      <c r="CM299" s="236"/>
      <c r="CN299" s="236"/>
      <c r="CO299" s="237"/>
      <c r="CP299" s="391"/>
      <c r="CQ299" s="344"/>
      <c r="CR299" s="1"/>
      <c r="CS299" s="11"/>
    </row>
    <row r="300" spans="2:97" ht="15" customHeight="1">
      <c r="B300" s="458" t="s">
        <v>162</v>
      </c>
      <c r="C300" s="459"/>
      <c r="D300" s="459"/>
      <c r="E300" s="460"/>
      <c r="F300" s="251">
        <v>10016498</v>
      </c>
      <c r="G300" s="252"/>
      <c r="H300" s="252"/>
      <c r="I300" s="252"/>
      <c r="J300" s="258"/>
      <c r="K300" s="258"/>
      <c r="L300" s="258"/>
      <c r="M300" s="259"/>
      <c r="N300" s="251"/>
      <c r="O300" s="252"/>
      <c r="P300" s="252"/>
      <c r="Q300" s="252"/>
      <c r="R300" s="258"/>
      <c r="S300" s="258"/>
      <c r="T300" s="258"/>
      <c r="U300" s="259"/>
      <c r="V300" s="286"/>
      <c r="W300" s="287"/>
      <c r="X300" s="287"/>
      <c r="Y300" s="287"/>
      <c r="Z300" s="287"/>
      <c r="AA300" s="287"/>
      <c r="AB300" s="287"/>
      <c r="AC300" s="288"/>
      <c r="AD300" s="286"/>
      <c r="AE300" s="287"/>
      <c r="AF300" s="287"/>
      <c r="AG300" s="287"/>
      <c r="AH300" s="287"/>
      <c r="AI300" s="287"/>
      <c r="AJ300" s="287"/>
      <c r="AK300" s="288"/>
      <c r="AL300" s="286"/>
      <c r="AM300" s="287"/>
      <c r="AN300" s="287"/>
      <c r="AO300" s="287"/>
      <c r="AP300" s="287"/>
      <c r="AQ300" s="287"/>
      <c r="AR300" s="287"/>
      <c r="AS300" s="288"/>
      <c r="AT300" s="251"/>
      <c r="AU300" s="252"/>
      <c r="AV300" s="252"/>
      <c r="AW300" s="252"/>
      <c r="AX300" s="258"/>
      <c r="AY300" s="258"/>
      <c r="AZ300" s="258"/>
      <c r="BA300" s="259"/>
      <c r="BB300" s="251"/>
      <c r="BC300" s="252"/>
      <c r="BD300" s="252"/>
      <c r="BE300" s="252"/>
      <c r="BF300" s="258"/>
      <c r="BG300" s="258"/>
      <c r="BH300" s="258"/>
      <c r="BI300" s="259"/>
      <c r="BJ300" s="251"/>
      <c r="BK300" s="252"/>
      <c r="BL300" s="252"/>
      <c r="BM300" s="252"/>
      <c r="BN300" s="258"/>
      <c r="BO300" s="258"/>
      <c r="BP300" s="258"/>
      <c r="BQ300" s="259"/>
      <c r="BR300" s="251"/>
      <c r="BS300" s="252"/>
      <c r="BT300" s="252"/>
      <c r="BU300" s="252"/>
      <c r="BV300" s="258"/>
      <c r="BW300" s="258"/>
      <c r="BX300" s="258"/>
      <c r="BY300" s="259"/>
      <c r="BZ300" s="251"/>
      <c r="CA300" s="252"/>
      <c r="CB300" s="252"/>
      <c r="CC300" s="252"/>
      <c r="CD300" s="258"/>
      <c r="CE300" s="258"/>
      <c r="CF300" s="258"/>
      <c r="CG300" s="259"/>
      <c r="CH300" s="453"/>
      <c r="CI300" s="454"/>
      <c r="CJ300" s="454"/>
      <c r="CK300" s="454"/>
      <c r="CL300" s="454"/>
      <c r="CM300" s="454"/>
      <c r="CN300" s="454"/>
      <c r="CO300" s="525"/>
      <c r="CP300" s="458" t="s">
        <v>162</v>
      </c>
      <c r="CQ300" s="459"/>
      <c r="CR300" s="459"/>
      <c r="CS300" s="460"/>
    </row>
    <row r="301" spans="2:97" ht="15" customHeight="1">
      <c r="B301" s="461"/>
      <c r="C301" s="462"/>
      <c r="D301" s="462"/>
      <c r="E301" s="463"/>
      <c r="F301" s="242" t="s">
        <v>212</v>
      </c>
      <c r="G301" s="243"/>
      <c r="H301" s="243"/>
      <c r="I301" s="243"/>
      <c r="J301" s="217"/>
      <c r="K301" s="245"/>
      <c r="L301" s="217"/>
      <c r="M301" s="216"/>
      <c r="N301" s="242"/>
      <c r="O301" s="243"/>
      <c r="P301" s="243"/>
      <c r="Q301" s="243"/>
      <c r="R301" s="217"/>
      <c r="S301" s="245"/>
      <c r="T301" s="217"/>
      <c r="U301" s="216"/>
      <c r="V301" s="289"/>
      <c r="W301" s="290"/>
      <c r="X301" s="290"/>
      <c r="Y301" s="290"/>
      <c r="Z301" s="290"/>
      <c r="AA301" s="290"/>
      <c r="AB301" s="290"/>
      <c r="AC301" s="291"/>
      <c r="AD301" s="289"/>
      <c r="AE301" s="290"/>
      <c r="AF301" s="290"/>
      <c r="AG301" s="290"/>
      <c r="AH301" s="290"/>
      <c r="AI301" s="290"/>
      <c r="AJ301" s="290"/>
      <c r="AK301" s="291"/>
      <c r="AL301" s="289"/>
      <c r="AM301" s="290"/>
      <c r="AN301" s="290"/>
      <c r="AO301" s="290"/>
      <c r="AP301" s="290"/>
      <c r="AQ301" s="290"/>
      <c r="AR301" s="290"/>
      <c r="AS301" s="291"/>
      <c r="AT301" s="274"/>
      <c r="AU301" s="275"/>
      <c r="AV301" s="275"/>
      <c r="AW301" s="275"/>
      <c r="AX301" s="229"/>
      <c r="AY301" s="295"/>
      <c r="AZ301" s="229"/>
      <c r="BA301" s="244"/>
      <c r="BB301" s="242"/>
      <c r="BC301" s="243"/>
      <c r="BD301" s="243"/>
      <c r="BE301" s="243"/>
      <c r="BF301" s="217"/>
      <c r="BG301" s="245"/>
      <c r="BH301" s="217"/>
      <c r="BI301" s="216"/>
      <c r="BJ301" s="242"/>
      <c r="BK301" s="243"/>
      <c r="BL301" s="243"/>
      <c r="BM301" s="243"/>
      <c r="BN301" s="217"/>
      <c r="BO301" s="245"/>
      <c r="BP301" s="217"/>
      <c r="BQ301" s="216"/>
      <c r="BR301" s="242"/>
      <c r="BS301" s="243"/>
      <c r="BT301" s="243"/>
      <c r="BU301" s="243"/>
      <c r="BV301" s="217"/>
      <c r="BW301" s="245"/>
      <c r="BX301" s="217"/>
      <c r="BY301" s="216"/>
      <c r="BZ301" s="242"/>
      <c r="CA301" s="243"/>
      <c r="CB301" s="243"/>
      <c r="CC301" s="243"/>
      <c r="CD301" s="217"/>
      <c r="CE301" s="245"/>
      <c r="CF301" s="217"/>
      <c r="CG301" s="216"/>
      <c r="CH301" s="519"/>
      <c r="CI301" s="520"/>
      <c r="CJ301" s="520"/>
      <c r="CK301" s="520"/>
      <c r="CL301" s="515"/>
      <c r="CM301" s="526"/>
      <c r="CN301" s="515"/>
      <c r="CO301" s="516"/>
      <c r="CP301" s="461"/>
      <c r="CQ301" s="462"/>
      <c r="CR301" s="462"/>
      <c r="CS301" s="463"/>
    </row>
    <row r="302" spans="2:97" ht="11.25" customHeight="1">
      <c r="B302" s="461"/>
      <c r="C302" s="462"/>
      <c r="D302" s="462"/>
      <c r="E302" s="463"/>
      <c r="F302" s="264" t="s">
        <v>449</v>
      </c>
      <c r="G302" s="265"/>
      <c r="H302" s="265"/>
      <c r="I302" s="265"/>
      <c r="J302" s="217"/>
      <c r="K302" s="245"/>
      <c r="L302" s="217"/>
      <c r="M302" s="216"/>
      <c r="N302" s="264" t="s">
        <v>37</v>
      </c>
      <c r="O302" s="265"/>
      <c r="P302" s="265"/>
      <c r="Q302" s="265"/>
      <c r="R302" s="217"/>
      <c r="S302" s="245"/>
      <c r="T302" s="217"/>
      <c r="U302" s="216"/>
      <c r="V302" s="289"/>
      <c r="W302" s="290"/>
      <c r="X302" s="290"/>
      <c r="Y302" s="290"/>
      <c r="Z302" s="290"/>
      <c r="AA302" s="290"/>
      <c r="AB302" s="290"/>
      <c r="AC302" s="291"/>
      <c r="AD302" s="289"/>
      <c r="AE302" s="290"/>
      <c r="AF302" s="290"/>
      <c r="AG302" s="290"/>
      <c r="AH302" s="290"/>
      <c r="AI302" s="290"/>
      <c r="AJ302" s="290"/>
      <c r="AK302" s="291"/>
      <c r="AL302" s="289"/>
      <c r="AM302" s="290"/>
      <c r="AN302" s="290"/>
      <c r="AO302" s="290"/>
      <c r="AP302" s="290"/>
      <c r="AQ302" s="290"/>
      <c r="AR302" s="290"/>
      <c r="AS302" s="291"/>
      <c r="AT302" s="264" t="s">
        <v>37</v>
      </c>
      <c r="AU302" s="265"/>
      <c r="AV302" s="265"/>
      <c r="AW302" s="265"/>
      <c r="AX302" s="229"/>
      <c r="AY302" s="295"/>
      <c r="AZ302" s="229"/>
      <c r="BA302" s="244"/>
      <c r="BB302" s="264"/>
      <c r="BC302" s="265"/>
      <c r="BD302" s="265"/>
      <c r="BE302" s="265"/>
      <c r="BF302" s="217"/>
      <c r="BG302" s="245"/>
      <c r="BH302" s="217"/>
      <c r="BI302" s="216"/>
      <c r="BJ302" s="264" t="s">
        <v>577</v>
      </c>
      <c r="BK302" s="265"/>
      <c r="BL302" s="265"/>
      <c r="BM302" s="265"/>
      <c r="BN302" s="217"/>
      <c r="BO302" s="245"/>
      <c r="BP302" s="217"/>
      <c r="BQ302" s="216"/>
      <c r="BR302" s="340" t="s">
        <v>424</v>
      </c>
      <c r="BS302" s="341"/>
      <c r="BT302" s="341"/>
      <c r="BU302" s="341"/>
      <c r="BV302" s="217"/>
      <c r="BW302" s="245"/>
      <c r="BX302" s="217"/>
      <c r="BY302" s="216"/>
      <c r="BZ302" s="256" t="s">
        <v>669</v>
      </c>
      <c r="CA302" s="257"/>
      <c r="CB302" s="257"/>
      <c r="CC302" s="257"/>
      <c r="CD302" s="217"/>
      <c r="CE302" s="245"/>
      <c r="CF302" s="217"/>
      <c r="CG302" s="216"/>
      <c r="CH302" s="519"/>
      <c r="CI302" s="520"/>
      <c r="CJ302" s="520"/>
      <c r="CK302" s="520"/>
      <c r="CL302" s="515"/>
      <c r="CM302" s="526"/>
      <c r="CN302" s="515"/>
      <c r="CO302" s="516"/>
      <c r="CP302" s="461"/>
      <c r="CQ302" s="462"/>
      <c r="CR302" s="462"/>
      <c r="CS302" s="463"/>
    </row>
    <row r="303" spans="2:97" ht="22.5" customHeight="1">
      <c r="B303" s="461"/>
      <c r="C303" s="462"/>
      <c r="D303" s="462"/>
      <c r="E303" s="463"/>
      <c r="F303" s="264"/>
      <c r="G303" s="265"/>
      <c r="H303" s="265"/>
      <c r="I303" s="265"/>
      <c r="J303" s="217" t="s">
        <v>54</v>
      </c>
      <c r="K303" s="217" t="s">
        <v>40</v>
      </c>
      <c r="L303" s="217"/>
      <c r="M303" s="216"/>
      <c r="N303" s="264"/>
      <c r="O303" s="265"/>
      <c r="P303" s="265"/>
      <c r="Q303" s="265"/>
      <c r="R303" s="217"/>
      <c r="S303" s="217"/>
      <c r="T303" s="217"/>
      <c r="U303" s="216"/>
      <c r="V303" s="289"/>
      <c r="W303" s="290"/>
      <c r="X303" s="290"/>
      <c r="Y303" s="290"/>
      <c r="Z303" s="290"/>
      <c r="AA303" s="290"/>
      <c r="AB303" s="290"/>
      <c r="AC303" s="291"/>
      <c r="AD303" s="289"/>
      <c r="AE303" s="290"/>
      <c r="AF303" s="290"/>
      <c r="AG303" s="290"/>
      <c r="AH303" s="290"/>
      <c r="AI303" s="290"/>
      <c r="AJ303" s="290"/>
      <c r="AK303" s="291"/>
      <c r="AL303" s="289"/>
      <c r="AM303" s="290"/>
      <c r="AN303" s="290"/>
      <c r="AO303" s="290"/>
      <c r="AP303" s="290"/>
      <c r="AQ303" s="290"/>
      <c r="AR303" s="290"/>
      <c r="AS303" s="291"/>
      <c r="AT303" s="264"/>
      <c r="AU303" s="265"/>
      <c r="AV303" s="265"/>
      <c r="AW303" s="265"/>
      <c r="AX303" s="229"/>
      <c r="AY303" s="229"/>
      <c r="AZ303" s="229"/>
      <c r="BA303" s="244"/>
      <c r="BB303" s="264"/>
      <c r="BC303" s="265"/>
      <c r="BD303" s="265"/>
      <c r="BE303" s="265"/>
      <c r="BF303" s="217"/>
      <c r="BG303" s="217"/>
      <c r="BH303" s="217"/>
      <c r="BI303" s="216"/>
      <c r="BJ303" s="264"/>
      <c r="BK303" s="265"/>
      <c r="BL303" s="265"/>
      <c r="BM303" s="265"/>
      <c r="BN303" s="217"/>
      <c r="BO303" s="217"/>
      <c r="BP303" s="217"/>
      <c r="BQ303" s="216"/>
      <c r="BR303" s="340"/>
      <c r="BS303" s="341"/>
      <c r="BT303" s="341"/>
      <c r="BU303" s="341"/>
      <c r="BV303" s="217"/>
      <c r="BW303" s="217"/>
      <c r="BX303" s="217"/>
      <c r="BY303" s="216"/>
      <c r="BZ303" s="256"/>
      <c r="CA303" s="257"/>
      <c r="CB303" s="257"/>
      <c r="CC303" s="257"/>
      <c r="CD303" s="217"/>
      <c r="CE303" s="217"/>
      <c r="CF303" s="217"/>
      <c r="CG303" s="216"/>
      <c r="CH303" s="519"/>
      <c r="CI303" s="520"/>
      <c r="CJ303" s="520"/>
      <c r="CK303" s="520"/>
      <c r="CL303" s="515"/>
      <c r="CM303" s="515"/>
      <c r="CN303" s="515"/>
      <c r="CO303" s="516"/>
      <c r="CP303" s="461"/>
      <c r="CQ303" s="462"/>
      <c r="CR303" s="462"/>
      <c r="CS303" s="463"/>
    </row>
    <row r="304" spans="2:97" ht="18.75" customHeight="1">
      <c r="B304" s="464"/>
      <c r="C304" s="465"/>
      <c r="D304" s="465"/>
      <c r="E304" s="466"/>
      <c r="F304" s="218"/>
      <c r="G304" s="219"/>
      <c r="H304" s="219"/>
      <c r="I304" s="219"/>
      <c r="J304" s="217"/>
      <c r="K304" s="217"/>
      <c r="L304" s="217"/>
      <c r="M304" s="216"/>
      <c r="N304" s="218" t="s">
        <v>59</v>
      </c>
      <c r="O304" s="219"/>
      <c r="P304" s="219"/>
      <c r="Q304" s="219"/>
      <c r="R304" s="217"/>
      <c r="S304" s="217"/>
      <c r="T304" s="217"/>
      <c r="U304" s="216"/>
      <c r="V304" s="289"/>
      <c r="W304" s="290"/>
      <c r="X304" s="290"/>
      <c r="Y304" s="290"/>
      <c r="Z304" s="290"/>
      <c r="AA304" s="290"/>
      <c r="AB304" s="290"/>
      <c r="AC304" s="291"/>
      <c r="AD304" s="289"/>
      <c r="AE304" s="290"/>
      <c r="AF304" s="290"/>
      <c r="AG304" s="290"/>
      <c r="AH304" s="290"/>
      <c r="AI304" s="290"/>
      <c r="AJ304" s="290"/>
      <c r="AK304" s="291"/>
      <c r="AL304" s="289"/>
      <c r="AM304" s="290"/>
      <c r="AN304" s="290"/>
      <c r="AO304" s="290"/>
      <c r="AP304" s="290"/>
      <c r="AQ304" s="290"/>
      <c r="AR304" s="290"/>
      <c r="AS304" s="291"/>
      <c r="AT304" s="218" t="s">
        <v>398</v>
      </c>
      <c r="AU304" s="219"/>
      <c r="AV304" s="219"/>
      <c r="AW304" s="219"/>
      <c r="AX304" s="229"/>
      <c r="AY304" s="229"/>
      <c r="AZ304" s="229"/>
      <c r="BA304" s="244"/>
      <c r="BB304" s="218"/>
      <c r="BC304" s="219"/>
      <c r="BD304" s="219"/>
      <c r="BE304" s="219"/>
      <c r="BF304" s="217"/>
      <c r="BG304" s="217"/>
      <c r="BH304" s="217"/>
      <c r="BI304" s="216"/>
      <c r="BJ304" s="218"/>
      <c r="BK304" s="219"/>
      <c r="BL304" s="219"/>
      <c r="BM304" s="219"/>
      <c r="BN304" s="217"/>
      <c r="BO304" s="217"/>
      <c r="BP304" s="217"/>
      <c r="BQ304" s="216"/>
      <c r="BR304" s="218"/>
      <c r="BS304" s="219"/>
      <c r="BT304" s="219"/>
      <c r="BU304" s="219"/>
      <c r="BV304" s="217"/>
      <c r="BW304" s="217"/>
      <c r="BX304" s="217"/>
      <c r="BY304" s="216"/>
      <c r="BZ304" s="218"/>
      <c r="CA304" s="219"/>
      <c r="CB304" s="219"/>
      <c r="CC304" s="219"/>
      <c r="CD304" s="217"/>
      <c r="CE304" s="217"/>
      <c r="CF304" s="217"/>
      <c r="CG304" s="216"/>
      <c r="CH304" s="521"/>
      <c r="CI304" s="522"/>
      <c r="CJ304" s="522"/>
      <c r="CK304" s="522"/>
      <c r="CL304" s="515"/>
      <c r="CM304" s="515"/>
      <c r="CN304" s="515"/>
      <c r="CO304" s="516"/>
      <c r="CP304" s="464"/>
      <c r="CQ304" s="465"/>
      <c r="CR304" s="465"/>
      <c r="CS304" s="466"/>
    </row>
    <row r="305" spans="2:97" ht="18.75" customHeight="1" thickBot="1">
      <c r="B305" s="60"/>
      <c r="C305" s="61"/>
      <c r="D305" s="61"/>
      <c r="E305" s="62"/>
      <c r="F305" s="262">
        <v>0.3125</v>
      </c>
      <c r="G305" s="263"/>
      <c r="H305" s="55" t="s">
        <v>547</v>
      </c>
      <c r="I305" s="304" t="s">
        <v>450</v>
      </c>
      <c r="J305" s="304"/>
      <c r="K305" s="304"/>
      <c r="L305" s="304"/>
      <c r="M305" s="305"/>
      <c r="N305" s="230"/>
      <c r="O305" s="231"/>
      <c r="P305" s="55"/>
      <c r="Q305" s="266"/>
      <c r="R305" s="266"/>
      <c r="S305" s="266"/>
      <c r="T305" s="266"/>
      <c r="U305" s="267"/>
      <c r="V305" s="292"/>
      <c r="W305" s="293"/>
      <c r="X305" s="293"/>
      <c r="Y305" s="293"/>
      <c r="Z305" s="293"/>
      <c r="AA305" s="293"/>
      <c r="AB305" s="293"/>
      <c r="AC305" s="294"/>
      <c r="AD305" s="292"/>
      <c r="AE305" s="293"/>
      <c r="AF305" s="293"/>
      <c r="AG305" s="293"/>
      <c r="AH305" s="293"/>
      <c r="AI305" s="293"/>
      <c r="AJ305" s="293"/>
      <c r="AK305" s="294"/>
      <c r="AL305" s="292"/>
      <c r="AM305" s="293"/>
      <c r="AN305" s="293"/>
      <c r="AO305" s="293"/>
      <c r="AP305" s="293"/>
      <c r="AQ305" s="293"/>
      <c r="AR305" s="293"/>
      <c r="AS305" s="294"/>
      <c r="AT305" s="230"/>
      <c r="AU305" s="231"/>
      <c r="AV305" s="65"/>
      <c r="AW305" s="300"/>
      <c r="AX305" s="300"/>
      <c r="AY305" s="300"/>
      <c r="AZ305" s="300"/>
      <c r="BA305" s="301"/>
      <c r="BB305" s="230"/>
      <c r="BC305" s="231"/>
      <c r="BD305" s="55"/>
      <c r="BE305" s="266"/>
      <c r="BF305" s="266"/>
      <c r="BG305" s="266"/>
      <c r="BH305" s="266"/>
      <c r="BI305" s="267"/>
      <c r="BJ305" s="262"/>
      <c r="BK305" s="263"/>
      <c r="BL305" s="55"/>
      <c r="BM305" s="304"/>
      <c r="BN305" s="304"/>
      <c r="BO305" s="304"/>
      <c r="BP305" s="304"/>
      <c r="BQ305" s="305"/>
      <c r="BR305" s="230"/>
      <c r="BS305" s="231"/>
      <c r="BT305" s="55"/>
      <c r="BU305" s="266"/>
      <c r="BV305" s="266"/>
      <c r="BW305" s="266"/>
      <c r="BX305" s="266"/>
      <c r="BY305" s="267"/>
      <c r="BZ305" s="230"/>
      <c r="CA305" s="231"/>
      <c r="CB305" s="55"/>
      <c r="CC305" s="266"/>
      <c r="CD305" s="266"/>
      <c r="CE305" s="266"/>
      <c r="CF305" s="266"/>
      <c r="CG305" s="267"/>
      <c r="CH305" s="523"/>
      <c r="CI305" s="524"/>
      <c r="CJ305" s="66"/>
      <c r="CK305" s="517"/>
      <c r="CL305" s="517"/>
      <c r="CM305" s="517"/>
      <c r="CN305" s="517"/>
      <c r="CO305" s="518"/>
      <c r="CP305" s="60"/>
      <c r="CQ305" s="61"/>
      <c r="CR305" s="61"/>
      <c r="CS305" s="62"/>
    </row>
    <row r="306" spans="2:97" ht="15" customHeight="1">
      <c r="B306" s="470" t="s">
        <v>75</v>
      </c>
      <c r="C306" s="471"/>
      <c r="D306" s="471"/>
      <c r="E306" s="472"/>
      <c r="F306" s="220"/>
      <c r="G306" s="221"/>
      <c r="H306" s="221"/>
      <c r="I306" s="221"/>
      <c r="J306" s="221"/>
      <c r="K306" s="221"/>
      <c r="L306" s="221"/>
      <c r="M306" s="222"/>
      <c r="N306" s="220"/>
      <c r="O306" s="221"/>
      <c r="P306" s="221"/>
      <c r="Q306" s="221"/>
      <c r="R306" s="221"/>
      <c r="S306" s="221"/>
      <c r="T306" s="221"/>
      <c r="U306" s="222"/>
      <c r="V306" s="251">
        <v>10016259</v>
      </c>
      <c r="W306" s="252"/>
      <c r="X306" s="252"/>
      <c r="Y306" s="252"/>
      <c r="Z306" s="258"/>
      <c r="AA306" s="258"/>
      <c r="AB306" s="258"/>
      <c r="AC306" s="259"/>
      <c r="AD306" s="251"/>
      <c r="AE306" s="252"/>
      <c r="AF306" s="252"/>
      <c r="AG306" s="252"/>
      <c r="AH306" s="258"/>
      <c r="AI306" s="258"/>
      <c r="AJ306" s="258"/>
      <c r="AK306" s="259"/>
      <c r="AL306" s="251"/>
      <c r="AM306" s="252"/>
      <c r="AN306" s="252"/>
      <c r="AO306" s="252"/>
      <c r="AP306" s="258"/>
      <c r="AQ306" s="258"/>
      <c r="AR306" s="258"/>
      <c r="AS306" s="259"/>
      <c r="AT306" s="251"/>
      <c r="AU306" s="258"/>
      <c r="AV306" s="258"/>
      <c r="AW306" s="258"/>
      <c r="AX306" s="258"/>
      <c r="AY306" s="258"/>
      <c r="AZ306" s="258"/>
      <c r="BA306" s="259"/>
      <c r="BB306" s="251"/>
      <c r="BC306" s="258"/>
      <c r="BD306" s="258"/>
      <c r="BE306" s="258"/>
      <c r="BF306" s="258"/>
      <c r="BG306" s="258"/>
      <c r="BH306" s="258"/>
      <c r="BI306" s="259"/>
      <c r="BJ306" s="286"/>
      <c r="BK306" s="287"/>
      <c r="BL306" s="287"/>
      <c r="BM306" s="287"/>
      <c r="BN306" s="287"/>
      <c r="BO306" s="287"/>
      <c r="BP306" s="287"/>
      <c r="BQ306" s="288"/>
      <c r="BR306" s="251"/>
      <c r="BS306" s="252"/>
      <c r="BT306" s="252"/>
      <c r="BU306" s="252"/>
      <c r="BV306" s="258"/>
      <c r="BW306" s="258"/>
      <c r="BX306" s="258"/>
      <c r="BY306" s="259"/>
      <c r="BZ306" s="251">
        <v>10016280</v>
      </c>
      <c r="CA306" s="252"/>
      <c r="CB306" s="252"/>
      <c r="CC306" s="252"/>
      <c r="CD306" s="258"/>
      <c r="CE306" s="258"/>
      <c r="CF306" s="258"/>
      <c r="CG306" s="259"/>
      <c r="CH306" s="251"/>
      <c r="CI306" s="258"/>
      <c r="CJ306" s="258"/>
      <c r="CK306" s="258"/>
      <c r="CL306" s="258"/>
      <c r="CM306" s="258"/>
      <c r="CN306" s="258"/>
      <c r="CO306" s="259"/>
      <c r="CP306" s="470" t="s">
        <v>75</v>
      </c>
      <c r="CQ306" s="471"/>
      <c r="CR306" s="471"/>
      <c r="CS306" s="472"/>
    </row>
    <row r="307" spans="2:97" ht="15" customHeight="1">
      <c r="B307" s="473"/>
      <c r="C307" s="474"/>
      <c r="D307" s="474"/>
      <c r="E307" s="475"/>
      <c r="F307" s="223"/>
      <c r="G307" s="224"/>
      <c r="H307" s="224"/>
      <c r="I307" s="224"/>
      <c r="J307" s="224"/>
      <c r="K307" s="224"/>
      <c r="L307" s="224"/>
      <c r="M307" s="225"/>
      <c r="N307" s="223"/>
      <c r="O307" s="224"/>
      <c r="P307" s="224"/>
      <c r="Q307" s="224"/>
      <c r="R307" s="224"/>
      <c r="S307" s="224"/>
      <c r="T307" s="224"/>
      <c r="U307" s="225"/>
      <c r="V307" s="242" t="s">
        <v>62</v>
      </c>
      <c r="W307" s="243"/>
      <c r="X307" s="243"/>
      <c r="Y307" s="243"/>
      <c r="Z307" s="217"/>
      <c r="AA307" s="245"/>
      <c r="AB307" s="217"/>
      <c r="AC307" s="216"/>
      <c r="AD307" s="242"/>
      <c r="AE307" s="243"/>
      <c r="AF307" s="243"/>
      <c r="AG307" s="243"/>
      <c r="AH307" s="217"/>
      <c r="AI307" s="245"/>
      <c r="AJ307" s="217"/>
      <c r="AK307" s="216"/>
      <c r="AL307" s="242"/>
      <c r="AM307" s="243"/>
      <c r="AN307" s="243"/>
      <c r="AO307" s="243"/>
      <c r="AP307" s="217"/>
      <c r="AQ307" s="245"/>
      <c r="AR307" s="217"/>
      <c r="AS307" s="216"/>
      <c r="AT307" s="242"/>
      <c r="AU307" s="243"/>
      <c r="AV307" s="243"/>
      <c r="AW307" s="243"/>
      <c r="AX307" s="217"/>
      <c r="AY307" s="245"/>
      <c r="AZ307" s="217"/>
      <c r="BA307" s="216"/>
      <c r="BB307" s="274"/>
      <c r="BC307" s="275"/>
      <c r="BD307" s="275"/>
      <c r="BE307" s="275"/>
      <c r="BF307" s="229"/>
      <c r="BG307" s="295"/>
      <c r="BH307" s="229"/>
      <c r="BI307" s="244"/>
      <c r="BJ307" s="289"/>
      <c r="BK307" s="290"/>
      <c r="BL307" s="290"/>
      <c r="BM307" s="290"/>
      <c r="BN307" s="290"/>
      <c r="BO307" s="290"/>
      <c r="BP307" s="290"/>
      <c r="BQ307" s="291"/>
      <c r="BR307" s="274"/>
      <c r="BS307" s="275"/>
      <c r="BT307" s="275"/>
      <c r="BU307" s="275"/>
      <c r="BV307" s="229"/>
      <c r="BW307" s="295"/>
      <c r="BX307" s="229"/>
      <c r="BY307" s="244"/>
      <c r="BZ307" s="242">
        <v>808</v>
      </c>
      <c r="CA307" s="243"/>
      <c r="CB307" s="243"/>
      <c r="CC307" s="243"/>
      <c r="CD307" s="217"/>
      <c r="CE307" s="245"/>
      <c r="CF307" s="217"/>
      <c r="CG307" s="216"/>
      <c r="CH307" s="274"/>
      <c r="CI307" s="275"/>
      <c r="CJ307" s="275"/>
      <c r="CK307" s="275"/>
      <c r="CL307" s="229"/>
      <c r="CM307" s="295"/>
      <c r="CN307" s="229"/>
      <c r="CO307" s="244"/>
      <c r="CP307" s="473"/>
      <c r="CQ307" s="474"/>
      <c r="CR307" s="474"/>
      <c r="CS307" s="475"/>
    </row>
    <row r="308" spans="2:97" ht="11.25" customHeight="1">
      <c r="B308" s="473"/>
      <c r="C308" s="474"/>
      <c r="D308" s="474"/>
      <c r="E308" s="475"/>
      <c r="F308" s="223"/>
      <c r="G308" s="224"/>
      <c r="H308" s="224"/>
      <c r="I308" s="224"/>
      <c r="J308" s="224"/>
      <c r="K308" s="224"/>
      <c r="L308" s="224"/>
      <c r="M308" s="225"/>
      <c r="N308" s="223"/>
      <c r="O308" s="224"/>
      <c r="P308" s="224"/>
      <c r="Q308" s="224"/>
      <c r="R308" s="224"/>
      <c r="S308" s="224"/>
      <c r="T308" s="224"/>
      <c r="U308" s="225"/>
      <c r="V308" s="264" t="s">
        <v>215</v>
      </c>
      <c r="W308" s="265"/>
      <c r="X308" s="265"/>
      <c r="Y308" s="265"/>
      <c r="Z308" s="217"/>
      <c r="AA308" s="245"/>
      <c r="AB308" s="217"/>
      <c r="AC308" s="216"/>
      <c r="AD308" s="264"/>
      <c r="AE308" s="265"/>
      <c r="AF308" s="265"/>
      <c r="AG308" s="265"/>
      <c r="AH308" s="217"/>
      <c r="AI308" s="245"/>
      <c r="AJ308" s="217"/>
      <c r="AK308" s="216"/>
      <c r="AL308" s="264"/>
      <c r="AM308" s="265"/>
      <c r="AN308" s="265"/>
      <c r="AO308" s="265"/>
      <c r="AP308" s="217"/>
      <c r="AQ308" s="245"/>
      <c r="AR308" s="217"/>
      <c r="AS308" s="216"/>
      <c r="AT308" s="242"/>
      <c r="AU308" s="243"/>
      <c r="AV308" s="243"/>
      <c r="AW308" s="243"/>
      <c r="AX308" s="217"/>
      <c r="AY308" s="245"/>
      <c r="AZ308" s="217"/>
      <c r="BA308" s="216"/>
      <c r="BB308" s="264" t="s">
        <v>354</v>
      </c>
      <c r="BC308" s="265"/>
      <c r="BD308" s="265"/>
      <c r="BE308" s="265"/>
      <c r="BF308" s="229"/>
      <c r="BG308" s="295"/>
      <c r="BH308" s="229"/>
      <c r="BI308" s="244"/>
      <c r="BJ308" s="289"/>
      <c r="BK308" s="290"/>
      <c r="BL308" s="290"/>
      <c r="BM308" s="290"/>
      <c r="BN308" s="290"/>
      <c r="BO308" s="290"/>
      <c r="BP308" s="290"/>
      <c r="BQ308" s="291"/>
      <c r="BR308" s="340" t="s">
        <v>424</v>
      </c>
      <c r="BS308" s="341"/>
      <c r="BT308" s="341"/>
      <c r="BU308" s="341"/>
      <c r="BV308" s="229"/>
      <c r="BW308" s="295"/>
      <c r="BX308" s="229"/>
      <c r="BY308" s="244"/>
      <c r="BZ308" s="256" t="s">
        <v>60</v>
      </c>
      <c r="CA308" s="257"/>
      <c r="CB308" s="257"/>
      <c r="CC308" s="257"/>
      <c r="CD308" s="217"/>
      <c r="CE308" s="245"/>
      <c r="CF308" s="217"/>
      <c r="CG308" s="216"/>
      <c r="CH308" s="274"/>
      <c r="CI308" s="275"/>
      <c r="CJ308" s="275"/>
      <c r="CK308" s="275"/>
      <c r="CL308" s="229"/>
      <c r="CM308" s="295"/>
      <c r="CN308" s="229"/>
      <c r="CO308" s="244"/>
      <c r="CP308" s="473"/>
      <c r="CQ308" s="474"/>
      <c r="CR308" s="474"/>
      <c r="CS308" s="475"/>
    </row>
    <row r="309" spans="2:97" ht="22.5" customHeight="1">
      <c r="B309" s="473"/>
      <c r="C309" s="474"/>
      <c r="D309" s="474"/>
      <c r="E309" s="475"/>
      <c r="F309" s="223"/>
      <c r="G309" s="224"/>
      <c r="H309" s="224"/>
      <c r="I309" s="224"/>
      <c r="J309" s="224"/>
      <c r="K309" s="224"/>
      <c r="L309" s="224"/>
      <c r="M309" s="225"/>
      <c r="N309" s="223"/>
      <c r="O309" s="224"/>
      <c r="P309" s="224"/>
      <c r="Q309" s="224"/>
      <c r="R309" s="224"/>
      <c r="S309" s="224"/>
      <c r="T309" s="224"/>
      <c r="U309" s="225"/>
      <c r="V309" s="264"/>
      <c r="W309" s="265"/>
      <c r="X309" s="265"/>
      <c r="Y309" s="265"/>
      <c r="Z309" s="217" t="s">
        <v>48</v>
      </c>
      <c r="AA309" s="217" t="s">
        <v>44</v>
      </c>
      <c r="AB309" s="217"/>
      <c r="AC309" s="216"/>
      <c r="AD309" s="264"/>
      <c r="AE309" s="265"/>
      <c r="AF309" s="265"/>
      <c r="AG309" s="265"/>
      <c r="AH309" s="217"/>
      <c r="AI309" s="217" t="s">
        <v>40</v>
      </c>
      <c r="AJ309" s="217"/>
      <c r="AK309" s="216"/>
      <c r="AL309" s="264"/>
      <c r="AM309" s="265"/>
      <c r="AN309" s="265"/>
      <c r="AO309" s="265"/>
      <c r="AP309" s="217"/>
      <c r="AQ309" s="217" t="s">
        <v>40</v>
      </c>
      <c r="AR309" s="217"/>
      <c r="AS309" s="216"/>
      <c r="AT309" s="242"/>
      <c r="AU309" s="243"/>
      <c r="AV309" s="243"/>
      <c r="AW309" s="243"/>
      <c r="AX309" s="217"/>
      <c r="AY309" s="217" t="s">
        <v>41</v>
      </c>
      <c r="AZ309" s="217"/>
      <c r="BA309" s="216"/>
      <c r="BB309" s="264"/>
      <c r="BC309" s="265"/>
      <c r="BD309" s="265"/>
      <c r="BE309" s="265"/>
      <c r="BF309" s="229"/>
      <c r="BG309" s="229" t="s">
        <v>42</v>
      </c>
      <c r="BH309" s="229"/>
      <c r="BI309" s="244"/>
      <c r="BJ309" s="289"/>
      <c r="BK309" s="290"/>
      <c r="BL309" s="290"/>
      <c r="BM309" s="290"/>
      <c r="BN309" s="290"/>
      <c r="BO309" s="290"/>
      <c r="BP309" s="290"/>
      <c r="BQ309" s="291"/>
      <c r="BR309" s="340"/>
      <c r="BS309" s="341"/>
      <c r="BT309" s="341"/>
      <c r="BU309" s="341"/>
      <c r="BV309" s="229"/>
      <c r="BW309" s="229"/>
      <c r="BX309" s="229"/>
      <c r="BY309" s="244"/>
      <c r="BZ309" s="256"/>
      <c r="CA309" s="257"/>
      <c r="CB309" s="257"/>
      <c r="CC309" s="257"/>
      <c r="CD309" s="217" t="s">
        <v>48</v>
      </c>
      <c r="CE309" s="217" t="s">
        <v>44</v>
      </c>
      <c r="CF309" s="217"/>
      <c r="CG309" s="216"/>
      <c r="CH309" s="274"/>
      <c r="CI309" s="275"/>
      <c r="CJ309" s="275"/>
      <c r="CK309" s="275"/>
      <c r="CL309" s="229"/>
      <c r="CM309" s="229"/>
      <c r="CN309" s="229"/>
      <c r="CO309" s="244"/>
      <c r="CP309" s="473"/>
      <c r="CQ309" s="474"/>
      <c r="CR309" s="474"/>
      <c r="CS309" s="475"/>
    </row>
    <row r="310" spans="2:97" ht="18.75" customHeight="1">
      <c r="B310" s="476"/>
      <c r="C310" s="477"/>
      <c r="D310" s="477"/>
      <c r="E310" s="478"/>
      <c r="F310" s="223"/>
      <c r="G310" s="224"/>
      <c r="H310" s="224"/>
      <c r="I310" s="224"/>
      <c r="J310" s="224"/>
      <c r="K310" s="224"/>
      <c r="L310" s="224"/>
      <c r="M310" s="225"/>
      <c r="N310" s="223"/>
      <c r="O310" s="224"/>
      <c r="P310" s="224"/>
      <c r="Q310" s="224"/>
      <c r="R310" s="224"/>
      <c r="S310" s="224"/>
      <c r="T310" s="224"/>
      <c r="U310" s="225"/>
      <c r="V310" s="218"/>
      <c r="W310" s="219"/>
      <c r="X310" s="219"/>
      <c r="Y310" s="219"/>
      <c r="Z310" s="217"/>
      <c r="AA310" s="217"/>
      <c r="AB310" s="217"/>
      <c r="AC310" s="216"/>
      <c r="AD310" s="218"/>
      <c r="AE310" s="219"/>
      <c r="AF310" s="219"/>
      <c r="AG310" s="219"/>
      <c r="AH310" s="217"/>
      <c r="AI310" s="217"/>
      <c r="AJ310" s="217"/>
      <c r="AK310" s="216"/>
      <c r="AL310" s="218"/>
      <c r="AM310" s="219"/>
      <c r="AN310" s="219"/>
      <c r="AO310" s="219"/>
      <c r="AP310" s="217"/>
      <c r="AQ310" s="217"/>
      <c r="AR310" s="217"/>
      <c r="AS310" s="216"/>
      <c r="AT310" s="218"/>
      <c r="AU310" s="219"/>
      <c r="AV310" s="219"/>
      <c r="AW310" s="219"/>
      <c r="AX310" s="217"/>
      <c r="AY310" s="217"/>
      <c r="AZ310" s="217"/>
      <c r="BA310" s="216"/>
      <c r="BB310" s="296"/>
      <c r="BC310" s="297"/>
      <c r="BD310" s="297"/>
      <c r="BE310" s="297"/>
      <c r="BF310" s="229"/>
      <c r="BG310" s="229"/>
      <c r="BH310" s="229"/>
      <c r="BI310" s="244"/>
      <c r="BJ310" s="289"/>
      <c r="BK310" s="290"/>
      <c r="BL310" s="290"/>
      <c r="BM310" s="290"/>
      <c r="BN310" s="290"/>
      <c r="BO310" s="290"/>
      <c r="BP310" s="290"/>
      <c r="BQ310" s="291"/>
      <c r="BR310" s="296"/>
      <c r="BS310" s="297"/>
      <c r="BT310" s="297"/>
      <c r="BU310" s="297"/>
      <c r="BV310" s="229"/>
      <c r="BW310" s="229"/>
      <c r="BX310" s="229"/>
      <c r="BY310" s="244"/>
      <c r="BZ310" s="218"/>
      <c r="CA310" s="219"/>
      <c r="CB310" s="219"/>
      <c r="CC310" s="219"/>
      <c r="CD310" s="217"/>
      <c r="CE310" s="217"/>
      <c r="CF310" s="217"/>
      <c r="CG310" s="216"/>
      <c r="CH310" s="296"/>
      <c r="CI310" s="297"/>
      <c r="CJ310" s="297"/>
      <c r="CK310" s="297"/>
      <c r="CL310" s="229"/>
      <c r="CM310" s="229"/>
      <c r="CN310" s="229"/>
      <c r="CO310" s="244"/>
      <c r="CP310" s="476"/>
      <c r="CQ310" s="477"/>
      <c r="CR310" s="477"/>
      <c r="CS310" s="478"/>
    </row>
    <row r="311" spans="2:97" ht="18.75" customHeight="1" thickBot="1">
      <c r="B311" s="467" t="s">
        <v>600</v>
      </c>
      <c r="C311" s="468"/>
      <c r="D311" s="468"/>
      <c r="E311" s="469"/>
      <c r="F311" s="226"/>
      <c r="G311" s="227"/>
      <c r="H311" s="227"/>
      <c r="I311" s="227"/>
      <c r="J311" s="227"/>
      <c r="K311" s="227"/>
      <c r="L311" s="227"/>
      <c r="M311" s="228"/>
      <c r="N311" s="226"/>
      <c r="O311" s="227"/>
      <c r="P311" s="227"/>
      <c r="Q311" s="227"/>
      <c r="R311" s="227"/>
      <c r="S311" s="227"/>
      <c r="T311" s="227"/>
      <c r="U311" s="228"/>
      <c r="V311" s="230"/>
      <c r="W311" s="231"/>
      <c r="X311" s="55"/>
      <c r="Y311" s="266" t="s">
        <v>104</v>
      </c>
      <c r="Z311" s="266"/>
      <c r="AA311" s="266"/>
      <c r="AB311" s="266"/>
      <c r="AC311" s="267"/>
      <c r="AD311" s="230"/>
      <c r="AE311" s="231"/>
      <c r="AF311" s="55"/>
      <c r="AG311" s="266"/>
      <c r="AH311" s="266"/>
      <c r="AI311" s="266"/>
      <c r="AJ311" s="266"/>
      <c r="AK311" s="267"/>
      <c r="AL311" s="230"/>
      <c r="AM311" s="231"/>
      <c r="AN311" s="55"/>
      <c r="AO311" s="266"/>
      <c r="AP311" s="266"/>
      <c r="AQ311" s="266"/>
      <c r="AR311" s="266"/>
      <c r="AS311" s="267"/>
      <c r="AT311" s="230"/>
      <c r="AU311" s="231"/>
      <c r="AV311" s="55"/>
      <c r="AW311" s="246"/>
      <c r="AX311" s="246"/>
      <c r="AY311" s="246"/>
      <c r="AZ311" s="246"/>
      <c r="BA311" s="247"/>
      <c r="BB311" s="230"/>
      <c r="BC311" s="231"/>
      <c r="BD311" s="65"/>
      <c r="BE311" s="310"/>
      <c r="BF311" s="310"/>
      <c r="BG311" s="310"/>
      <c r="BH311" s="310"/>
      <c r="BI311" s="311"/>
      <c r="BJ311" s="292"/>
      <c r="BK311" s="293"/>
      <c r="BL311" s="293"/>
      <c r="BM311" s="293"/>
      <c r="BN311" s="293"/>
      <c r="BO311" s="293"/>
      <c r="BP311" s="293"/>
      <c r="BQ311" s="294"/>
      <c r="BR311" s="262"/>
      <c r="BS311" s="263"/>
      <c r="BT311" s="65"/>
      <c r="BU311" s="308"/>
      <c r="BV311" s="308"/>
      <c r="BW311" s="308"/>
      <c r="BX311" s="308"/>
      <c r="BY311" s="309"/>
      <c r="BZ311" s="230">
        <v>0.375</v>
      </c>
      <c r="CA311" s="231"/>
      <c r="CB311" s="55" t="s">
        <v>547</v>
      </c>
      <c r="CC311" s="266" t="s">
        <v>61</v>
      </c>
      <c r="CD311" s="266"/>
      <c r="CE311" s="266"/>
      <c r="CF311" s="266"/>
      <c r="CG311" s="267"/>
      <c r="CH311" s="230"/>
      <c r="CI311" s="231"/>
      <c r="CJ311" s="65"/>
      <c r="CK311" s="310"/>
      <c r="CL311" s="310"/>
      <c r="CM311" s="310"/>
      <c r="CN311" s="310"/>
      <c r="CO311" s="311"/>
      <c r="CP311" s="467"/>
      <c r="CQ311" s="468"/>
      <c r="CR311" s="468"/>
      <c r="CS311" s="469"/>
    </row>
    <row r="312" spans="2:97" ht="15" customHeight="1">
      <c r="B312" s="470" t="s">
        <v>163</v>
      </c>
      <c r="C312" s="471"/>
      <c r="D312" s="471"/>
      <c r="E312" s="472"/>
      <c r="F312" s="251"/>
      <c r="G312" s="258"/>
      <c r="H312" s="258"/>
      <c r="I312" s="258"/>
      <c r="J312" s="258"/>
      <c r="K312" s="258"/>
      <c r="L312" s="258"/>
      <c r="M312" s="259"/>
      <c r="N312" s="251">
        <v>10016271</v>
      </c>
      <c r="O312" s="258"/>
      <c r="P312" s="258"/>
      <c r="Q312" s="258"/>
      <c r="R312" s="258"/>
      <c r="S312" s="258"/>
      <c r="T312" s="258"/>
      <c r="U312" s="259"/>
      <c r="V312" s="251"/>
      <c r="W312" s="258"/>
      <c r="X312" s="258"/>
      <c r="Y312" s="258"/>
      <c r="Z312" s="258"/>
      <c r="AA312" s="258"/>
      <c r="AB312" s="258"/>
      <c r="AC312" s="259"/>
      <c r="AD312" s="251"/>
      <c r="AE312" s="258"/>
      <c r="AF312" s="258"/>
      <c r="AG312" s="258"/>
      <c r="AH312" s="258"/>
      <c r="AI312" s="258"/>
      <c r="AJ312" s="258"/>
      <c r="AK312" s="259"/>
      <c r="AL312" s="251"/>
      <c r="AM312" s="258"/>
      <c r="AN312" s="258"/>
      <c r="AO312" s="258"/>
      <c r="AP312" s="258"/>
      <c r="AQ312" s="258"/>
      <c r="AR312" s="258"/>
      <c r="AS312" s="259"/>
      <c r="AT312" s="251"/>
      <c r="AU312" s="252"/>
      <c r="AV312" s="252"/>
      <c r="AW312" s="252"/>
      <c r="AX312" s="258"/>
      <c r="AY312" s="258"/>
      <c r="AZ312" s="258"/>
      <c r="BA312" s="259"/>
      <c r="BB312" s="251"/>
      <c r="BC312" s="258"/>
      <c r="BD312" s="258"/>
      <c r="BE312" s="258"/>
      <c r="BF312" s="258"/>
      <c r="BG312" s="258"/>
      <c r="BH312" s="258"/>
      <c r="BI312" s="259"/>
      <c r="BJ312" s="251"/>
      <c r="BK312" s="252"/>
      <c r="BL312" s="252"/>
      <c r="BM312" s="252"/>
      <c r="BN312" s="258"/>
      <c r="BO312" s="258"/>
      <c r="BP312" s="258"/>
      <c r="BQ312" s="259"/>
      <c r="BR312" s="220"/>
      <c r="BS312" s="221"/>
      <c r="BT312" s="221"/>
      <c r="BU312" s="221"/>
      <c r="BV312" s="221"/>
      <c r="BW312" s="221"/>
      <c r="BX312" s="221"/>
      <c r="BY312" s="222"/>
      <c r="BZ312" s="314">
        <v>10016515</v>
      </c>
      <c r="CA312" s="315"/>
      <c r="CB312" s="315"/>
      <c r="CC312" s="315"/>
      <c r="CD312" s="312"/>
      <c r="CE312" s="312"/>
      <c r="CF312" s="312"/>
      <c r="CG312" s="313"/>
      <c r="CH312" s="322"/>
      <c r="CI312" s="232"/>
      <c r="CJ312" s="232"/>
      <c r="CK312" s="232"/>
      <c r="CL312" s="232"/>
      <c r="CM312" s="232"/>
      <c r="CN312" s="232"/>
      <c r="CO312" s="233"/>
      <c r="CP312" s="470" t="s">
        <v>163</v>
      </c>
      <c r="CQ312" s="471"/>
      <c r="CR312" s="471"/>
      <c r="CS312" s="472"/>
    </row>
    <row r="313" spans="2:97" ht="15" customHeight="1">
      <c r="B313" s="473"/>
      <c r="C313" s="474"/>
      <c r="D313" s="474"/>
      <c r="E313" s="475"/>
      <c r="F313" s="274"/>
      <c r="G313" s="275"/>
      <c r="H313" s="275"/>
      <c r="I313" s="275"/>
      <c r="J313" s="229"/>
      <c r="K313" s="295"/>
      <c r="L313" s="229"/>
      <c r="M313" s="244"/>
      <c r="N313" s="242" t="s">
        <v>38</v>
      </c>
      <c r="O313" s="243"/>
      <c r="P313" s="243"/>
      <c r="Q313" s="243"/>
      <c r="R313" s="217"/>
      <c r="S313" s="245"/>
      <c r="T313" s="217"/>
      <c r="U313" s="216"/>
      <c r="V313" s="242"/>
      <c r="W313" s="243"/>
      <c r="X313" s="243"/>
      <c r="Y313" s="243"/>
      <c r="Z313" s="217"/>
      <c r="AA313" s="245"/>
      <c r="AB313" s="217"/>
      <c r="AC313" s="216"/>
      <c r="AD313" s="242"/>
      <c r="AE313" s="243"/>
      <c r="AF313" s="243"/>
      <c r="AG313" s="243"/>
      <c r="AH313" s="217"/>
      <c r="AI313" s="245"/>
      <c r="AJ313" s="217"/>
      <c r="AK313" s="216"/>
      <c r="AL313" s="242"/>
      <c r="AM313" s="243"/>
      <c r="AN313" s="243"/>
      <c r="AO313" s="243"/>
      <c r="AP313" s="217"/>
      <c r="AQ313" s="217"/>
      <c r="AR313" s="217"/>
      <c r="AS313" s="216"/>
      <c r="AT313" s="242"/>
      <c r="AU313" s="243"/>
      <c r="AV313" s="243"/>
      <c r="AW313" s="243"/>
      <c r="AX313" s="217"/>
      <c r="AY313" s="245"/>
      <c r="AZ313" s="217"/>
      <c r="BA313" s="216"/>
      <c r="BB313" s="274"/>
      <c r="BC313" s="275"/>
      <c r="BD313" s="275"/>
      <c r="BE313" s="275"/>
      <c r="BF313" s="229"/>
      <c r="BG313" s="295"/>
      <c r="BH313" s="229"/>
      <c r="BI313" s="244"/>
      <c r="BJ313" s="242"/>
      <c r="BK313" s="243"/>
      <c r="BL313" s="243"/>
      <c r="BM313" s="243"/>
      <c r="BN313" s="217"/>
      <c r="BO313" s="245"/>
      <c r="BP313" s="217"/>
      <c r="BQ313" s="216"/>
      <c r="BR313" s="223"/>
      <c r="BS313" s="224"/>
      <c r="BT313" s="224"/>
      <c r="BU313" s="224"/>
      <c r="BV313" s="224"/>
      <c r="BW313" s="224"/>
      <c r="BX313" s="224"/>
      <c r="BY313" s="225"/>
      <c r="BZ313" s="280" t="s">
        <v>520</v>
      </c>
      <c r="CA313" s="281"/>
      <c r="CB313" s="281"/>
      <c r="CC313" s="281"/>
      <c r="CD313" s="269"/>
      <c r="CE313" s="268"/>
      <c r="CF313" s="269"/>
      <c r="CG313" s="250"/>
      <c r="CH313" s="242"/>
      <c r="CI313" s="243"/>
      <c r="CJ313" s="243"/>
      <c r="CK313" s="243"/>
      <c r="CL313" s="217"/>
      <c r="CM313" s="245"/>
      <c r="CN313" s="217"/>
      <c r="CO313" s="216"/>
      <c r="CP313" s="473"/>
      <c r="CQ313" s="474"/>
      <c r="CR313" s="474"/>
      <c r="CS313" s="475"/>
    </row>
    <row r="314" spans="2:97" ht="11.25" customHeight="1">
      <c r="B314" s="473"/>
      <c r="C314" s="474"/>
      <c r="D314" s="474"/>
      <c r="E314" s="475"/>
      <c r="F314" s="264" t="s">
        <v>39</v>
      </c>
      <c r="G314" s="265"/>
      <c r="H314" s="265"/>
      <c r="I314" s="265"/>
      <c r="J314" s="229"/>
      <c r="K314" s="295"/>
      <c r="L314" s="229"/>
      <c r="M314" s="244"/>
      <c r="N314" s="264" t="s">
        <v>39</v>
      </c>
      <c r="O314" s="265"/>
      <c r="P314" s="265"/>
      <c r="Q314" s="265"/>
      <c r="R314" s="217"/>
      <c r="S314" s="245"/>
      <c r="T314" s="217"/>
      <c r="U314" s="216"/>
      <c r="V314" s="264"/>
      <c r="W314" s="265"/>
      <c r="X314" s="265"/>
      <c r="Y314" s="265"/>
      <c r="Z314" s="217"/>
      <c r="AA314" s="245"/>
      <c r="AB314" s="217"/>
      <c r="AC314" s="216"/>
      <c r="AD314" s="264"/>
      <c r="AE314" s="265"/>
      <c r="AF314" s="265"/>
      <c r="AG314" s="265"/>
      <c r="AH314" s="217"/>
      <c r="AI314" s="245"/>
      <c r="AJ314" s="217"/>
      <c r="AK314" s="216"/>
      <c r="AL314" s="264"/>
      <c r="AM314" s="265"/>
      <c r="AN314" s="265"/>
      <c r="AO314" s="265"/>
      <c r="AP314" s="217"/>
      <c r="AQ314" s="217"/>
      <c r="AR314" s="217"/>
      <c r="AS314" s="216"/>
      <c r="AT314" s="264"/>
      <c r="AU314" s="265"/>
      <c r="AV314" s="265"/>
      <c r="AW314" s="265"/>
      <c r="AX314" s="217"/>
      <c r="AY314" s="245"/>
      <c r="AZ314" s="217"/>
      <c r="BA314" s="216"/>
      <c r="BB314" s="264" t="s">
        <v>39</v>
      </c>
      <c r="BC314" s="265"/>
      <c r="BD314" s="265"/>
      <c r="BE314" s="265"/>
      <c r="BF314" s="229"/>
      <c r="BG314" s="295"/>
      <c r="BH314" s="229"/>
      <c r="BI314" s="244"/>
      <c r="BJ314" s="264" t="s">
        <v>518</v>
      </c>
      <c r="BK314" s="265"/>
      <c r="BL314" s="265"/>
      <c r="BM314" s="265"/>
      <c r="BN314" s="217"/>
      <c r="BO314" s="245"/>
      <c r="BP314" s="217"/>
      <c r="BQ314" s="216"/>
      <c r="BR314" s="223"/>
      <c r="BS314" s="224"/>
      <c r="BT314" s="224"/>
      <c r="BU314" s="224"/>
      <c r="BV314" s="224"/>
      <c r="BW314" s="224"/>
      <c r="BX314" s="224"/>
      <c r="BY314" s="225"/>
      <c r="BZ314" s="320" t="s">
        <v>521</v>
      </c>
      <c r="CA314" s="321"/>
      <c r="CB314" s="321"/>
      <c r="CC314" s="321"/>
      <c r="CD314" s="269"/>
      <c r="CE314" s="268"/>
      <c r="CF314" s="269"/>
      <c r="CG314" s="250"/>
      <c r="CH314" s="242"/>
      <c r="CI314" s="243"/>
      <c r="CJ314" s="243"/>
      <c r="CK314" s="243"/>
      <c r="CL314" s="217"/>
      <c r="CM314" s="245"/>
      <c r="CN314" s="217"/>
      <c r="CO314" s="216"/>
      <c r="CP314" s="473"/>
      <c r="CQ314" s="474"/>
      <c r="CR314" s="474"/>
      <c r="CS314" s="475"/>
    </row>
    <row r="315" spans="2:97" ht="22.5" customHeight="1">
      <c r="B315" s="473"/>
      <c r="C315" s="474"/>
      <c r="D315" s="474"/>
      <c r="E315" s="475"/>
      <c r="F315" s="264"/>
      <c r="G315" s="265"/>
      <c r="H315" s="265"/>
      <c r="I315" s="265"/>
      <c r="J315" s="229"/>
      <c r="K315" s="229" t="s">
        <v>68</v>
      </c>
      <c r="L315" s="229"/>
      <c r="M315" s="244"/>
      <c r="N315" s="264"/>
      <c r="O315" s="265"/>
      <c r="P315" s="265"/>
      <c r="Q315" s="265"/>
      <c r="R315" s="217" t="s">
        <v>48</v>
      </c>
      <c r="S315" s="217" t="s">
        <v>44</v>
      </c>
      <c r="T315" s="217"/>
      <c r="U315" s="216"/>
      <c r="V315" s="264"/>
      <c r="W315" s="265"/>
      <c r="X315" s="265"/>
      <c r="Y315" s="265"/>
      <c r="Z315" s="217"/>
      <c r="AA315" s="217" t="s">
        <v>43</v>
      </c>
      <c r="AB315" s="217"/>
      <c r="AC315" s="216"/>
      <c r="AD315" s="264"/>
      <c r="AE315" s="265"/>
      <c r="AF315" s="265"/>
      <c r="AG315" s="265"/>
      <c r="AH315" s="217"/>
      <c r="AI315" s="217" t="s">
        <v>40</v>
      </c>
      <c r="AJ315" s="217"/>
      <c r="AK315" s="216"/>
      <c r="AL315" s="264"/>
      <c r="AM315" s="265"/>
      <c r="AN315" s="265"/>
      <c r="AO315" s="265"/>
      <c r="AP315" s="217"/>
      <c r="AQ315" s="217" t="s">
        <v>40</v>
      </c>
      <c r="AR315" s="217"/>
      <c r="AS315" s="216"/>
      <c r="AT315" s="264"/>
      <c r="AU315" s="265"/>
      <c r="AV315" s="265"/>
      <c r="AW315" s="265"/>
      <c r="AX315" s="217"/>
      <c r="AY315" s="217" t="s">
        <v>41</v>
      </c>
      <c r="AZ315" s="217"/>
      <c r="BA315" s="216"/>
      <c r="BB315" s="264"/>
      <c r="BC315" s="265"/>
      <c r="BD315" s="265"/>
      <c r="BE315" s="265"/>
      <c r="BF315" s="229"/>
      <c r="BG315" s="229" t="s">
        <v>42</v>
      </c>
      <c r="BH315" s="229"/>
      <c r="BI315" s="244"/>
      <c r="BJ315" s="264"/>
      <c r="BK315" s="265"/>
      <c r="BL315" s="265"/>
      <c r="BM315" s="265"/>
      <c r="BN315" s="217"/>
      <c r="BO315" s="217" t="s">
        <v>68</v>
      </c>
      <c r="BP315" s="217"/>
      <c r="BQ315" s="216"/>
      <c r="BR315" s="223"/>
      <c r="BS315" s="224"/>
      <c r="BT315" s="224"/>
      <c r="BU315" s="224"/>
      <c r="BV315" s="224"/>
      <c r="BW315" s="224"/>
      <c r="BX315" s="224"/>
      <c r="BY315" s="225"/>
      <c r="BZ315" s="320"/>
      <c r="CA315" s="321"/>
      <c r="CB315" s="321"/>
      <c r="CC315" s="321"/>
      <c r="CD315" s="269" t="s">
        <v>54</v>
      </c>
      <c r="CE315" s="269" t="s">
        <v>40</v>
      </c>
      <c r="CF315" s="269"/>
      <c r="CG315" s="250"/>
      <c r="CH315" s="242"/>
      <c r="CI315" s="243"/>
      <c r="CJ315" s="243"/>
      <c r="CK315" s="243"/>
      <c r="CL315" s="217"/>
      <c r="CM315" s="217"/>
      <c r="CN315" s="217"/>
      <c r="CO315" s="216"/>
      <c r="CP315" s="473"/>
      <c r="CQ315" s="474"/>
      <c r="CR315" s="474"/>
      <c r="CS315" s="475"/>
    </row>
    <row r="316" spans="2:97" ht="18.75" customHeight="1">
      <c r="B316" s="476"/>
      <c r="C316" s="477"/>
      <c r="D316" s="477"/>
      <c r="E316" s="478"/>
      <c r="F316" s="296"/>
      <c r="G316" s="297"/>
      <c r="H316" s="297"/>
      <c r="I316" s="297"/>
      <c r="J316" s="229"/>
      <c r="K316" s="229"/>
      <c r="L316" s="229"/>
      <c r="M316" s="244"/>
      <c r="N316" s="218"/>
      <c r="O316" s="219"/>
      <c r="P316" s="219"/>
      <c r="Q316" s="219"/>
      <c r="R316" s="217"/>
      <c r="S316" s="217"/>
      <c r="T316" s="217"/>
      <c r="U316" s="216"/>
      <c r="V316" s="218"/>
      <c r="W316" s="219"/>
      <c r="X316" s="219"/>
      <c r="Y316" s="219"/>
      <c r="Z316" s="217"/>
      <c r="AA316" s="217"/>
      <c r="AB316" s="217"/>
      <c r="AC316" s="216"/>
      <c r="AD316" s="218"/>
      <c r="AE316" s="219"/>
      <c r="AF316" s="219"/>
      <c r="AG316" s="219"/>
      <c r="AH316" s="217"/>
      <c r="AI316" s="217"/>
      <c r="AJ316" s="217"/>
      <c r="AK316" s="216"/>
      <c r="AL316" s="218"/>
      <c r="AM316" s="219"/>
      <c r="AN316" s="219"/>
      <c r="AO316" s="219"/>
      <c r="AP316" s="217"/>
      <c r="AQ316" s="217"/>
      <c r="AR316" s="217"/>
      <c r="AS316" s="216"/>
      <c r="AT316" s="218"/>
      <c r="AU316" s="219"/>
      <c r="AV316" s="219"/>
      <c r="AW316" s="219"/>
      <c r="AX316" s="217"/>
      <c r="AY316" s="217"/>
      <c r="AZ316" s="217"/>
      <c r="BA316" s="216"/>
      <c r="BB316" s="296"/>
      <c r="BC316" s="297"/>
      <c r="BD316" s="297"/>
      <c r="BE316" s="297"/>
      <c r="BF316" s="229"/>
      <c r="BG316" s="229"/>
      <c r="BH316" s="229"/>
      <c r="BI316" s="244"/>
      <c r="BJ316" s="218"/>
      <c r="BK316" s="219"/>
      <c r="BL316" s="219"/>
      <c r="BM316" s="219"/>
      <c r="BN316" s="217"/>
      <c r="BO316" s="217"/>
      <c r="BP316" s="217"/>
      <c r="BQ316" s="216"/>
      <c r="BR316" s="223"/>
      <c r="BS316" s="224"/>
      <c r="BT316" s="224"/>
      <c r="BU316" s="224"/>
      <c r="BV316" s="224"/>
      <c r="BW316" s="224"/>
      <c r="BX316" s="224"/>
      <c r="BY316" s="225"/>
      <c r="BZ316" s="318"/>
      <c r="CA316" s="319"/>
      <c r="CB316" s="319"/>
      <c r="CC316" s="319"/>
      <c r="CD316" s="269"/>
      <c r="CE316" s="269"/>
      <c r="CF316" s="269"/>
      <c r="CG316" s="250"/>
      <c r="CH316" s="282"/>
      <c r="CI316" s="283"/>
      <c r="CJ316" s="283"/>
      <c r="CK316" s="283"/>
      <c r="CL316" s="217"/>
      <c r="CM316" s="217"/>
      <c r="CN316" s="217"/>
      <c r="CO316" s="216"/>
      <c r="CP316" s="476"/>
      <c r="CQ316" s="477"/>
      <c r="CR316" s="477"/>
      <c r="CS316" s="478"/>
    </row>
    <row r="317" spans="2:97" ht="18.75" customHeight="1" thickBot="1">
      <c r="B317" s="467" t="s">
        <v>364</v>
      </c>
      <c r="C317" s="468"/>
      <c r="D317" s="468"/>
      <c r="E317" s="469"/>
      <c r="F317" s="230">
        <v>0.39583333333333331</v>
      </c>
      <c r="G317" s="231"/>
      <c r="H317" s="65" t="s">
        <v>508</v>
      </c>
      <c r="I317" s="266" t="s">
        <v>590</v>
      </c>
      <c r="J317" s="266"/>
      <c r="K317" s="266"/>
      <c r="L317" s="266"/>
      <c r="M317" s="267"/>
      <c r="N317" s="230"/>
      <c r="O317" s="231"/>
      <c r="P317" s="55"/>
      <c r="Q317" s="246" t="s">
        <v>46</v>
      </c>
      <c r="R317" s="246"/>
      <c r="S317" s="246"/>
      <c r="T317" s="246"/>
      <c r="U317" s="247"/>
      <c r="V317" s="230"/>
      <c r="W317" s="231"/>
      <c r="X317" s="55"/>
      <c r="Y317" s="246"/>
      <c r="Z317" s="246"/>
      <c r="AA317" s="246"/>
      <c r="AB317" s="246"/>
      <c r="AC317" s="247"/>
      <c r="AD317" s="230"/>
      <c r="AE317" s="231"/>
      <c r="AF317" s="55"/>
      <c r="AG317" s="246"/>
      <c r="AH317" s="246"/>
      <c r="AI317" s="246"/>
      <c r="AJ317" s="246"/>
      <c r="AK317" s="247"/>
      <c r="AL317" s="230"/>
      <c r="AM317" s="231"/>
      <c r="AN317" s="55"/>
      <c r="AO317" s="246"/>
      <c r="AP317" s="246"/>
      <c r="AQ317" s="246"/>
      <c r="AR317" s="246"/>
      <c r="AS317" s="247"/>
      <c r="AT317" s="262"/>
      <c r="AU317" s="263"/>
      <c r="AV317" s="55"/>
      <c r="AW317" s="246"/>
      <c r="AX317" s="246"/>
      <c r="AY317" s="246"/>
      <c r="AZ317" s="246"/>
      <c r="BA317" s="247"/>
      <c r="BB317" s="230"/>
      <c r="BC317" s="231"/>
      <c r="BD317" s="65"/>
      <c r="BE317" s="310"/>
      <c r="BF317" s="310"/>
      <c r="BG317" s="310"/>
      <c r="BH317" s="310"/>
      <c r="BI317" s="311"/>
      <c r="BJ317" s="230"/>
      <c r="BK317" s="231"/>
      <c r="BL317" s="55"/>
      <c r="BM317" s="266"/>
      <c r="BN317" s="266"/>
      <c r="BO317" s="266"/>
      <c r="BP317" s="266"/>
      <c r="BQ317" s="267"/>
      <c r="BR317" s="226"/>
      <c r="BS317" s="227"/>
      <c r="BT317" s="227"/>
      <c r="BU317" s="227"/>
      <c r="BV317" s="227"/>
      <c r="BW317" s="227"/>
      <c r="BX317" s="227"/>
      <c r="BY317" s="228"/>
      <c r="BZ317" s="260"/>
      <c r="CA317" s="261"/>
      <c r="CB317" s="156"/>
      <c r="CC317" s="316" t="s">
        <v>427</v>
      </c>
      <c r="CD317" s="316"/>
      <c r="CE317" s="316"/>
      <c r="CF317" s="316"/>
      <c r="CG317" s="317"/>
      <c r="CH317" s="324"/>
      <c r="CI317" s="325"/>
      <c r="CJ317" s="55"/>
      <c r="CK317" s="246"/>
      <c r="CL317" s="246"/>
      <c r="CM317" s="246"/>
      <c r="CN317" s="246"/>
      <c r="CO317" s="247"/>
      <c r="CP317" s="467"/>
      <c r="CQ317" s="468"/>
      <c r="CR317" s="468"/>
      <c r="CS317" s="469"/>
    </row>
    <row r="318" spans="2:97" ht="15" customHeight="1">
      <c r="B318" s="470" t="s">
        <v>164</v>
      </c>
      <c r="C318" s="471"/>
      <c r="D318" s="471"/>
      <c r="E318" s="472"/>
      <c r="F318" s="251">
        <v>10016133</v>
      </c>
      <c r="G318" s="252"/>
      <c r="H318" s="252"/>
      <c r="I318" s="252"/>
      <c r="J318" s="258"/>
      <c r="K318" s="258"/>
      <c r="L318" s="258"/>
      <c r="M318" s="259"/>
      <c r="N318" s="251"/>
      <c r="O318" s="252"/>
      <c r="P318" s="252"/>
      <c r="Q318" s="252"/>
      <c r="R318" s="258"/>
      <c r="S318" s="258"/>
      <c r="T318" s="258"/>
      <c r="U318" s="259"/>
      <c r="V318" s="251"/>
      <c r="W318" s="258"/>
      <c r="X318" s="258"/>
      <c r="Y318" s="258"/>
      <c r="Z318" s="258"/>
      <c r="AA318" s="258"/>
      <c r="AB318" s="258"/>
      <c r="AC318" s="259"/>
      <c r="AD318" s="220"/>
      <c r="AE318" s="221"/>
      <c r="AF318" s="221"/>
      <c r="AG318" s="221"/>
      <c r="AH318" s="221"/>
      <c r="AI318" s="221"/>
      <c r="AJ318" s="221"/>
      <c r="AK318" s="222"/>
      <c r="AL318" s="220"/>
      <c r="AM318" s="221"/>
      <c r="AN318" s="221"/>
      <c r="AO318" s="221"/>
      <c r="AP318" s="221"/>
      <c r="AQ318" s="221"/>
      <c r="AR318" s="221"/>
      <c r="AS318" s="222"/>
      <c r="AT318" s="251"/>
      <c r="AU318" s="252"/>
      <c r="AV318" s="252"/>
      <c r="AW318" s="252"/>
      <c r="AX318" s="258"/>
      <c r="AY318" s="258"/>
      <c r="AZ318" s="258"/>
      <c r="BA318" s="259"/>
      <c r="BB318" s="251">
        <v>10016222</v>
      </c>
      <c r="BC318" s="252"/>
      <c r="BD318" s="252"/>
      <c r="BE318" s="252"/>
      <c r="BF318" s="258"/>
      <c r="BG318" s="258"/>
      <c r="BH318" s="258"/>
      <c r="BI318" s="259"/>
      <c r="BJ318" s="251"/>
      <c r="BK318" s="252"/>
      <c r="BL318" s="252"/>
      <c r="BM318" s="252"/>
      <c r="BN318" s="258"/>
      <c r="BO318" s="258"/>
      <c r="BP318" s="258"/>
      <c r="BQ318" s="259"/>
      <c r="BR318" s="251"/>
      <c r="BS318" s="252"/>
      <c r="BT318" s="252"/>
      <c r="BU318" s="252"/>
      <c r="BV318" s="258"/>
      <c r="BW318" s="258"/>
      <c r="BX318" s="258"/>
      <c r="BY318" s="259"/>
      <c r="BZ318" s="251">
        <v>10016280</v>
      </c>
      <c r="CA318" s="252"/>
      <c r="CB318" s="252"/>
      <c r="CC318" s="252"/>
      <c r="CD318" s="258"/>
      <c r="CE318" s="258"/>
      <c r="CF318" s="258"/>
      <c r="CG318" s="259"/>
      <c r="CH318" s="251"/>
      <c r="CI318" s="258"/>
      <c r="CJ318" s="258"/>
      <c r="CK318" s="258"/>
      <c r="CL318" s="258"/>
      <c r="CM318" s="258"/>
      <c r="CN318" s="258"/>
      <c r="CO318" s="259"/>
      <c r="CP318" s="470" t="s">
        <v>164</v>
      </c>
      <c r="CQ318" s="471"/>
      <c r="CR318" s="471"/>
      <c r="CS318" s="472"/>
    </row>
    <row r="319" spans="2:97" ht="15" customHeight="1">
      <c r="B319" s="473"/>
      <c r="C319" s="474"/>
      <c r="D319" s="474"/>
      <c r="E319" s="475"/>
      <c r="F319" s="242" t="s">
        <v>62</v>
      </c>
      <c r="G319" s="243"/>
      <c r="H319" s="243"/>
      <c r="I319" s="243"/>
      <c r="J319" s="217"/>
      <c r="K319" s="245"/>
      <c r="L319" s="217"/>
      <c r="M319" s="216"/>
      <c r="N319" s="274"/>
      <c r="O319" s="275"/>
      <c r="P319" s="275"/>
      <c r="Q319" s="275"/>
      <c r="R319" s="229"/>
      <c r="S319" s="295"/>
      <c r="T319" s="229"/>
      <c r="U319" s="244"/>
      <c r="V319" s="242"/>
      <c r="W319" s="243"/>
      <c r="X319" s="243"/>
      <c r="Y319" s="243"/>
      <c r="Z319" s="217"/>
      <c r="AA319" s="245"/>
      <c r="AB319" s="217"/>
      <c r="AC319" s="216"/>
      <c r="AD319" s="223"/>
      <c r="AE319" s="224"/>
      <c r="AF319" s="224"/>
      <c r="AG319" s="224"/>
      <c r="AH319" s="224"/>
      <c r="AI319" s="224"/>
      <c r="AJ319" s="224"/>
      <c r="AK319" s="225"/>
      <c r="AL319" s="223"/>
      <c r="AM319" s="224"/>
      <c r="AN319" s="224"/>
      <c r="AO319" s="224"/>
      <c r="AP319" s="224"/>
      <c r="AQ319" s="224"/>
      <c r="AR319" s="224"/>
      <c r="AS319" s="225"/>
      <c r="AT319" s="242"/>
      <c r="AU319" s="243"/>
      <c r="AV319" s="243"/>
      <c r="AW319" s="243"/>
      <c r="AX319" s="217"/>
      <c r="AY319" s="245"/>
      <c r="AZ319" s="217"/>
      <c r="BA319" s="216"/>
      <c r="BB319" s="274" t="s">
        <v>97</v>
      </c>
      <c r="BC319" s="275"/>
      <c r="BD319" s="275"/>
      <c r="BE319" s="275"/>
      <c r="BF319" s="229"/>
      <c r="BG319" s="295"/>
      <c r="BH319" s="229"/>
      <c r="BI319" s="244"/>
      <c r="BJ319" s="242"/>
      <c r="BK319" s="243"/>
      <c r="BL319" s="243"/>
      <c r="BM319" s="243"/>
      <c r="BN319" s="217"/>
      <c r="BO319" s="245"/>
      <c r="BP319" s="217"/>
      <c r="BQ319" s="216"/>
      <c r="BR319" s="242"/>
      <c r="BS319" s="243"/>
      <c r="BT319" s="243"/>
      <c r="BU319" s="243"/>
      <c r="BV319" s="217"/>
      <c r="BW319" s="245"/>
      <c r="BX319" s="217"/>
      <c r="BY319" s="216"/>
      <c r="BZ319" s="242">
        <v>808</v>
      </c>
      <c r="CA319" s="243"/>
      <c r="CB319" s="243"/>
      <c r="CC319" s="243"/>
      <c r="CD319" s="217"/>
      <c r="CE319" s="245"/>
      <c r="CF319" s="217"/>
      <c r="CG319" s="216"/>
      <c r="CH319" s="274"/>
      <c r="CI319" s="275"/>
      <c r="CJ319" s="275"/>
      <c r="CK319" s="275"/>
      <c r="CL319" s="229"/>
      <c r="CM319" s="295"/>
      <c r="CN319" s="229"/>
      <c r="CO319" s="244"/>
      <c r="CP319" s="473"/>
      <c r="CQ319" s="474"/>
      <c r="CR319" s="474"/>
      <c r="CS319" s="475"/>
    </row>
    <row r="320" spans="2:97" ht="11.25" customHeight="1">
      <c r="B320" s="473"/>
      <c r="C320" s="474"/>
      <c r="D320" s="474"/>
      <c r="E320" s="475"/>
      <c r="F320" s="264" t="s">
        <v>106</v>
      </c>
      <c r="G320" s="265"/>
      <c r="H320" s="265"/>
      <c r="I320" s="265"/>
      <c r="J320" s="217"/>
      <c r="K320" s="245"/>
      <c r="L320" s="217"/>
      <c r="M320" s="216"/>
      <c r="N320" s="284"/>
      <c r="O320" s="285"/>
      <c r="P320" s="285"/>
      <c r="Q320" s="285"/>
      <c r="R320" s="229"/>
      <c r="S320" s="295"/>
      <c r="T320" s="229"/>
      <c r="U320" s="244"/>
      <c r="V320" s="264" t="s">
        <v>100</v>
      </c>
      <c r="W320" s="265"/>
      <c r="X320" s="265"/>
      <c r="Y320" s="265"/>
      <c r="Z320" s="217"/>
      <c r="AA320" s="245"/>
      <c r="AB320" s="217"/>
      <c r="AC320" s="216"/>
      <c r="AD320" s="223"/>
      <c r="AE320" s="224"/>
      <c r="AF320" s="224"/>
      <c r="AG320" s="224"/>
      <c r="AH320" s="224"/>
      <c r="AI320" s="224"/>
      <c r="AJ320" s="224"/>
      <c r="AK320" s="225"/>
      <c r="AL320" s="223"/>
      <c r="AM320" s="224"/>
      <c r="AN320" s="224"/>
      <c r="AO320" s="224"/>
      <c r="AP320" s="224"/>
      <c r="AQ320" s="224"/>
      <c r="AR320" s="224"/>
      <c r="AS320" s="225"/>
      <c r="AT320" s="264" t="s">
        <v>37</v>
      </c>
      <c r="AU320" s="265"/>
      <c r="AV320" s="265"/>
      <c r="AW320" s="265"/>
      <c r="AX320" s="217"/>
      <c r="AY320" s="245"/>
      <c r="AZ320" s="217"/>
      <c r="BA320" s="216"/>
      <c r="BB320" s="284" t="s">
        <v>98</v>
      </c>
      <c r="BC320" s="285"/>
      <c r="BD320" s="285"/>
      <c r="BE320" s="285"/>
      <c r="BF320" s="229"/>
      <c r="BG320" s="295"/>
      <c r="BH320" s="229"/>
      <c r="BI320" s="244"/>
      <c r="BJ320" s="264" t="s">
        <v>37</v>
      </c>
      <c r="BK320" s="265"/>
      <c r="BL320" s="265"/>
      <c r="BM320" s="265"/>
      <c r="BN320" s="217"/>
      <c r="BO320" s="245"/>
      <c r="BP320" s="217"/>
      <c r="BQ320" s="216"/>
      <c r="BR320" s="264" t="s">
        <v>37</v>
      </c>
      <c r="BS320" s="265"/>
      <c r="BT320" s="265"/>
      <c r="BU320" s="265"/>
      <c r="BV320" s="217"/>
      <c r="BW320" s="245"/>
      <c r="BX320" s="217"/>
      <c r="BY320" s="216"/>
      <c r="BZ320" s="256" t="s">
        <v>60</v>
      </c>
      <c r="CA320" s="257"/>
      <c r="CB320" s="257"/>
      <c r="CC320" s="257"/>
      <c r="CD320" s="217"/>
      <c r="CE320" s="245"/>
      <c r="CF320" s="217"/>
      <c r="CG320" s="216"/>
      <c r="CH320" s="274"/>
      <c r="CI320" s="275"/>
      <c r="CJ320" s="275"/>
      <c r="CK320" s="275"/>
      <c r="CL320" s="229"/>
      <c r="CM320" s="295"/>
      <c r="CN320" s="229"/>
      <c r="CO320" s="244"/>
      <c r="CP320" s="473"/>
      <c r="CQ320" s="474"/>
      <c r="CR320" s="474"/>
      <c r="CS320" s="475"/>
    </row>
    <row r="321" spans="2:97" ht="22.5" customHeight="1">
      <c r="B321" s="473"/>
      <c r="C321" s="474"/>
      <c r="D321" s="474"/>
      <c r="E321" s="475"/>
      <c r="F321" s="264"/>
      <c r="G321" s="265"/>
      <c r="H321" s="265"/>
      <c r="I321" s="265"/>
      <c r="J321" s="217" t="s">
        <v>48</v>
      </c>
      <c r="K321" s="217" t="s">
        <v>40</v>
      </c>
      <c r="L321" s="217"/>
      <c r="M321" s="216"/>
      <c r="N321" s="284"/>
      <c r="O321" s="285"/>
      <c r="P321" s="285"/>
      <c r="Q321" s="285"/>
      <c r="R321" s="229"/>
      <c r="S321" s="229" t="s">
        <v>40</v>
      </c>
      <c r="T321" s="229"/>
      <c r="U321" s="244"/>
      <c r="V321" s="264"/>
      <c r="W321" s="265"/>
      <c r="X321" s="265"/>
      <c r="Y321" s="265"/>
      <c r="Z321" s="217"/>
      <c r="AA321" s="217" t="s">
        <v>42</v>
      </c>
      <c r="AB321" s="217"/>
      <c r="AC321" s="216"/>
      <c r="AD321" s="223"/>
      <c r="AE321" s="224"/>
      <c r="AF321" s="224"/>
      <c r="AG321" s="224"/>
      <c r="AH321" s="224"/>
      <c r="AI321" s="224"/>
      <c r="AJ321" s="224"/>
      <c r="AK321" s="225"/>
      <c r="AL321" s="223"/>
      <c r="AM321" s="224"/>
      <c r="AN321" s="224"/>
      <c r="AO321" s="224"/>
      <c r="AP321" s="224"/>
      <c r="AQ321" s="224"/>
      <c r="AR321" s="224"/>
      <c r="AS321" s="225"/>
      <c r="AT321" s="264"/>
      <c r="AU321" s="265"/>
      <c r="AV321" s="265"/>
      <c r="AW321" s="265"/>
      <c r="AX321" s="217"/>
      <c r="AY321" s="217" t="s">
        <v>201</v>
      </c>
      <c r="AZ321" s="217"/>
      <c r="BA321" s="216"/>
      <c r="BB321" s="284"/>
      <c r="BC321" s="285"/>
      <c r="BD321" s="285"/>
      <c r="BE321" s="285"/>
      <c r="BF321" s="229" t="s">
        <v>48</v>
      </c>
      <c r="BG321" s="229"/>
      <c r="BH321" s="229"/>
      <c r="BI321" s="244"/>
      <c r="BJ321" s="264"/>
      <c r="BK321" s="265"/>
      <c r="BL321" s="265"/>
      <c r="BM321" s="265"/>
      <c r="BN321" s="217"/>
      <c r="BO321" s="217"/>
      <c r="BP321" s="217"/>
      <c r="BQ321" s="216"/>
      <c r="BR321" s="264"/>
      <c r="BS321" s="265"/>
      <c r="BT321" s="265"/>
      <c r="BU321" s="265"/>
      <c r="BV321" s="217"/>
      <c r="BW321" s="217" t="s">
        <v>68</v>
      </c>
      <c r="BX321" s="217"/>
      <c r="BY321" s="216"/>
      <c r="BZ321" s="256"/>
      <c r="CA321" s="257"/>
      <c r="CB321" s="257"/>
      <c r="CC321" s="257"/>
      <c r="CD321" s="217" t="s">
        <v>396</v>
      </c>
      <c r="CE321" s="217" t="s">
        <v>44</v>
      </c>
      <c r="CF321" s="217"/>
      <c r="CG321" s="216"/>
      <c r="CH321" s="274"/>
      <c r="CI321" s="275"/>
      <c r="CJ321" s="275"/>
      <c r="CK321" s="275"/>
      <c r="CL321" s="229"/>
      <c r="CM321" s="229"/>
      <c r="CN321" s="229"/>
      <c r="CO321" s="244"/>
      <c r="CP321" s="473"/>
      <c r="CQ321" s="474"/>
      <c r="CR321" s="474"/>
      <c r="CS321" s="475"/>
    </row>
    <row r="322" spans="2:97" ht="18.75" customHeight="1">
      <c r="B322" s="476"/>
      <c r="C322" s="477"/>
      <c r="D322" s="477"/>
      <c r="E322" s="478"/>
      <c r="F322" s="218"/>
      <c r="G322" s="219"/>
      <c r="H322" s="219"/>
      <c r="I322" s="219"/>
      <c r="J322" s="217"/>
      <c r="K322" s="217"/>
      <c r="L322" s="217"/>
      <c r="M322" s="216"/>
      <c r="N322" s="296"/>
      <c r="O322" s="297"/>
      <c r="P322" s="297"/>
      <c r="Q322" s="297"/>
      <c r="R322" s="229"/>
      <c r="S322" s="229"/>
      <c r="T322" s="229"/>
      <c r="U322" s="244"/>
      <c r="V322" s="218"/>
      <c r="W322" s="219"/>
      <c r="X322" s="219"/>
      <c r="Y322" s="219"/>
      <c r="Z322" s="217"/>
      <c r="AA322" s="217"/>
      <c r="AB322" s="217"/>
      <c r="AC322" s="216"/>
      <c r="AD322" s="223"/>
      <c r="AE322" s="224"/>
      <c r="AF322" s="224"/>
      <c r="AG322" s="224"/>
      <c r="AH322" s="224"/>
      <c r="AI322" s="224"/>
      <c r="AJ322" s="224"/>
      <c r="AK322" s="225"/>
      <c r="AL322" s="223"/>
      <c r="AM322" s="224"/>
      <c r="AN322" s="224"/>
      <c r="AO322" s="224"/>
      <c r="AP322" s="224"/>
      <c r="AQ322" s="224"/>
      <c r="AR322" s="224"/>
      <c r="AS322" s="225"/>
      <c r="AT322" s="218"/>
      <c r="AU322" s="219"/>
      <c r="AV322" s="219"/>
      <c r="AW322" s="219"/>
      <c r="AX322" s="217"/>
      <c r="AY322" s="217"/>
      <c r="AZ322" s="217"/>
      <c r="BA322" s="216"/>
      <c r="BB322" s="296"/>
      <c r="BC322" s="297"/>
      <c r="BD322" s="297"/>
      <c r="BE322" s="297"/>
      <c r="BF322" s="229"/>
      <c r="BG322" s="229"/>
      <c r="BH322" s="229"/>
      <c r="BI322" s="244"/>
      <c r="BJ322" s="218" t="s">
        <v>303</v>
      </c>
      <c r="BK322" s="219"/>
      <c r="BL322" s="219"/>
      <c r="BM322" s="219"/>
      <c r="BN322" s="217"/>
      <c r="BO322" s="217"/>
      <c r="BP322" s="217"/>
      <c r="BQ322" s="216"/>
      <c r="BR322" s="218"/>
      <c r="BS322" s="219"/>
      <c r="BT322" s="219"/>
      <c r="BU322" s="219"/>
      <c r="BV322" s="217"/>
      <c r="BW322" s="217"/>
      <c r="BX322" s="217"/>
      <c r="BY322" s="216"/>
      <c r="BZ322" s="218"/>
      <c r="CA322" s="219"/>
      <c r="CB322" s="219"/>
      <c r="CC322" s="219"/>
      <c r="CD322" s="217"/>
      <c r="CE322" s="217"/>
      <c r="CF322" s="217"/>
      <c r="CG322" s="216"/>
      <c r="CH322" s="296"/>
      <c r="CI322" s="297"/>
      <c r="CJ322" s="297"/>
      <c r="CK322" s="297"/>
      <c r="CL322" s="229"/>
      <c r="CM322" s="229"/>
      <c r="CN322" s="229"/>
      <c r="CO322" s="244"/>
      <c r="CP322" s="476"/>
      <c r="CQ322" s="477"/>
      <c r="CR322" s="477"/>
      <c r="CS322" s="478"/>
    </row>
    <row r="323" spans="2:97" ht="18.75" customHeight="1" thickBot="1">
      <c r="B323" s="467" t="s">
        <v>601</v>
      </c>
      <c r="C323" s="468"/>
      <c r="D323" s="468"/>
      <c r="E323" s="469"/>
      <c r="F323" s="230"/>
      <c r="G323" s="231"/>
      <c r="H323" s="55"/>
      <c r="I323" s="266" t="s">
        <v>61</v>
      </c>
      <c r="J323" s="266"/>
      <c r="K323" s="266"/>
      <c r="L323" s="266"/>
      <c r="M323" s="267"/>
      <c r="N323" s="262"/>
      <c r="O323" s="263"/>
      <c r="P323" s="65"/>
      <c r="Q323" s="308"/>
      <c r="R323" s="308"/>
      <c r="S323" s="308"/>
      <c r="T323" s="308"/>
      <c r="U323" s="309"/>
      <c r="V323" s="230"/>
      <c r="W323" s="231"/>
      <c r="X323" s="55"/>
      <c r="Y323" s="246" t="s">
        <v>619</v>
      </c>
      <c r="Z323" s="246"/>
      <c r="AA323" s="246"/>
      <c r="AB323" s="246"/>
      <c r="AC323" s="247"/>
      <c r="AD323" s="226"/>
      <c r="AE323" s="227"/>
      <c r="AF323" s="227"/>
      <c r="AG323" s="227"/>
      <c r="AH323" s="227"/>
      <c r="AI323" s="227"/>
      <c r="AJ323" s="227"/>
      <c r="AK323" s="228"/>
      <c r="AL323" s="226"/>
      <c r="AM323" s="227"/>
      <c r="AN323" s="227"/>
      <c r="AO323" s="227"/>
      <c r="AP323" s="227"/>
      <c r="AQ323" s="227"/>
      <c r="AR323" s="227"/>
      <c r="AS323" s="228"/>
      <c r="AT323" s="262"/>
      <c r="AU323" s="263"/>
      <c r="AV323" s="55"/>
      <c r="AW323" s="246"/>
      <c r="AX323" s="246"/>
      <c r="AY323" s="246"/>
      <c r="AZ323" s="246"/>
      <c r="BA323" s="247"/>
      <c r="BB323" s="230">
        <v>0.29166666666666669</v>
      </c>
      <c r="BC323" s="231"/>
      <c r="BD323" s="65" t="s">
        <v>547</v>
      </c>
      <c r="BE323" s="300" t="s">
        <v>99</v>
      </c>
      <c r="BF323" s="300"/>
      <c r="BG323" s="300"/>
      <c r="BH323" s="300"/>
      <c r="BI323" s="301"/>
      <c r="BJ323" s="262"/>
      <c r="BK323" s="263"/>
      <c r="BL323" s="55"/>
      <c r="BM323" s="246"/>
      <c r="BN323" s="246"/>
      <c r="BO323" s="246"/>
      <c r="BP323" s="246"/>
      <c r="BQ323" s="247"/>
      <c r="BR323" s="262"/>
      <c r="BS323" s="263"/>
      <c r="BT323" s="55"/>
      <c r="BU323" s="246" t="s">
        <v>712</v>
      </c>
      <c r="BV323" s="246"/>
      <c r="BW323" s="246"/>
      <c r="BX323" s="246"/>
      <c r="BY323" s="247"/>
      <c r="BZ323" s="230">
        <v>0.375</v>
      </c>
      <c r="CA323" s="231"/>
      <c r="CB323" s="55" t="s">
        <v>547</v>
      </c>
      <c r="CC323" s="266" t="s">
        <v>61</v>
      </c>
      <c r="CD323" s="266"/>
      <c r="CE323" s="266"/>
      <c r="CF323" s="266"/>
      <c r="CG323" s="267"/>
      <c r="CH323" s="230"/>
      <c r="CI323" s="231"/>
      <c r="CJ323" s="65"/>
      <c r="CK323" s="310"/>
      <c r="CL323" s="310"/>
      <c r="CM323" s="310"/>
      <c r="CN323" s="310"/>
      <c r="CO323" s="311"/>
      <c r="CP323" s="467"/>
      <c r="CQ323" s="468"/>
      <c r="CR323" s="468"/>
      <c r="CS323" s="469"/>
    </row>
    <row r="324" spans="2:97" ht="15" customHeight="1">
      <c r="B324" s="470" t="s">
        <v>76</v>
      </c>
      <c r="C324" s="471"/>
      <c r="D324" s="471"/>
      <c r="E324" s="472"/>
      <c r="F324" s="220"/>
      <c r="G324" s="221"/>
      <c r="H324" s="221"/>
      <c r="I324" s="221"/>
      <c r="J324" s="221"/>
      <c r="K324" s="221"/>
      <c r="L324" s="221"/>
      <c r="M324" s="222"/>
      <c r="N324" s="251"/>
      <c r="O324" s="252"/>
      <c r="P324" s="252"/>
      <c r="Q324" s="252"/>
      <c r="R324" s="258"/>
      <c r="S324" s="258"/>
      <c r="T324" s="258"/>
      <c r="U324" s="259"/>
      <c r="V324" s="251"/>
      <c r="W324" s="252"/>
      <c r="X324" s="252"/>
      <c r="Y324" s="252"/>
      <c r="Z324" s="258"/>
      <c r="AA324" s="258"/>
      <c r="AB324" s="258"/>
      <c r="AC324" s="259"/>
      <c r="AD324" s="286"/>
      <c r="AE324" s="287"/>
      <c r="AF324" s="287"/>
      <c r="AG324" s="287"/>
      <c r="AH324" s="287"/>
      <c r="AI324" s="287"/>
      <c r="AJ324" s="287"/>
      <c r="AK324" s="288"/>
      <c r="AL324" s="251">
        <v>10016247</v>
      </c>
      <c r="AM324" s="252"/>
      <c r="AN324" s="252"/>
      <c r="AO324" s="252"/>
      <c r="AP324" s="258"/>
      <c r="AQ324" s="258"/>
      <c r="AR324" s="258"/>
      <c r="AS324" s="259"/>
      <c r="AT324" s="251"/>
      <c r="AU324" s="252"/>
      <c r="AV324" s="252"/>
      <c r="AW324" s="252"/>
      <c r="AX324" s="258"/>
      <c r="AY324" s="258"/>
      <c r="AZ324" s="258"/>
      <c r="BA324" s="259"/>
      <c r="BB324" s="251">
        <v>10016331</v>
      </c>
      <c r="BC324" s="252"/>
      <c r="BD324" s="252"/>
      <c r="BE324" s="252"/>
      <c r="BF324" s="258"/>
      <c r="BG324" s="258"/>
      <c r="BH324" s="258"/>
      <c r="BI324" s="259"/>
      <c r="BJ324" s="251"/>
      <c r="BK324" s="252"/>
      <c r="BL324" s="252"/>
      <c r="BM324" s="252"/>
      <c r="BN324" s="258"/>
      <c r="BO324" s="258"/>
      <c r="BP324" s="258"/>
      <c r="BQ324" s="259"/>
      <c r="BR324" s="251"/>
      <c r="BS324" s="252"/>
      <c r="BT324" s="252"/>
      <c r="BU324" s="252"/>
      <c r="BV324" s="258"/>
      <c r="BW324" s="258"/>
      <c r="BX324" s="258"/>
      <c r="BY324" s="259"/>
      <c r="BZ324" s="251">
        <v>10016171</v>
      </c>
      <c r="CA324" s="252"/>
      <c r="CB324" s="252"/>
      <c r="CC324" s="252"/>
      <c r="CD324" s="258"/>
      <c r="CE324" s="258"/>
      <c r="CF324" s="258"/>
      <c r="CG324" s="259"/>
      <c r="CH324" s="251"/>
      <c r="CI324" s="258"/>
      <c r="CJ324" s="258"/>
      <c r="CK324" s="258"/>
      <c r="CL324" s="258"/>
      <c r="CM324" s="258"/>
      <c r="CN324" s="258"/>
      <c r="CO324" s="259"/>
      <c r="CP324" s="470" t="s">
        <v>76</v>
      </c>
      <c r="CQ324" s="471"/>
      <c r="CR324" s="471"/>
      <c r="CS324" s="472"/>
    </row>
    <row r="325" spans="2:97" ht="15" customHeight="1">
      <c r="B325" s="473"/>
      <c r="C325" s="474"/>
      <c r="D325" s="474"/>
      <c r="E325" s="475"/>
      <c r="F325" s="223"/>
      <c r="G325" s="224"/>
      <c r="H325" s="224"/>
      <c r="I325" s="224"/>
      <c r="J325" s="224"/>
      <c r="K325" s="224"/>
      <c r="L325" s="224"/>
      <c r="M325" s="225"/>
      <c r="N325" s="242"/>
      <c r="O325" s="243"/>
      <c r="P325" s="243"/>
      <c r="Q325" s="243"/>
      <c r="R325" s="217"/>
      <c r="S325" s="245"/>
      <c r="T325" s="217"/>
      <c r="U325" s="216"/>
      <c r="V325" s="242"/>
      <c r="W325" s="243"/>
      <c r="X325" s="243"/>
      <c r="Y325" s="243"/>
      <c r="Z325" s="217"/>
      <c r="AA325" s="245"/>
      <c r="AB325" s="217"/>
      <c r="AC325" s="216"/>
      <c r="AD325" s="289"/>
      <c r="AE325" s="290"/>
      <c r="AF325" s="290"/>
      <c r="AG325" s="290"/>
      <c r="AH325" s="290"/>
      <c r="AI325" s="290"/>
      <c r="AJ325" s="290"/>
      <c r="AK325" s="291"/>
      <c r="AL325" s="242" t="s">
        <v>101</v>
      </c>
      <c r="AM325" s="243"/>
      <c r="AN325" s="243"/>
      <c r="AO325" s="243"/>
      <c r="AP325" s="217"/>
      <c r="AQ325" s="245"/>
      <c r="AR325" s="217"/>
      <c r="AS325" s="216"/>
      <c r="AT325" s="242"/>
      <c r="AU325" s="243"/>
      <c r="AV325" s="243"/>
      <c r="AW325" s="243"/>
      <c r="AX325" s="217"/>
      <c r="AY325" s="245"/>
      <c r="AZ325" s="217"/>
      <c r="BA325" s="216"/>
      <c r="BB325" s="242" t="s">
        <v>199</v>
      </c>
      <c r="BC325" s="243"/>
      <c r="BD325" s="243"/>
      <c r="BE325" s="243"/>
      <c r="BF325" s="217"/>
      <c r="BG325" s="217"/>
      <c r="BH325" s="217"/>
      <c r="BI325" s="216"/>
      <c r="BJ325" s="274"/>
      <c r="BK325" s="275"/>
      <c r="BL325" s="275"/>
      <c r="BM325" s="275"/>
      <c r="BN325" s="229"/>
      <c r="BO325" s="295"/>
      <c r="BP325" s="229"/>
      <c r="BQ325" s="244"/>
      <c r="BR325" s="242"/>
      <c r="BS325" s="243"/>
      <c r="BT325" s="243"/>
      <c r="BU325" s="243"/>
      <c r="BV325" s="217"/>
      <c r="BW325" s="245"/>
      <c r="BX325" s="217"/>
      <c r="BY325" s="216"/>
      <c r="BZ325" s="242" t="s">
        <v>49</v>
      </c>
      <c r="CA325" s="243"/>
      <c r="CB325" s="243"/>
      <c r="CC325" s="243"/>
      <c r="CD325" s="217"/>
      <c r="CE325" s="245"/>
      <c r="CF325" s="217"/>
      <c r="CG325" s="216"/>
      <c r="CH325" s="274"/>
      <c r="CI325" s="275"/>
      <c r="CJ325" s="275"/>
      <c r="CK325" s="275"/>
      <c r="CL325" s="229"/>
      <c r="CM325" s="295"/>
      <c r="CN325" s="229"/>
      <c r="CO325" s="244"/>
      <c r="CP325" s="473"/>
      <c r="CQ325" s="474"/>
      <c r="CR325" s="474"/>
      <c r="CS325" s="475"/>
    </row>
    <row r="326" spans="2:97" ht="11.25" customHeight="1">
      <c r="B326" s="473"/>
      <c r="C326" s="474"/>
      <c r="D326" s="474"/>
      <c r="E326" s="475"/>
      <c r="F326" s="223"/>
      <c r="G326" s="224"/>
      <c r="H326" s="224"/>
      <c r="I326" s="224"/>
      <c r="J326" s="224"/>
      <c r="K326" s="224"/>
      <c r="L326" s="224"/>
      <c r="M326" s="225"/>
      <c r="N326" s="264" t="s">
        <v>372</v>
      </c>
      <c r="O326" s="265"/>
      <c r="P326" s="265"/>
      <c r="Q326" s="265"/>
      <c r="R326" s="217"/>
      <c r="S326" s="245"/>
      <c r="T326" s="217"/>
      <c r="U326" s="216"/>
      <c r="V326" s="264" t="s">
        <v>361</v>
      </c>
      <c r="W326" s="265"/>
      <c r="X326" s="265"/>
      <c r="Y326" s="265"/>
      <c r="Z326" s="217"/>
      <c r="AA326" s="245"/>
      <c r="AB326" s="217"/>
      <c r="AC326" s="216"/>
      <c r="AD326" s="289"/>
      <c r="AE326" s="290"/>
      <c r="AF326" s="290"/>
      <c r="AG326" s="290"/>
      <c r="AH326" s="290"/>
      <c r="AI326" s="290"/>
      <c r="AJ326" s="290"/>
      <c r="AK326" s="291"/>
      <c r="AL326" s="264" t="s">
        <v>102</v>
      </c>
      <c r="AM326" s="265"/>
      <c r="AN326" s="265"/>
      <c r="AO326" s="265"/>
      <c r="AP326" s="217"/>
      <c r="AQ326" s="245"/>
      <c r="AR326" s="217"/>
      <c r="AS326" s="216"/>
      <c r="AT326" s="264" t="s">
        <v>37</v>
      </c>
      <c r="AU326" s="265"/>
      <c r="AV326" s="265"/>
      <c r="AW326" s="265"/>
      <c r="AX326" s="217"/>
      <c r="AY326" s="245"/>
      <c r="AZ326" s="217"/>
      <c r="BA326" s="216"/>
      <c r="BB326" s="264" t="s">
        <v>681</v>
      </c>
      <c r="BC326" s="265"/>
      <c r="BD326" s="265"/>
      <c r="BE326" s="265"/>
      <c r="BF326" s="217"/>
      <c r="BG326" s="217"/>
      <c r="BH326" s="217"/>
      <c r="BI326" s="216"/>
      <c r="BJ326" s="340" t="s">
        <v>424</v>
      </c>
      <c r="BK326" s="341"/>
      <c r="BL326" s="341"/>
      <c r="BM326" s="341"/>
      <c r="BN326" s="229"/>
      <c r="BO326" s="295"/>
      <c r="BP326" s="229"/>
      <c r="BQ326" s="244"/>
      <c r="BR326" s="264" t="s">
        <v>37</v>
      </c>
      <c r="BS326" s="265"/>
      <c r="BT326" s="265"/>
      <c r="BU326" s="265"/>
      <c r="BV326" s="217"/>
      <c r="BW326" s="245"/>
      <c r="BX326" s="217"/>
      <c r="BY326" s="216"/>
      <c r="BZ326" s="256" t="s">
        <v>50</v>
      </c>
      <c r="CA326" s="257"/>
      <c r="CB326" s="257"/>
      <c r="CC326" s="257"/>
      <c r="CD326" s="217"/>
      <c r="CE326" s="245"/>
      <c r="CF326" s="217"/>
      <c r="CG326" s="216"/>
      <c r="CH326" s="274"/>
      <c r="CI326" s="275"/>
      <c r="CJ326" s="275"/>
      <c r="CK326" s="275"/>
      <c r="CL326" s="229"/>
      <c r="CM326" s="295"/>
      <c r="CN326" s="229"/>
      <c r="CO326" s="244"/>
      <c r="CP326" s="473"/>
      <c r="CQ326" s="474"/>
      <c r="CR326" s="474"/>
      <c r="CS326" s="475"/>
    </row>
    <row r="327" spans="2:97" ht="22.5" customHeight="1">
      <c r="B327" s="473"/>
      <c r="C327" s="474"/>
      <c r="D327" s="474"/>
      <c r="E327" s="475"/>
      <c r="F327" s="223"/>
      <c r="G327" s="224"/>
      <c r="H327" s="224"/>
      <c r="I327" s="224"/>
      <c r="J327" s="224"/>
      <c r="K327" s="224"/>
      <c r="L327" s="224"/>
      <c r="M327" s="225"/>
      <c r="N327" s="264"/>
      <c r="O327" s="265"/>
      <c r="P327" s="265"/>
      <c r="Q327" s="265"/>
      <c r="R327" s="217"/>
      <c r="S327" s="217" t="s">
        <v>201</v>
      </c>
      <c r="T327" s="217"/>
      <c r="U327" s="216"/>
      <c r="V327" s="264"/>
      <c r="W327" s="265"/>
      <c r="X327" s="265"/>
      <c r="Y327" s="265"/>
      <c r="Z327" s="217"/>
      <c r="AA327" s="217" t="s">
        <v>201</v>
      </c>
      <c r="AB327" s="217"/>
      <c r="AC327" s="216"/>
      <c r="AD327" s="289"/>
      <c r="AE327" s="290"/>
      <c r="AF327" s="290"/>
      <c r="AG327" s="290"/>
      <c r="AH327" s="290"/>
      <c r="AI327" s="290"/>
      <c r="AJ327" s="290"/>
      <c r="AK327" s="291"/>
      <c r="AL327" s="264"/>
      <c r="AM327" s="265"/>
      <c r="AN327" s="265"/>
      <c r="AO327" s="265"/>
      <c r="AP327" s="217" t="s">
        <v>48</v>
      </c>
      <c r="AQ327" s="217"/>
      <c r="AR327" s="217"/>
      <c r="AS327" s="216"/>
      <c r="AT327" s="264"/>
      <c r="AU327" s="265"/>
      <c r="AV327" s="265"/>
      <c r="AW327" s="265"/>
      <c r="AX327" s="217"/>
      <c r="AY327" s="217" t="s">
        <v>201</v>
      </c>
      <c r="AZ327" s="217"/>
      <c r="BA327" s="216"/>
      <c r="BB327" s="264"/>
      <c r="BC327" s="265"/>
      <c r="BD327" s="265"/>
      <c r="BE327" s="265"/>
      <c r="BF327" s="217"/>
      <c r="BG327" s="217" t="s">
        <v>44</v>
      </c>
      <c r="BH327" s="217"/>
      <c r="BI327" s="216"/>
      <c r="BJ327" s="340"/>
      <c r="BK327" s="341"/>
      <c r="BL327" s="341"/>
      <c r="BM327" s="341"/>
      <c r="BN327" s="229"/>
      <c r="BO327" s="229"/>
      <c r="BP327" s="229"/>
      <c r="BQ327" s="244"/>
      <c r="BR327" s="264"/>
      <c r="BS327" s="265"/>
      <c r="BT327" s="265"/>
      <c r="BU327" s="265"/>
      <c r="BV327" s="217"/>
      <c r="BW327" s="217" t="s">
        <v>201</v>
      </c>
      <c r="BX327" s="217"/>
      <c r="BY327" s="216"/>
      <c r="BZ327" s="256"/>
      <c r="CA327" s="257"/>
      <c r="CB327" s="257"/>
      <c r="CC327" s="257"/>
      <c r="CD327" s="217" t="s">
        <v>51</v>
      </c>
      <c r="CE327" s="217" t="s">
        <v>44</v>
      </c>
      <c r="CF327" s="217"/>
      <c r="CG327" s="216"/>
      <c r="CH327" s="274"/>
      <c r="CI327" s="275"/>
      <c r="CJ327" s="275"/>
      <c r="CK327" s="275"/>
      <c r="CL327" s="229"/>
      <c r="CM327" s="229"/>
      <c r="CN327" s="229"/>
      <c r="CO327" s="244"/>
      <c r="CP327" s="473"/>
      <c r="CQ327" s="474"/>
      <c r="CR327" s="474"/>
      <c r="CS327" s="475"/>
    </row>
    <row r="328" spans="2:97" ht="18.75" customHeight="1">
      <c r="B328" s="476"/>
      <c r="C328" s="477"/>
      <c r="D328" s="477"/>
      <c r="E328" s="478"/>
      <c r="F328" s="223"/>
      <c r="G328" s="224"/>
      <c r="H328" s="224"/>
      <c r="I328" s="224"/>
      <c r="J328" s="224"/>
      <c r="K328" s="224"/>
      <c r="L328" s="224"/>
      <c r="M328" s="225"/>
      <c r="N328" s="302" t="s">
        <v>231</v>
      </c>
      <c r="O328" s="303"/>
      <c r="P328" s="303"/>
      <c r="Q328" s="303"/>
      <c r="R328" s="217"/>
      <c r="S328" s="217"/>
      <c r="T328" s="217"/>
      <c r="U328" s="216"/>
      <c r="V328" s="302" t="s">
        <v>231</v>
      </c>
      <c r="W328" s="303"/>
      <c r="X328" s="303"/>
      <c r="Y328" s="303"/>
      <c r="Z328" s="217"/>
      <c r="AA328" s="217"/>
      <c r="AB328" s="217"/>
      <c r="AC328" s="216"/>
      <c r="AD328" s="289"/>
      <c r="AE328" s="290"/>
      <c r="AF328" s="290"/>
      <c r="AG328" s="290"/>
      <c r="AH328" s="290"/>
      <c r="AI328" s="290"/>
      <c r="AJ328" s="290"/>
      <c r="AK328" s="291"/>
      <c r="AL328" s="218"/>
      <c r="AM328" s="219"/>
      <c r="AN328" s="219"/>
      <c r="AO328" s="219"/>
      <c r="AP328" s="217"/>
      <c r="AQ328" s="217"/>
      <c r="AR328" s="217"/>
      <c r="AS328" s="216"/>
      <c r="AT328" s="302" t="s">
        <v>231</v>
      </c>
      <c r="AU328" s="303"/>
      <c r="AV328" s="303"/>
      <c r="AW328" s="303"/>
      <c r="AX328" s="217"/>
      <c r="AY328" s="217"/>
      <c r="AZ328" s="217"/>
      <c r="BA328" s="216"/>
      <c r="BB328" s="302" t="s">
        <v>231</v>
      </c>
      <c r="BC328" s="303"/>
      <c r="BD328" s="303"/>
      <c r="BE328" s="303"/>
      <c r="BF328" s="217"/>
      <c r="BG328" s="217"/>
      <c r="BH328" s="217"/>
      <c r="BI328" s="216"/>
      <c r="BJ328" s="302"/>
      <c r="BK328" s="303"/>
      <c r="BL328" s="303"/>
      <c r="BM328" s="303"/>
      <c r="BN328" s="229"/>
      <c r="BO328" s="229"/>
      <c r="BP328" s="229"/>
      <c r="BQ328" s="244"/>
      <c r="BR328" s="302" t="s">
        <v>231</v>
      </c>
      <c r="BS328" s="303"/>
      <c r="BT328" s="303"/>
      <c r="BU328" s="303"/>
      <c r="BV328" s="217"/>
      <c r="BW328" s="217"/>
      <c r="BX328" s="217"/>
      <c r="BY328" s="216"/>
      <c r="BZ328" s="218"/>
      <c r="CA328" s="219"/>
      <c r="CB328" s="219"/>
      <c r="CC328" s="219"/>
      <c r="CD328" s="217"/>
      <c r="CE328" s="217"/>
      <c r="CF328" s="217"/>
      <c r="CG328" s="216"/>
      <c r="CH328" s="296"/>
      <c r="CI328" s="297"/>
      <c r="CJ328" s="297"/>
      <c r="CK328" s="297"/>
      <c r="CL328" s="229"/>
      <c r="CM328" s="229"/>
      <c r="CN328" s="229"/>
      <c r="CO328" s="244"/>
      <c r="CP328" s="476"/>
      <c r="CQ328" s="477"/>
      <c r="CR328" s="477"/>
      <c r="CS328" s="478"/>
    </row>
    <row r="329" spans="2:97" ht="18.75" customHeight="1" thickBot="1">
      <c r="B329" s="467" t="s">
        <v>602</v>
      </c>
      <c r="C329" s="468"/>
      <c r="D329" s="468"/>
      <c r="E329" s="469"/>
      <c r="F329" s="226"/>
      <c r="G329" s="227"/>
      <c r="H329" s="227"/>
      <c r="I329" s="227"/>
      <c r="J329" s="227"/>
      <c r="K329" s="227"/>
      <c r="L329" s="227"/>
      <c r="M329" s="228"/>
      <c r="N329" s="230"/>
      <c r="O329" s="231"/>
      <c r="P329" s="55"/>
      <c r="Q329" s="266"/>
      <c r="R329" s="266"/>
      <c r="S329" s="266"/>
      <c r="T329" s="266"/>
      <c r="U329" s="267"/>
      <c r="V329" s="230"/>
      <c r="W329" s="231"/>
      <c r="X329" s="55"/>
      <c r="Y329" s="266"/>
      <c r="Z329" s="266"/>
      <c r="AA329" s="266"/>
      <c r="AB329" s="266"/>
      <c r="AC329" s="267"/>
      <c r="AD329" s="292"/>
      <c r="AE329" s="293"/>
      <c r="AF329" s="293"/>
      <c r="AG329" s="293"/>
      <c r="AH329" s="293"/>
      <c r="AI329" s="293"/>
      <c r="AJ329" s="293"/>
      <c r="AK329" s="294"/>
      <c r="AL329" s="230">
        <v>0.28125</v>
      </c>
      <c r="AM329" s="231"/>
      <c r="AN329" s="55" t="s">
        <v>547</v>
      </c>
      <c r="AO329" s="266" t="s">
        <v>656</v>
      </c>
      <c r="AP329" s="266"/>
      <c r="AQ329" s="266"/>
      <c r="AR329" s="266"/>
      <c r="AS329" s="267"/>
      <c r="AT329" s="262"/>
      <c r="AU329" s="263"/>
      <c r="AV329" s="55"/>
      <c r="AW329" s="246"/>
      <c r="AX329" s="246"/>
      <c r="AY329" s="246"/>
      <c r="AZ329" s="246"/>
      <c r="BA329" s="247"/>
      <c r="BB329" s="230">
        <v>0.29166666666666669</v>
      </c>
      <c r="BC329" s="231"/>
      <c r="BD329" s="55" t="s">
        <v>547</v>
      </c>
      <c r="BE329" s="266" t="s">
        <v>202</v>
      </c>
      <c r="BF329" s="266"/>
      <c r="BG329" s="266"/>
      <c r="BH329" s="266"/>
      <c r="BI329" s="267"/>
      <c r="BJ329" s="262"/>
      <c r="BK329" s="263"/>
      <c r="BL329" s="65"/>
      <c r="BM329" s="308"/>
      <c r="BN329" s="308"/>
      <c r="BO329" s="308"/>
      <c r="BP329" s="308"/>
      <c r="BQ329" s="309"/>
      <c r="BR329" s="230"/>
      <c r="BS329" s="231"/>
      <c r="BT329" s="55"/>
      <c r="BU329" s="266"/>
      <c r="BV329" s="266"/>
      <c r="BW329" s="266"/>
      <c r="BX329" s="266"/>
      <c r="BY329" s="267"/>
      <c r="BZ329" s="230"/>
      <c r="CA329" s="231"/>
      <c r="CB329" s="55"/>
      <c r="CC329" s="266" t="s">
        <v>52</v>
      </c>
      <c r="CD329" s="266"/>
      <c r="CE329" s="266"/>
      <c r="CF329" s="266"/>
      <c r="CG329" s="267"/>
      <c r="CH329" s="230"/>
      <c r="CI329" s="231"/>
      <c r="CJ329" s="65"/>
      <c r="CK329" s="310"/>
      <c r="CL329" s="310"/>
      <c r="CM329" s="310"/>
      <c r="CN329" s="310"/>
      <c r="CO329" s="311"/>
      <c r="CP329" s="467"/>
      <c r="CQ329" s="468"/>
      <c r="CR329" s="468"/>
      <c r="CS329" s="469"/>
    </row>
    <row r="330" spans="2:97" ht="15" customHeight="1">
      <c r="B330" s="470" t="s">
        <v>165</v>
      </c>
      <c r="C330" s="471"/>
      <c r="D330" s="471"/>
      <c r="E330" s="472"/>
      <c r="F330" s="251">
        <v>10016498</v>
      </c>
      <c r="G330" s="252"/>
      <c r="H330" s="252"/>
      <c r="I330" s="252"/>
      <c r="J330" s="258"/>
      <c r="K330" s="258"/>
      <c r="L330" s="258"/>
      <c r="M330" s="259"/>
      <c r="N330" s="220"/>
      <c r="O330" s="221"/>
      <c r="P330" s="221"/>
      <c r="Q330" s="221"/>
      <c r="R330" s="221"/>
      <c r="S330" s="221"/>
      <c r="T330" s="221"/>
      <c r="U330" s="222"/>
      <c r="V330" s="251"/>
      <c r="W330" s="252"/>
      <c r="X330" s="252"/>
      <c r="Y330" s="252"/>
      <c r="Z330" s="258"/>
      <c r="AA330" s="258"/>
      <c r="AB330" s="258"/>
      <c r="AC330" s="259"/>
      <c r="AD330" s="220"/>
      <c r="AE330" s="221"/>
      <c r="AF330" s="221"/>
      <c r="AG330" s="221"/>
      <c r="AH330" s="221"/>
      <c r="AI330" s="221"/>
      <c r="AJ330" s="221"/>
      <c r="AK330" s="222"/>
      <c r="AL330" s="220"/>
      <c r="AM330" s="221"/>
      <c r="AN330" s="221"/>
      <c r="AO330" s="221"/>
      <c r="AP330" s="221"/>
      <c r="AQ330" s="221"/>
      <c r="AR330" s="221"/>
      <c r="AS330" s="222"/>
      <c r="AT330" s="251">
        <v>10016397</v>
      </c>
      <c r="AU330" s="252"/>
      <c r="AV330" s="252"/>
      <c r="AW330" s="252"/>
      <c r="AX330" s="258"/>
      <c r="AY330" s="258"/>
      <c r="AZ330" s="258"/>
      <c r="BA330" s="259"/>
      <c r="BB330" s="251"/>
      <c r="BC330" s="258"/>
      <c r="BD330" s="258"/>
      <c r="BE330" s="258"/>
      <c r="BF330" s="258"/>
      <c r="BG330" s="258"/>
      <c r="BH330" s="258"/>
      <c r="BI330" s="259"/>
      <c r="BJ330" s="251"/>
      <c r="BK330" s="252"/>
      <c r="BL330" s="252"/>
      <c r="BM330" s="252"/>
      <c r="BN330" s="258"/>
      <c r="BO330" s="258"/>
      <c r="BP330" s="258"/>
      <c r="BQ330" s="259"/>
      <c r="BR330" s="251"/>
      <c r="BS330" s="252"/>
      <c r="BT330" s="252"/>
      <c r="BU330" s="252"/>
      <c r="BV330" s="258"/>
      <c r="BW330" s="258"/>
      <c r="BX330" s="258"/>
      <c r="BY330" s="259"/>
      <c r="BZ330" s="251">
        <v>10016534</v>
      </c>
      <c r="CA330" s="258"/>
      <c r="CB330" s="258"/>
      <c r="CC330" s="258"/>
      <c r="CD330" s="258"/>
      <c r="CE330" s="258"/>
      <c r="CF330" s="258"/>
      <c r="CG330" s="259"/>
      <c r="CH330" s="251"/>
      <c r="CI330" s="258"/>
      <c r="CJ330" s="258"/>
      <c r="CK330" s="258"/>
      <c r="CL330" s="258"/>
      <c r="CM330" s="258"/>
      <c r="CN330" s="258"/>
      <c r="CO330" s="259"/>
      <c r="CP330" s="470" t="s">
        <v>165</v>
      </c>
      <c r="CQ330" s="471"/>
      <c r="CR330" s="471"/>
      <c r="CS330" s="472"/>
    </row>
    <row r="331" spans="2:97" ht="15" customHeight="1">
      <c r="B331" s="473"/>
      <c r="C331" s="474"/>
      <c r="D331" s="474"/>
      <c r="E331" s="475"/>
      <c r="F331" s="242" t="s">
        <v>212</v>
      </c>
      <c r="G331" s="243"/>
      <c r="H331" s="243"/>
      <c r="I331" s="243"/>
      <c r="J331" s="217"/>
      <c r="K331" s="245"/>
      <c r="L331" s="217"/>
      <c r="M331" s="216"/>
      <c r="N331" s="223"/>
      <c r="O331" s="224"/>
      <c r="P331" s="224"/>
      <c r="Q331" s="224"/>
      <c r="R331" s="224"/>
      <c r="S331" s="224"/>
      <c r="T331" s="224"/>
      <c r="U331" s="225"/>
      <c r="V331" s="242"/>
      <c r="W331" s="243"/>
      <c r="X331" s="243"/>
      <c r="Y331" s="243"/>
      <c r="Z331" s="217"/>
      <c r="AA331" s="245"/>
      <c r="AB331" s="217"/>
      <c r="AC331" s="216"/>
      <c r="AD331" s="223"/>
      <c r="AE331" s="224"/>
      <c r="AF331" s="224"/>
      <c r="AG331" s="224"/>
      <c r="AH331" s="224"/>
      <c r="AI331" s="224"/>
      <c r="AJ331" s="224"/>
      <c r="AK331" s="225"/>
      <c r="AL331" s="223"/>
      <c r="AM331" s="224"/>
      <c r="AN331" s="224"/>
      <c r="AO331" s="224"/>
      <c r="AP331" s="224"/>
      <c r="AQ331" s="224"/>
      <c r="AR331" s="224"/>
      <c r="AS331" s="225"/>
      <c r="AT331" s="242" t="s">
        <v>243</v>
      </c>
      <c r="AU331" s="243"/>
      <c r="AV331" s="243"/>
      <c r="AW331" s="243"/>
      <c r="AX331" s="217"/>
      <c r="AY331" s="217"/>
      <c r="AZ331" s="217"/>
      <c r="BA331" s="216" t="s">
        <v>527</v>
      </c>
      <c r="BB331" s="242"/>
      <c r="BC331" s="243"/>
      <c r="BD331" s="243"/>
      <c r="BE331" s="243"/>
      <c r="BF331" s="217"/>
      <c r="BG331" s="245"/>
      <c r="BH331" s="217" t="s">
        <v>526</v>
      </c>
      <c r="BI331" s="216"/>
      <c r="BJ331" s="242"/>
      <c r="BK331" s="243"/>
      <c r="BL331" s="243"/>
      <c r="BM331" s="243"/>
      <c r="BN331" s="217"/>
      <c r="BO331" s="245"/>
      <c r="BP331" s="217"/>
      <c r="BQ331" s="216"/>
      <c r="BR331" s="242"/>
      <c r="BS331" s="243"/>
      <c r="BT331" s="243"/>
      <c r="BU331" s="243"/>
      <c r="BV331" s="217"/>
      <c r="BW331" s="245"/>
      <c r="BX331" s="217"/>
      <c r="BY331" s="216"/>
      <c r="BZ331" s="242" t="s">
        <v>101</v>
      </c>
      <c r="CA331" s="243"/>
      <c r="CB331" s="243"/>
      <c r="CC331" s="243"/>
      <c r="CD331" s="217"/>
      <c r="CE331" s="245"/>
      <c r="CF331" s="217"/>
      <c r="CG331" s="216"/>
      <c r="CH331" s="242"/>
      <c r="CI331" s="243"/>
      <c r="CJ331" s="243"/>
      <c r="CK331" s="243"/>
      <c r="CL331" s="217"/>
      <c r="CM331" s="245"/>
      <c r="CN331" s="217"/>
      <c r="CO331" s="216"/>
      <c r="CP331" s="473"/>
      <c r="CQ331" s="474"/>
      <c r="CR331" s="474"/>
      <c r="CS331" s="475"/>
    </row>
    <row r="332" spans="2:97" ht="11.25" customHeight="1">
      <c r="B332" s="473"/>
      <c r="C332" s="474"/>
      <c r="D332" s="474"/>
      <c r="E332" s="475"/>
      <c r="F332" s="264" t="s">
        <v>449</v>
      </c>
      <c r="G332" s="265"/>
      <c r="H332" s="265"/>
      <c r="I332" s="265"/>
      <c r="J332" s="217"/>
      <c r="K332" s="245"/>
      <c r="L332" s="217"/>
      <c r="M332" s="216"/>
      <c r="N332" s="223"/>
      <c r="O332" s="224"/>
      <c r="P332" s="224"/>
      <c r="Q332" s="224"/>
      <c r="R332" s="224"/>
      <c r="S332" s="224"/>
      <c r="T332" s="224"/>
      <c r="U332" s="225"/>
      <c r="V332" s="264" t="s">
        <v>37</v>
      </c>
      <c r="W332" s="265"/>
      <c r="X332" s="265"/>
      <c r="Y332" s="265"/>
      <c r="Z332" s="217"/>
      <c r="AA332" s="245"/>
      <c r="AB332" s="217"/>
      <c r="AC332" s="216"/>
      <c r="AD332" s="223"/>
      <c r="AE332" s="224"/>
      <c r="AF332" s="224"/>
      <c r="AG332" s="224"/>
      <c r="AH332" s="224"/>
      <c r="AI332" s="224"/>
      <c r="AJ332" s="224"/>
      <c r="AK332" s="225"/>
      <c r="AL332" s="223"/>
      <c r="AM332" s="224"/>
      <c r="AN332" s="224"/>
      <c r="AO332" s="224"/>
      <c r="AP332" s="224"/>
      <c r="AQ332" s="224"/>
      <c r="AR332" s="224"/>
      <c r="AS332" s="225"/>
      <c r="AT332" s="264" t="s">
        <v>244</v>
      </c>
      <c r="AU332" s="265"/>
      <c r="AV332" s="265"/>
      <c r="AW332" s="265"/>
      <c r="AX332" s="217"/>
      <c r="AY332" s="217"/>
      <c r="AZ332" s="217"/>
      <c r="BA332" s="216"/>
      <c r="BB332" s="242"/>
      <c r="BC332" s="243"/>
      <c r="BD332" s="243"/>
      <c r="BE332" s="243"/>
      <c r="BF332" s="217"/>
      <c r="BG332" s="245"/>
      <c r="BH332" s="217"/>
      <c r="BI332" s="216"/>
      <c r="BJ332" s="264" t="s">
        <v>37</v>
      </c>
      <c r="BK332" s="265"/>
      <c r="BL332" s="265"/>
      <c r="BM332" s="265"/>
      <c r="BN332" s="217"/>
      <c r="BO332" s="245"/>
      <c r="BP332" s="217"/>
      <c r="BQ332" s="216"/>
      <c r="BR332" s="264" t="s">
        <v>37</v>
      </c>
      <c r="BS332" s="265"/>
      <c r="BT332" s="265"/>
      <c r="BU332" s="265"/>
      <c r="BV332" s="217"/>
      <c r="BW332" s="245"/>
      <c r="BX332" s="217"/>
      <c r="BY332" s="216"/>
      <c r="BZ332" s="242" t="s">
        <v>671</v>
      </c>
      <c r="CA332" s="243"/>
      <c r="CB332" s="243"/>
      <c r="CC332" s="243"/>
      <c r="CD332" s="217"/>
      <c r="CE332" s="245"/>
      <c r="CF332" s="217"/>
      <c r="CG332" s="216"/>
      <c r="CH332" s="242"/>
      <c r="CI332" s="243"/>
      <c r="CJ332" s="243"/>
      <c r="CK332" s="243"/>
      <c r="CL332" s="217"/>
      <c r="CM332" s="245"/>
      <c r="CN332" s="217"/>
      <c r="CO332" s="216"/>
      <c r="CP332" s="473"/>
      <c r="CQ332" s="474"/>
      <c r="CR332" s="474"/>
      <c r="CS332" s="475"/>
    </row>
    <row r="333" spans="2:97" ht="22.5" customHeight="1">
      <c r="B333" s="473"/>
      <c r="C333" s="474"/>
      <c r="D333" s="474"/>
      <c r="E333" s="475"/>
      <c r="F333" s="264"/>
      <c r="G333" s="265"/>
      <c r="H333" s="265"/>
      <c r="I333" s="265"/>
      <c r="J333" s="217" t="s">
        <v>396</v>
      </c>
      <c r="K333" s="217" t="s">
        <v>40</v>
      </c>
      <c r="L333" s="217"/>
      <c r="M333" s="216"/>
      <c r="N333" s="223"/>
      <c r="O333" s="224"/>
      <c r="P333" s="224"/>
      <c r="Q333" s="224"/>
      <c r="R333" s="224"/>
      <c r="S333" s="224"/>
      <c r="T333" s="224"/>
      <c r="U333" s="225"/>
      <c r="V333" s="264"/>
      <c r="W333" s="265"/>
      <c r="X333" s="265"/>
      <c r="Y333" s="265"/>
      <c r="Z333" s="217"/>
      <c r="AA333" s="217"/>
      <c r="AB333" s="217"/>
      <c r="AC333" s="216"/>
      <c r="AD333" s="223"/>
      <c r="AE333" s="224"/>
      <c r="AF333" s="224"/>
      <c r="AG333" s="224"/>
      <c r="AH333" s="224"/>
      <c r="AI333" s="224"/>
      <c r="AJ333" s="224"/>
      <c r="AK333" s="225"/>
      <c r="AL333" s="223"/>
      <c r="AM333" s="224"/>
      <c r="AN333" s="224"/>
      <c r="AO333" s="224"/>
      <c r="AP333" s="224"/>
      <c r="AQ333" s="224"/>
      <c r="AR333" s="224"/>
      <c r="AS333" s="225"/>
      <c r="AT333" s="264"/>
      <c r="AU333" s="265"/>
      <c r="AV333" s="265"/>
      <c r="AW333" s="265"/>
      <c r="AX333" s="217" t="s">
        <v>48</v>
      </c>
      <c r="AY333" s="217" t="s">
        <v>44</v>
      </c>
      <c r="AZ333" s="217" t="s">
        <v>43</v>
      </c>
      <c r="BA333" s="216"/>
      <c r="BB333" s="242"/>
      <c r="BC333" s="243"/>
      <c r="BD333" s="243"/>
      <c r="BE333" s="243"/>
      <c r="BF333" s="217"/>
      <c r="BG333" s="217" t="s">
        <v>40</v>
      </c>
      <c r="BH333" s="217"/>
      <c r="BI333" s="216"/>
      <c r="BJ333" s="264"/>
      <c r="BK333" s="265"/>
      <c r="BL333" s="265"/>
      <c r="BM333" s="265"/>
      <c r="BN333" s="217"/>
      <c r="BO333" s="217"/>
      <c r="BP333" s="217"/>
      <c r="BQ333" s="216"/>
      <c r="BR333" s="264"/>
      <c r="BS333" s="265"/>
      <c r="BT333" s="265"/>
      <c r="BU333" s="265"/>
      <c r="BV333" s="217"/>
      <c r="BW333" s="217" t="s">
        <v>201</v>
      </c>
      <c r="BX333" s="217"/>
      <c r="BY333" s="216"/>
      <c r="BZ333" s="242"/>
      <c r="CA333" s="243"/>
      <c r="CB333" s="243"/>
      <c r="CC333" s="243"/>
      <c r="CD333" s="217" t="s">
        <v>48</v>
      </c>
      <c r="CE333" s="217"/>
      <c r="CF333" s="217"/>
      <c r="CG333" s="216"/>
      <c r="CH333" s="242"/>
      <c r="CI333" s="243"/>
      <c r="CJ333" s="243"/>
      <c r="CK333" s="243"/>
      <c r="CL333" s="217"/>
      <c r="CM333" s="217"/>
      <c r="CN333" s="217"/>
      <c r="CO333" s="216"/>
      <c r="CP333" s="473"/>
      <c r="CQ333" s="474"/>
      <c r="CR333" s="474"/>
      <c r="CS333" s="475"/>
    </row>
    <row r="334" spans="2:97" ht="18.75" customHeight="1">
      <c r="B334" s="476"/>
      <c r="C334" s="477"/>
      <c r="D334" s="477"/>
      <c r="E334" s="478"/>
      <c r="F334" s="218"/>
      <c r="G334" s="219"/>
      <c r="H334" s="219"/>
      <c r="I334" s="219"/>
      <c r="J334" s="217"/>
      <c r="K334" s="217"/>
      <c r="L334" s="217"/>
      <c r="M334" s="216"/>
      <c r="N334" s="223"/>
      <c r="O334" s="224"/>
      <c r="P334" s="224"/>
      <c r="Q334" s="224"/>
      <c r="R334" s="224"/>
      <c r="S334" s="224"/>
      <c r="T334" s="224"/>
      <c r="U334" s="225"/>
      <c r="V334" s="218" t="s">
        <v>303</v>
      </c>
      <c r="W334" s="219"/>
      <c r="X334" s="219"/>
      <c r="Y334" s="219"/>
      <c r="Z334" s="217"/>
      <c r="AA334" s="217"/>
      <c r="AB334" s="217"/>
      <c r="AC334" s="216"/>
      <c r="AD334" s="223"/>
      <c r="AE334" s="224"/>
      <c r="AF334" s="224"/>
      <c r="AG334" s="224"/>
      <c r="AH334" s="224"/>
      <c r="AI334" s="224"/>
      <c r="AJ334" s="224"/>
      <c r="AK334" s="225"/>
      <c r="AL334" s="223"/>
      <c r="AM334" s="224"/>
      <c r="AN334" s="224"/>
      <c r="AO334" s="224"/>
      <c r="AP334" s="224"/>
      <c r="AQ334" s="224"/>
      <c r="AR334" s="224"/>
      <c r="AS334" s="225"/>
      <c r="AT334" s="218"/>
      <c r="AU334" s="219"/>
      <c r="AV334" s="219"/>
      <c r="AW334" s="219"/>
      <c r="AX334" s="217"/>
      <c r="AY334" s="217"/>
      <c r="AZ334" s="217"/>
      <c r="BA334" s="216"/>
      <c r="BB334" s="218"/>
      <c r="BC334" s="219"/>
      <c r="BD334" s="219"/>
      <c r="BE334" s="219"/>
      <c r="BF334" s="217"/>
      <c r="BG334" s="217"/>
      <c r="BH334" s="217"/>
      <c r="BI334" s="216"/>
      <c r="BJ334" s="218" t="s">
        <v>303</v>
      </c>
      <c r="BK334" s="219"/>
      <c r="BL334" s="219"/>
      <c r="BM334" s="219"/>
      <c r="BN334" s="217"/>
      <c r="BO334" s="217"/>
      <c r="BP334" s="217"/>
      <c r="BQ334" s="216"/>
      <c r="BR334" s="218"/>
      <c r="BS334" s="219"/>
      <c r="BT334" s="219"/>
      <c r="BU334" s="219"/>
      <c r="BV334" s="217"/>
      <c r="BW334" s="217"/>
      <c r="BX334" s="217"/>
      <c r="BY334" s="216"/>
      <c r="BZ334" s="218"/>
      <c r="CA334" s="219"/>
      <c r="CB334" s="219"/>
      <c r="CC334" s="219"/>
      <c r="CD334" s="217"/>
      <c r="CE334" s="217"/>
      <c r="CF334" s="217"/>
      <c r="CG334" s="216"/>
      <c r="CH334" s="218"/>
      <c r="CI334" s="219"/>
      <c r="CJ334" s="219"/>
      <c r="CK334" s="219"/>
      <c r="CL334" s="217"/>
      <c r="CM334" s="217"/>
      <c r="CN334" s="217"/>
      <c r="CO334" s="216"/>
      <c r="CP334" s="476"/>
      <c r="CQ334" s="477"/>
      <c r="CR334" s="477"/>
      <c r="CS334" s="478"/>
    </row>
    <row r="335" spans="2:97" ht="18.75" customHeight="1" thickBot="1">
      <c r="B335" s="467" t="s">
        <v>603</v>
      </c>
      <c r="C335" s="468"/>
      <c r="D335" s="468"/>
      <c r="E335" s="469"/>
      <c r="F335" s="262">
        <v>0.3125</v>
      </c>
      <c r="G335" s="263"/>
      <c r="H335" s="55" t="s">
        <v>547</v>
      </c>
      <c r="I335" s="304" t="s">
        <v>450</v>
      </c>
      <c r="J335" s="304"/>
      <c r="K335" s="304"/>
      <c r="L335" s="304"/>
      <c r="M335" s="305"/>
      <c r="N335" s="226"/>
      <c r="O335" s="227"/>
      <c r="P335" s="227"/>
      <c r="Q335" s="227"/>
      <c r="R335" s="227"/>
      <c r="S335" s="227"/>
      <c r="T335" s="227"/>
      <c r="U335" s="228"/>
      <c r="V335" s="262"/>
      <c r="W335" s="263"/>
      <c r="X335" s="55"/>
      <c r="Y335" s="246"/>
      <c r="Z335" s="246"/>
      <c r="AA335" s="246"/>
      <c r="AB335" s="246"/>
      <c r="AC335" s="247"/>
      <c r="AD335" s="226"/>
      <c r="AE335" s="227"/>
      <c r="AF335" s="227"/>
      <c r="AG335" s="227"/>
      <c r="AH335" s="227"/>
      <c r="AI335" s="227"/>
      <c r="AJ335" s="227"/>
      <c r="AK335" s="228"/>
      <c r="AL335" s="226"/>
      <c r="AM335" s="227"/>
      <c r="AN335" s="227"/>
      <c r="AO335" s="227"/>
      <c r="AP335" s="227"/>
      <c r="AQ335" s="227"/>
      <c r="AR335" s="227"/>
      <c r="AS335" s="228"/>
      <c r="AT335" s="230">
        <v>0.29166666666666669</v>
      </c>
      <c r="AU335" s="231"/>
      <c r="AV335" s="55" t="s">
        <v>508</v>
      </c>
      <c r="AW335" s="266" t="s">
        <v>245</v>
      </c>
      <c r="AX335" s="266"/>
      <c r="AY335" s="266"/>
      <c r="AZ335" s="266"/>
      <c r="BA335" s="267"/>
      <c r="BB335" s="230"/>
      <c r="BC335" s="231"/>
      <c r="BD335" s="55"/>
      <c r="BE335" s="246"/>
      <c r="BF335" s="246"/>
      <c r="BG335" s="246"/>
      <c r="BH335" s="246"/>
      <c r="BI335" s="247"/>
      <c r="BJ335" s="262"/>
      <c r="BK335" s="263"/>
      <c r="BL335" s="55"/>
      <c r="BM335" s="246"/>
      <c r="BN335" s="246"/>
      <c r="BO335" s="246"/>
      <c r="BP335" s="246"/>
      <c r="BQ335" s="247"/>
      <c r="BR335" s="262">
        <v>0.75</v>
      </c>
      <c r="BS335" s="263"/>
      <c r="BT335" s="55" t="s">
        <v>508</v>
      </c>
      <c r="BU335" s="246"/>
      <c r="BV335" s="246"/>
      <c r="BW335" s="246"/>
      <c r="BX335" s="246"/>
      <c r="BY335" s="247"/>
      <c r="BZ335" s="230"/>
      <c r="CA335" s="231"/>
      <c r="CB335" s="55"/>
      <c r="CC335" s="266" t="s">
        <v>672</v>
      </c>
      <c r="CD335" s="266"/>
      <c r="CE335" s="266"/>
      <c r="CF335" s="266"/>
      <c r="CG335" s="267"/>
      <c r="CH335" s="230"/>
      <c r="CI335" s="231"/>
      <c r="CJ335" s="55"/>
      <c r="CK335" s="246"/>
      <c r="CL335" s="246"/>
      <c r="CM335" s="246"/>
      <c r="CN335" s="246"/>
      <c r="CO335" s="247"/>
      <c r="CP335" s="467"/>
      <c r="CQ335" s="468"/>
      <c r="CR335" s="468"/>
      <c r="CS335" s="469"/>
    </row>
    <row r="336" spans="2:97" ht="15" customHeight="1">
      <c r="B336" s="470" t="s">
        <v>166</v>
      </c>
      <c r="C336" s="471"/>
      <c r="D336" s="471"/>
      <c r="E336" s="472"/>
      <c r="F336" s="251"/>
      <c r="G336" s="252"/>
      <c r="H336" s="252"/>
      <c r="I336" s="252"/>
      <c r="J336" s="258"/>
      <c r="K336" s="258"/>
      <c r="L336" s="258"/>
      <c r="M336" s="259"/>
      <c r="N336" s="251"/>
      <c r="O336" s="252"/>
      <c r="P336" s="252"/>
      <c r="Q336" s="252"/>
      <c r="R336" s="258"/>
      <c r="S336" s="258"/>
      <c r="T336" s="258"/>
      <c r="U336" s="259"/>
      <c r="V336" s="251"/>
      <c r="W336" s="252"/>
      <c r="X336" s="252"/>
      <c r="Y336" s="252"/>
      <c r="Z336" s="258"/>
      <c r="AA336" s="258"/>
      <c r="AB336" s="258"/>
      <c r="AC336" s="259"/>
      <c r="AD336" s="220"/>
      <c r="AE336" s="221"/>
      <c r="AF336" s="221"/>
      <c r="AG336" s="221"/>
      <c r="AH336" s="221"/>
      <c r="AI336" s="221"/>
      <c r="AJ336" s="221"/>
      <c r="AK336" s="222"/>
      <c r="AL336" s="251">
        <v>10016247</v>
      </c>
      <c r="AM336" s="258"/>
      <c r="AN336" s="258"/>
      <c r="AO336" s="258"/>
      <c r="AP336" s="258"/>
      <c r="AQ336" s="258"/>
      <c r="AR336" s="258"/>
      <c r="AS336" s="259"/>
      <c r="AT336" s="251"/>
      <c r="AU336" s="252"/>
      <c r="AV336" s="252"/>
      <c r="AW336" s="252"/>
      <c r="AX336" s="258"/>
      <c r="AY336" s="258"/>
      <c r="AZ336" s="258"/>
      <c r="BA336" s="259"/>
      <c r="BB336" s="251">
        <v>10016331</v>
      </c>
      <c r="BC336" s="252"/>
      <c r="BD336" s="252"/>
      <c r="BE336" s="252"/>
      <c r="BF336" s="258"/>
      <c r="BG336" s="258"/>
      <c r="BH336" s="258"/>
      <c r="BI336" s="259"/>
      <c r="BJ336" s="251"/>
      <c r="BK336" s="258"/>
      <c r="BL336" s="258"/>
      <c r="BM336" s="258"/>
      <c r="BN336" s="258"/>
      <c r="BO336" s="258"/>
      <c r="BP336" s="258"/>
      <c r="BQ336" s="259"/>
      <c r="BR336" s="251"/>
      <c r="BS336" s="252"/>
      <c r="BT336" s="252"/>
      <c r="BU336" s="252"/>
      <c r="BV336" s="258"/>
      <c r="BW336" s="258"/>
      <c r="BX336" s="258"/>
      <c r="BY336" s="259"/>
      <c r="BZ336" s="251">
        <v>10016171</v>
      </c>
      <c r="CA336" s="252"/>
      <c r="CB336" s="252"/>
      <c r="CC336" s="252"/>
      <c r="CD336" s="258"/>
      <c r="CE336" s="258"/>
      <c r="CF336" s="258"/>
      <c r="CG336" s="259"/>
      <c r="CH336" s="251"/>
      <c r="CI336" s="258"/>
      <c r="CJ336" s="258"/>
      <c r="CK336" s="258"/>
      <c r="CL336" s="258"/>
      <c r="CM336" s="258"/>
      <c r="CN336" s="258"/>
      <c r="CO336" s="259"/>
      <c r="CP336" s="470" t="s">
        <v>166</v>
      </c>
      <c r="CQ336" s="471"/>
      <c r="CR336" s="471"/>
      <c r="CS336" s="472"/>
    </row>
    <row r="337" spans="2:97" ht="15" customHeight="1">
      <c r="B337" s="473"/>
      <c r="C337" s="474"/>
      <c r="D337" s="474"/>
      <c r="E337" s="475"/>
      <c r="F337" s="242"/>
      <c r="G337" s="243"/>
      <c r="H337" s="243"/>
      <c r="I337" s="243"/>
      <c r="J337" s="217"/>
      <c r="K337" s="245"/>
      <c r="L337" s="217"/>
      <c r="M337" s="216"/>
      <c r="N337" s="242"/>
      <c r="O337" s="243"/>
      <c r="P337" s="243"/>
      <c r="Q337" s="243"/>
      <c r="R337" s="217"/>
      <c r="S337" s="245"/>
      <c r="T337" s="217"/>
      <c r="U337" s="216"/>
      <c r="V337" s="242"/>
      <c r="W337" s="243"/>
      <c r="X337" s="243"/>
      <c r="Y337" s="243"/>
      <c r="Z337" s="217"/>
      <c r="AA337" s="245"/>
      <c r="AB337" s="217"/>
      <c r="AC337" s="216"/>
      <c r="AD337" s="223"/>
      <c r="AE337" s="224"/>
      <c r="AF337" s="224"/>
      <c r="AG337" s="224"/>
      <c r="AH337" s="224"/>
      <c r="AI337" s="224"/>
      <c r="AJ337" s="224"/>
      <c r="AK337" s="225"/>
      <c r="AL337" s="242" t="s">
        <v>101</v>
      </c>
      <c r="AM337" s="243"/>
      <c r="AN337" s="243"/>
      <c r="AO337" s="243"/>
      <c r="AP337" s="217"/>
      <c r="AQ337" s="245"/>
      <c r="AR337" s="217"/>
      <c r="AS337" s="216"/>
      <c r="AT337" s="242"/>
      <c r="AU337" s="243"/>
      <c r="AV337" s="243"/>
      <c r="AW337" s="243"/>
      <c r="AX337" s="217"/>
      <c r="AY337" s="245"/>
      <c r="AZ337" s="217"/>
      <c r="BA337" s="216"/>
      <c r="BB337" s="242" t="s">
        <v>199</v>
      </c>
      <c r="BC337" s="243"/>
      <c r="BD337" s="243"/>
      <c r="BE337" s="243"/>
      <c r="BF337" s="217"/>
      <c r="BG337" s="217"/>
      <c r="BH337" s="217"/>
      <c r="BI337" s="216"/>
      <c r="BJ337" s="242"/>
      <c r="BK337" s="243"/>
      <c r="BL337" s="243"/>
      <c r="BM337" s="243"/>
      <c r="BN337" s="217"/>
      <c r="BO337" s="245"/>
      <c r="BP337" s="217"/>
      <c r="BQ337" s="216"/>
      <c r="BR337" s="242"/>
      <c r="BS337" s="243"/>
      <c r="BT337" s="243"/>
      <c r="BU337" s="243"/>
      <c r="BV337" s="217"/>
      <c r="BW337" s="245"/>
      <c r="BX337" s="217"/>
      <c r="BY337" s="216"/>
      <c r="BZ337" s="242" t="s">
        <v>49</v>
      </c>
      <c r="CA337" s="243"/>
      <c r="CB337" s="243"/>
      <c r="CC337" s="243"/>
      <c r="CD337" s="217"/>
      <c r="CE337" s="245"/>
      <c r="CF337" s="217"/>
      <c r="CG337" s="216"/>
      <c r="CH337" s="274"/>
      <c r="CI337" s="275"/>
      <c r="CJ337" s="275"/>
      <c r="CK337" s="275"/>
      <c r="CL337" s="229"/>
      <c r="CM337" s="295"/>
      <c r="CN337" s="229"/>
      <c r="CO337" s="244"/>
      <c r="CP337" s="473"/>
      <c r="CQ337" s="474"/>
      <c r="CR337" s="474"/>
      <c r="CS337" s="475"/>
    </row>
    <row r="338" spans="2:97" ht="11.25" customHeight="1">
      <c r="B338" s="473"/>
      <c r="C338" s="474"/>
      <c r="D338" s="474"/>
      <c r="E338" s="475"/>
      <c r="F338" s="264" t="s">
        <v>37</v>
      </c>
      <c r="G338" s="265"/>
      <c r="H338" s="265"/>
      <c r="I338" s="265"/>
      <c r="J338" s="217"/>
      <c r="K338" s="245"/>
      <c r="L338" s="217"/>
      <c r="M338" s="216"/>
      <c r="N338" s="264" t="s">
        <v>37</v>
      </c>
      <c r="O338" s="265"/>
      <c r="P338" s="265"/>
      <c r="Q338" s="265"/>
      <c r="R338" s="217"/>
      <c r="S338" s="245"/>
      <c r="T338" s="217"/>
      <c r="U338" s="216"/>
      <c r="V338" s="264" t="s">
        <v>361</v>
      </c>
      <c r="W338" s="265"/>
      <c r="X338" s="265"/>
      <c r="Y338" s="265"/>
      <c r="Z338" s="217"/>
      <c r="AA338" s="245"/>
      <c r="AB338" s="217"/>
      <c r="AC338" s="216"/>
      <c r="AD338" s="223"/>
      <c r="AE338" s="224"/>
      <c r="AF338" s="224"/>
      <c r="AG338" s="224"/>
      <c r="AH338" s="224"/>
      <c r="AI338" s="224"/>
      <c r="AJ338" s="224"/>
      <c r="AK338" s="225"/>
      <c r="AL338" s="264" t="s">
        <v>102</v>
      </c>
      <c r="AM338" s="265"/>
      <c r="AN338" s="265"/>
      <c r="AO338" s="265"/>
      <c r="AP338" s="217"/>
      <c r="AQ338" s="245"/>
      <c r="AR338" s="217"/>
      <c r="AS338" s="216"/>
      <c r="AT338" s="264" t="s">
        <v>37</v>
      </c>
      <c r="AU338" s="265"/>
      <c r="AV338" s="265"/>
      <c r="AW338" s="265"/>
      <c r="AX338" s="217"/>
      <c r="AY338" s="245"/>
      <c r="AZ338" s="217"/>
      <c r="BA338" s="216"/>
      <c r="BB338" s="264" t="s">
        <v>200</v>
      </c>
      <c r="BC338" s="265"/>
      <c r="BD338" s="265"/>
      <c r="BE338" s="265"/>
      <c r="BF338" s="217"/>
      <c r="BG338" s="217"/>
      <c r="BH338" s="217"/>
      <c r="BI338" s="216"/>
      <c r="BJ338" s="242"/>
      <c r="BK338" s="243"/>
      <c r="BL338" s="243"/>
      <c r="BM338" s="243"/>
      <c r="BN338" s="217"/>
      <c r="BO338" s="245"/>
      <c r="BP338" s="217"/>
      <c r="BQ338" s="216"/>
      <c r="BR338" s="264" t="s">
        <v>37</v>
      </c>
      <c r="BS338" s="265"/>
      <c r="BT338" s="265"/>
      <c r="BU338" s="265"/>
      <c r="BV338" s="217"/>
      <c r="BW338" s="245"/>
      <c r="BX338" s="217"/>
      <c r="BY338" s="216"/>
      <c r="BZ338" s="256" t="s">
        <v>50</v>
      </c>
      <c r="CA338" s="257"/>
      <c r="CB338" s="257"/>
      <c r="CC338" s="257"/>
      <c r="CD338" s="217"/>
      <c r="CE338" s="245"/>
      <c r="CF338" s="217"/>
      <c r="CG338" s="216"/>
      <c r="CH338" s="274"/>
      <c r="CI338" s="275"/>
      <c r="CJ338" s="275"/>
      <c r="CK338" s="275"/>
      <c r="CL338" s="229"/>
      <c r="CM338" s="295"/>
      <c r="CN338" s="229"/>
      <c r="CO338" s="244"/>
      <c r="CP338" s="473"/>
      <c r="CQ338" s="474"/>
      <c r="CR338" s="474"/>
      <c r="CS338" s="475"/>
    </row>
    <row r="339" spans="2:97" ht="22.5" customHeight="1">
      <c r="B339" s="473"/>
      <c r="C339" s="474"/>
      <c r="D339" s="474"/>
      <c r="E339" s="475"/>
      <c r="F339" s="264"/>
      <c r="G339" s="265"/>
      <c r="H339" s="265"/>
      <c r="I339" s="265"/>
      <c r="J339" s="217"/>
      <c r="K339" s="217"/>
      <c r="L339" s="217"/>
      <c r="M339" s="216"/>
      <c r="N339" s="264"/>
      <c r="O339" s="265"/>
      <c r="P339" s="265"/>
      <c r="Q339" s="265"/>
      <c r="R339" s="217"/>
      <c r="S339" s="217"/>
      <c r="T339" s="217"/>
      <c r="U339" s="216"/>
      <c r="V339" s="264"/>
      <c r="W339" s="265"/>
      <c r="X339" s="265"/>
      <c r="Y339" s="265"/>
      <c r="Z339" s="217"/>
      <c r="AA339" s="217" t="s">
        <v>201</v>
      </c>
      <c r="AB339" s="217"/>
      <c r="AC339" s="216"/>
      <c r="AD339" s="223"/>
      <c r="AE339" s="224"/>
      <c r="AF339" s="224"/>
      <c r="AG339" s="224"/>
      <c r="AH339" s="224"/>
      <c r="AI339" s="224"/>
      <c r="AJ339" s="224"/>
      <c r="AK339" s="225"/>
      <c r="AL339" s="264"/>
      <c r="AM339" s="265"/>
      <c r="AN339" s="265"/>
      <c r="AO339" s="265"/>
      <c r="AP339" s="217" t="s">
        <v>54</v>
      </c>
      <c r="AQ339" s="217"/>
      <c r="AR339" s="217"/>
      <c r="AS339" s="216"/>
      <c r="AT339" s="264"/>
      <c r="AU339" s="265"/>
      <c r="AV339" s="265"/>
      <c r="AW339" s="265"/>
      <c r="AX339" s="217"/>
      <c r="AY339" s="217" t="s">
        <v>201</v>
      </c>
      <c r="AZ339" s="217"/>
      <c r="BA339" s="216"/>
      <c r="BB339" s="264"/>
      <c r="BC339" s="265"/>
      <c r="BD339" s="265"/>
      <c r="BE339" s="265"/>
      <c r="BF339" s="217" t="s">
        <v>54</v>
      </c>
      <c r="BG339" s="217"/>
      <c r="BH339" s="217"/>
      <c r="BI339" s="216"/>
      <c r="BJ339" s="242"/>
      <c r="BK339" s="243"/>
      <c r="BL339" s="243"/>
      <c r="BM339" s="243"/>
      <c r="BN339" s="217"/>
      <c r="BO339" s="217"/>
      <c r="BP339" s="217"/>
      <c r="BQ339" s="216"/>
      <c r="BR339" s="264"/>
      <c r="BS339" s="265"/>
      <c r="BT339" s="265"/>
      <c r="BU339" s="265"/>
      <c r="BV339" s="217"/>
      <c r="BW339" s="217" t="s">
        <v>201</v>
      </c>
      <c r="BX339" s="217"/>
      <c r="BY339" s="216"/>
      <c r="BZ339" s="256"/>
      <c r="CA339" s="257"/>
      <c r="CB339" s="257"/>
      <c r="CC339" s="257"/>
      <c r="CD339" s="217" t="s">
        <v>54</v>
      </c>
      <c r="CE339" s="217" t="s">
        <v>44</v>
      </c>
      <c r="CF339" s="217"/>
      <c r="CG339" s="216"/>
      <c r="CH339" s="274"/>
      <c r="CI339" s="275"/>
      <c r="CJ339" s="275"/>
      <c r="CK339" s="275"/>
      <c r="CL339" s="229"/>
      <c r="CM339" s="229"/>
      <c r="CN339" s="229"/>
      <c r="CO339" s="244"/>
      <c r="CP339" s="473"/>
      <c r="CQ339" s="474"/>
      <c r="CR339" s="474"/>
      <c r="CS339" s="475"/>
    </row>
    <row r="340" spans="2:97" ht="18.75" customHeight="1">
      <c r="B340" s="476"/>
      <c r="C340" s="477"/>
      <c r="D340" s="477"/>
      <c r="E340" s="478"/>
      <c r="F340" s="218"/>
      <c r="G340" s="219"/>
      <c r="H340" s="219"/>
      <c r="I340" s="219"/>
      <c r="J340" s="217"/>
      <c r="K340" s="217"/>
      <c r="L340" s="217"/>
      <c r="M340" s="216"/>
      <c r="N340" s="218"/>
      <c r="O340" s="219"/>
      <c r="P340" s="219"/>
      <c r="Q340" s="219"/>
      <c r="R340" s="217"/>
      <c r="S340" s="217"/>
      <c r="T340" s="217"/>
      <c r="U340" s="216"/>
      <c r="V340" s="218"/>
      <c r="W340" s="219"/>
      <c r="X340" s="219"/>
      <c r="Y340" s="219"/>
      <c r="Z340" s="217"/>
      <c r="AA340" s="217"/>
      <c r="AB340" s="217"/>
      <c r="AC340" s="216"/>
      <c r="AD340" s="223"/>
      <c r="AE340" s="224"/>
      <c r="AF340" s="224"/>
      <c r="AG340" s="224"/>
      <c r="AH340" s="224"/>
      <c r="AI340" s="224"/>
      <c r="AJ340" s="224"/>
      <c r="AK340" s="225"/>
      <c r="AL340" s="218"/>
      <c r="AM340" s="219"/>
      <c r="AN340" s="219"/>
      <c r="AO340" s="219"/>
      <c r="AP340" s="217"/>
      <c r="AQ340" s="217"/>
      <c r="AR340" s="217"/>
      <c r="AS340" s="216"/>
      <c r="AT340" s="218"/>
      <c r="AU340" s="219"/>
      <c r="AV340" s="219"/>
      <c r="AW340" s="219"/>
      <c r="AX340" s="217"/>
      <c r="AY340" s="217"/>
      <c r="AZ340" s="217"/>
      <c r="BA340" s="216"/>
      <c r="BB340" s="218"/>
      <c r="BC340" s="219"/>
      <c r="BD340" s="219"/>
      <c r="BE340" s="219"/>
      <c r="BF340" s="217"/>
      <c r="BG340" s="217"/>
      <c r="BH340" s="217"/>
      <c r="BI340" s="216"/>
      <c r="BJ340" s="218"/>
      <c r="BK340" s="219"/>
      <c r="BL340" s="219"/>
      <c r="BM340" s="219"/>
      <c r="BN340" s="217"/>
      <c r="BO340" s="217"/>
      <c r="BP340" s="217"/>
      <c r="BQ340" s="216"/>
      <c r="BR340" s="302"/>
      <c r="BS340" s="303"/>
      <c r="BT340" s="303"/>
      <c r="BU340" s="303"/>
      <c r="BV340" s="217"/>
      <c r="BW340" s="217"/>
      <c r="BX340" s="217"/>
      <c r="BY340" s="216"/>
      <c r="BZ340" s="218"/>
      <c r="CA340" s="219"/>
      <c r="CB340" s="219"/>
      <c r="CC340" s="219"/>
      <c r="CD340" s="217"/>
      <c r="CE340" s="217"/>
      <c r="CF340" s="217"/>
      <c r="CG340" s="216"/>
      <c r="CH340" s="296"/>
      <c r="CI340" s="297"/>
      <c r="CJ340" s="297"/>
      <c r="CK340" s="297"/>
      <c r="CL340" s="229"/>
      <c r="CM340" s="229"/>
      <c r="CN340" s="229"/>
      <c r="CO340" s="244"/>
      <c r="CP340" s="476"/>
      <c r="CQ340" s="477"/>
      <c r="CR340" s="477"/>
      <c r="CS340" s="478"/>
    </row>
    <row r="341" spans="2:97" ht="18.75" customHeight="1" thickBot="1">
      <c r="B341" s="467" t="s">
        <v>344</v>
      </c>
      <c r="C341" s="468"/>
      <c r="D341" s="468"/>
      <c r="E341" s="469"/>
      <c r="F341" s="262"/>
      <c r="G341" s="263"/>
      <c r="H341" s="55"/>
      <c r="I341" s="246"/>
      <c r="J341" s="246"/>
      <c r="K341" s="246"/>
      <c r="L341" s="246"/>
      <c r="M341" s="247"/>
      <c r="N341" s="262"/>
      <c r="O341" s="263"/>
      <c r="P341" s="55"/>
      <c r="Q341" s="246"/>
      <c r="R341" s="246"/>
      <c r="S341" s="246"/>
      <c r="T341" s="246"/>
      <c r="U341" s="247"/>
      <c r="V341" s="262"/>
      <c r="W341" s="263"/>
      <c r="X341" s="55"/>
      <c r="Y341" s="246"/>
      <c r="Z341" s="246"/>
      <c r="AA341" s="246"/>
      <c r="AB341" s="246"/>
      <c r="AC341" s="247"/>
      <c r="AD341" s="226"/>
      <c r="AE341" s="227"/>
      <c r="AF341" s="227"/>
      <c r="AG341" s="227"/>
      <c r="AH341" s="227"/>
      <c r="AI341" s="227"/>
      <c r="AJ341" s="227"/>
      <c r="AK341" s="228"/>
      <c r="AL341" s="230">
        <v>0.28125</v>
      </c>
      <c r="AM341" s="231"/>
      <c r="AN341" s="55" t="s">
        <v>547</v>
      </c>
      <c r="AO341" s="266" t="s">
        <v>656</v>
      </c>
      <c r="AP341" s="266"/>
      <c r="AQ341" s="266"/>
      <c r="AR341" s="266"/>
      <c r="AS341" s="267"/>
      <c r="AT341" s="230"/>
      <c r="AU341" s="231"/>
      <c r="AV341" s="55"/>
      <c r="AW341" s="246"/>
      <c r="AX341" s="246"/>
      <c r="AY341" s="246"/>
      <c r="AZ341" s="246"/>
      <c r="BA341" s="247"/>
      <c r="BB341" s="230">
        <v>0.29166666666666669</v>
      </c>
      <c r="BC341" s="231"/>
      <c r="BD341" s="55" t="s">
        <v>547</v>
      </c>
      <c r="BE341" s="266" t="s">
        <v>202</v>
      </c>
      <c r="BF341" s="266"/>
      <c r="BG341" s="266"/>
      <c r="BH341" s="266"/>
      <c r="BI341" s="267"/>
      <c r="BJ341" s="230"/>
      <c r="BK341" s="231"/>
      <c r="BL341" s="55"/>
      <c r="BM341" s="246"/>
      <c r="BN341" s="246"/>
      <c r="BO341" s="246"/>
      <c r="BP341" s="246"/>
      <c r="BQ341" s="247"/>
      <c r="BR341" s="230"/>
      <c r="BS341" s="231"/>
      <c r="BT341" s="55"/>
      <c r="BU341" s="266"/>
      <c r="BV341" s="266"/>
      <c r="BW341" s="266"/>
      <c r="BX341" s="266"/>
      <c r="BY341" s="267"/>
      <c r="BZ341" s="230"/>
      <c r="CA341" s="231"/>
      <c r="CB341" s="55"/>
      <c r="CC341" s="266" t="s">
        <v>52</v>
      </c>
      <c r="CD341" s="266"/>
      <c r="CE341" s="266"/>
      <c r="CF341" s="266"/>
      <c r="CG341" s="267"/>
      <c r="CH341" s="230"/>
      <c r="CI341" s="231"/>
      <c r="CJ341" s="65"/>
      <c r="CK341" s="310"/>
      <c r="CL341" s="310"/>
      <c r="CM341" s="310"/>
      <c r="CN341" s="310"/>
      <c r="CO341" s="311"/>
      <c r="CP341" s="467"/>
      <c r="CQ341" s="468"/>
      <c r="CR341" s="468"/>
      <c r="CS341" s="469"/>
    </row>
    <row r="342" spans="2:97" ht="15" customHeight="1">
      <c r="B342" s="470" t="s">
        <v>167</v>
      </c>
      <c r="C342" s="471"/>
      <c r="D342" s="471"/>
      <c r="E342" s="472"/>
      <c r="F342" s="251"/>
      <c r="G342" s="252"/>
      <c r="H342" s="252"/>
      <c r="I342" s="252"/>
      <c r="J342" s="258"/>
      <c r="K342" s="258"/>
      <c r="L342" s="258"/>
      <c r="M342" s="259"/>
      <c r="N342" s="251"/>
      <c r="O342" s="252"/>
      <c r="P342" s="252"/>
      <c r="Q342" s="252"/>
      <c r="R342" s="258"/>
      <c r="S342" s="258"/>
      <c r="T342" s="258"/>
      <c r="U342" s="259"/>
      <c r="V342" s="543" t="s">
        <v>680</v>
      </c>
      <c r="W342" s="544"/>
      <c r="X342" s="544"/>
      <c r="Y342" s="544"/>
      <c r="Z342" s="544"/>
      <c r="AA342" s="544"/>
      <c r="AB342" s="544"/>
      <c r="AC342" s="545"/>
      <c r="AD342" s="220"/>
      <c r="AE342" s="221"/>
      <c r="AF342" s="221"/>
      <c r="AG342" s="221"/>
      <c r="AH342" s="221"/>
      <c r="AI342" s="221"/>
      <c r="AJ342" s="221"/>
      <c r="AK342" s="222"/>
      <c r="AL342" s="220"/>
      <c r="AM342" s="221"/>
      <c r="AN342" s="221"/>
      <c r="AO342" s="221"/>
      <c r="AP342" s="221"/>
      <c r="AQ342" s="221"/>
      <c r="AR342" s="221"/>
      <c r="AS342" s="222"/>
      <c r="AT342" s="251"/>
      <c r="AU342" s="252"/>
      <c r="AV342" s="252"/>
      <c r="AW342" s="252"/>
      <c r="AX342" s="258"/>
      <c r="AY342" s="258"/>
      <c r="AZ342" s="258"/>
      <c r="BA342" s="259"/>
      <c r="BB342" s="286"/>
      <c r="BC342" s="287"/>
      <c r="BD342" s="287"/>
      <c r="BE342" s="287"/>
      <c r="BF342" s="287"/>
      <c r="BG342" s="287"/>
      <c r="BH342" s="287"/>
      <c r="BI342" s="288"/>
      <c r="BJ342" s="251"/>
      <c r="BK342" s="252"/>
      <c r="BL342" s="252"/>
      <c r="BM342" s="252"/>
      <c r="BN342" s="258"/>
      <c r="BO342" s="258"/>
      <c r="BP342" s="258"/>
      <c r="BQ342" s="259"/>
      <c r="BR342" s="251"/>
      <c r="BS342" s="252"/>
      <c r="BT342" s="252"/>
      <c r="BU342" s="252"/>
      <c r="BV342" s="258"/>
      <c r="BW342" s="258"/>
      <c r="BX342" s="258"/>
      <c r="BY342" s="259"/>
      <c r="BZ342" s="251"/>
      <c r="CA342" s="252"/>
      <c r="CB342" s="252"/>
      <c r="CC342" s="252"/>
      <c r="CD342" s="258"/>
      <c r="CE342" s="258"/>
      <c r="CF342" s="258"/>
      <c r="CG342" s="259"/>
      <c r="CH342" s="251"/>
      <c r="CI342" s="258"/>
      <c r="CJ342" s="258"/>
      <c r="CK342" s="258"/>
      <c r="CL342" s="258"/>
      <c r="CM342" s="258"/>
      <c r="CN342" s="258"/>
      <c r="CO342" s="259"/>
      <c r="CP342" s="470" t="s">
        <v>167</v>
      </c>
      <c r="CQ342" s="471"/>
      <c r="CR342" s="471"/>
      <c r="CS342" s="472"/>
    </row>
    <row r="343" spans="2:97" ht="15" customHeight="1">
      <c r="B343" s="473"/>
      <c r="C343" s="474"/>
      <c r="D343" s="474"/>
      <c r="E343" s="475"/>
      <c r="F343" s="242"/>
      <c r="G343" s="243"/>
      <c r="H343" s="243"/>
      <c r="I343" s="243"/>
      <c r="J343" s="217"/>
      <c r="K343" s="245"/>
      <c r="L343" s="217"/>
      <c r="M343" s="216"/>
      <c r="N343" s="242"/>
      <c r="O343" s="243"/>
      <c r="P343" s="243"/>
      <c r="Q343" s="243"/>
      <c r="R343" s="217"/>
      <c r="S343" s="245"/>
      <c r="T343" s="217"/>
      <c r="U343" s="216"/>
      <c r="V343" s="546"/>
      <c r="W343" s="547"/>
      <c r="X343" s="547"/>
      <c r="Y343" s="547"/>
      <c r="Z343" s="547"/>
      <c r="AA343" s="547"/>
      <c r="AB343" s="547"/>
      <c r="AC343" s="548"/>
      <c r="AD343" s="223"/>
      <c r="AE343" s="224"/>
      <c r="AF343" s="224"/>
      <c r="AG343" s="224"/>
      <c r="AH343" s="224"/>
      <c r="AI343" s="224"/>
      <c r="AJ343" s="224"/>
      <c r="AK343" s="225"/>
      <c r="AL343" s="223"/>
      <c r="AM343" s="224"/>
      <c r="AN343" s="224"/>
      <c r="AO343" s="224"/>
      <c r="AP343" s="224"/>
      <c r="AQ343" s="224"/>
      <c r="AR343" s="224"/>
      <c r="AS343" s="225"/>
      <c r="AT343" s="242"/>
      <c r="AU343" s="243"/>
      <c r="AV343" s="243"/>
      <c r="AW343" s="243"/>
      <c r="AX343" s="217"/>
      <c r="AY343" s="245"/>
      <c r="AZ343" s="217"/>
      <c r="BA343" s="216"/>
      <c r="BB343" s="289"/>
      <c r="BC343" s="290"/>
      <c r="BD343" s="290"/>
      <c r="BE343" s="290"/>
      <c r="BF343" s="290"/>
      <c r="BG343" s="290"/>
      <c r="BH343" s="290"/>
      <c r="BI343" s="291"/>
      <c r="BJ343" s="242"/>
      <c r="BK343" s="243"/>
      <c r="BL343" s="243"/>
      <c r="BM343" s="243"/>
      <c r="BN343" s="217"/>
      <c r="BO343" s="245"/>
      <c r="BP343" s="217"/>
      <c r="BQ343" s="216"/>
      <c r="BR343" s="242"/>
      <c r="BS343" s="243"/>
      <c r="BT343" s="243"/>
      <c r="BU343" s="243"/>
      <c r="BV343" s="217"/>
      <c r="BW343" s="245"/>
      <c r="BX343" s="217"/>
      <c r="BY343" s="216"/>
      <c r="BZ343" s="242"/>
      <c r="CA343" s="243"/>
      <c r="CB343" s="243"/>
      <c r="CC343" s="243"/>
      <c r="CD343" s="217"/>
      <c r="CE343" s="245"/>
      <c r="CF343" s="217"/>
      <c r="CG343" s="216"/>
      <c r="CH343" s="274"/>
      <c r="CI343" s="275"/>
      <c r="CJ343" s="275"/>
      <c r="CK343" s="275"/>
      <c r="CL343" s="229"/>
      <c r="CM343" s="295"/>
      <c r="CN343" s="229"/>
      <c r="CO343" s="244"/>
      <c r="CP343" s="473"/>
      <c r="CQ343" s="474"/>
      <c r="CR343" s="474"/>
      <c r="CS343" s="475"/>
    </row>
    <row r="344" spans="2:97" ht="11.25" customHeight="1">
      <c r="B344" s="473"/>
      <c r="C344" s="474"/>
      <c r="D344" s="474"/>
      <c r="E344" s="475"/>
      <c r="F344" s="264" t="s">
        <v>37</v>
      </c>
      <c r="G344" s="265"/>
      <c r="H344" s="265"/>
      <c r="I344" s="265"/>
      <c r="J344" s="217"/>
      <c r="K344" s="245"/>
      <c r="L344" s="217"/>
      <c r="M344" s="216"/>
      <c r="N344" s="264" t="s">
        <v>37</v>
      </c>
      <c r="O344" s="265"/>
      <c r="P344" s="265"/>
      <c r="Q344" s="265"/>
      <c r="R344" s="217"/>
      <c r="S344" s="245"/>
      <c r="T344" s="217"/>
      <c r="U344" s="216"/>
      <c r="V344" s="546"/>
      <c r="W344" s="547"/>
      <c r="X344" s="547"/>
      <c r="Y344" s="547"/>
      <c r="Z344" s="547"/>
      <c r="AA344" s="547"/>
      <c r="AB344" s="547"/>
      <c r="AC344" s="548"/>
      <c r="AD344" s="223"/>
      <c r="AE344" s="224"/>
      <c r="AF344" s="224"/>
      <c r="AG344" s="224"/>
      <c r="AH344" s="224"/>
      <c r="AI344" s="224"/>
      <c r="AJ344" s="224"/>
      <c r="AK344" s="225"/>
      <c r="AL344" s="223"/>
      <c r="AM344" s="224"/>
      <c r="AN344" s="224"/>
      <c r="AO344" s="224"/>
      <c r="AP344" s="224"/>
      <c r="AQ344" s="224"/>
      <c r="AR344" s="224"/>
      <c r="AS344" s="225"/>
      <c r="AT344" s="264" t="s">
        <v>37</v>
      </c>
      <c r="AU344" s="265"/>
      <c r="AV344" s="265"/>
      <c r="AW344" s="265"/>
      <c r="AX344" s="217"/>
      <c r="AY344" s="245"/>
      <c r="AZ344" s="217"/>
      <c r="BA344" s="216"/>
      <c r="BB344" s="289"/>
      <c r="BC344" s="290"/>
      <c r="BD344" s="290"/>
      <c r="BE344" s="290"/>
      <c r="BF344" s="290"/>
      <c r="BG344" s="290"/>
      <c r="BH344" s="290"/>
      <c r="BI344" s="291"/>
      <c r="BJ344" s="264" t="s">
        <v>37</v>
      </c>
      <c r="BK344" s="265"/>
      <c r="BL344" s="265"/>
      <c r="BM344" s="265"/>
      <c r="BN344" s="217"/>
      <c r="BO344" s="245"/>
      <c r="BP344" s="217"/>
      <c r="BQ344" s="216"/>
      <c r="BR344" s="264" t="s">
        <v>37</v>
      </c>
      <c r="BS344" s="265"/>
      <c r="BT344" s="265"/>
      <c r="BU344" s="265"/>
      <c r="BV344" s="217"/>
      <c r="BW344" s="245"/>
      <c r="BX344" s="217"/>
      <c r="BY344" s="216"/>
      <c r="BZ344" s="264" t="s">
        <v>710</v>
      </c>
      <c r="CA344" s="265"/>
      <c r="CB344" s="265"/>
      <c r="CC344" s="265"/>
      <c r="CD344" s="217"/>
      <c r="CE344" s="245"/>
      <c r="CF344" s="217"/>
      <c r="CG344" s="216"/>
      <c r="CH344" s="274"/>
      <c r="CI344" s="275"/>
      <c r="CJ344" s="275"/>
      <c r="CK344" s="275"/>
      <c r="CL344" s="229"/>
      <c r="CM344" s="295"/>
      <c r="CN344" s="229"/>
      <c r="CO344" s="244"/>
      <c r="CP344" s="473"/>
      <c r="CQ344" s="474"/>
      <c r="CR344" s="474"/>
      <c r="CS344" s="475"/>
    </row>
    <row r="345" spans="2:97" ht="22.5" customHeight="1">
      <c r="B345" s="473"/>
      <c r="C345" s="474"/>
      <c r="D345" s="474"/>
      <c r="E345" s="475"/>
      <c r="F345" s="264"/>
      <c r="G345" s="265"/>
      <c r="H345" s="265"/>
      <c r="I345" s="265"/>
      <c r="J345" s="217"/>
      <c r="K345" s="217"/>
      <c r="L345" s="217"/>
      <c r="M345" s="216"/>
      <c r="N345" s="264"/>
      <c r="O345" s="265"/>
      <c r="P345" s="265"/>
      <c r="Q345" s="265"/>
      <c r="R345" s="217"/>
      <c r="S345" s="217"/>
      <c r="T345" s="217"/>
      <c r="U345" s="216"/>
      <c r="V345" s="546"/>
      <c r="W345" s="547"/>
      <c r="X345" s="547"/>
      <c r="Y345" s="547"/>
      <c r="Z345" s="547"/>
      <c r="AA345" s="547"/>
      <c r="AB345" s="547"/>
      <c r="AC345" s="548"/>
      <c r="AD345" s="223"/>
      <c r="AE345" s="224"/>
      <c r="AF345" s="224"/>
      <c r="AG345" s="224"/>
      <c r="AH345" s="224"/>
      <c r="AI345" s="224"/>
      <c r="AJ345" s="224"/>
      <c r="AK345" s="225"/>
      <c r="AL345" s="223"/>
      <c r="AM345" s="224"/>
      <c r="AN345" s="224"/>
      <c r="AO345" s="224"/>
      <c r="AP345" s="224"/>
      <c r="AQ345" s="224"/>
      <c r="AR345" s="224"/>
      <c r="AS345" s="225"/>
      <c r="AT345" s="264"/>
      <c r="AU345" s="265"/>
      <c r="AV345" s="265"/>
      <c r="AW345" s="265"/>
      <c r="AX345" s="217"/>
      <c r="AY345" s="217"/>
      <c r="AZ345" s="217"/>
      <c r="BA345" s="216"/>
      <c r="BB345" s="289"/>
      <c r="BC345" s="290"/>
      <c r="BD345" s="290"/>
      <c r="BE345" s="290"/>
      <c r="BF345" s="290"/>
      <c r="BG345" s="290"/>
      <c r="BH345" s="290"/>
      <c r="BI345" s="291"/>
      <c r="BJ345" s="264"/>
      <c r="BK345" s="265"/>
      <c r="BL345" s="265"/>
      <c r="BM345" s="265"/>
      <c r="BN345" s="217"/>
      <c r="BO345" s="217"/>
      <c r="BP345" s="217"/>
      <c r="BQ345" s="216"/>
      <c r="BR345" s="264"/>
      <c r="BS345" s="265"/>
      <c r="BT345" s="265"/>
      <c r="BU345" s="265"/>
      <c r="BV345" s="217"/>
      <c r="BW345" s="217"/>
      <c r="BX345" s="217"/>
      <c r="BY345" s="216"/>
      <c r="BZ345" s="264"/>
      <c r="CA345" s="265"/>
      <c r="CB345" s="265"/>
      <c r="CC345" s="265"/>
      <c r="CD345" s="217"/>
      <c r="CE345" s="217" t="s">
        <v>201</v>
      </c>
      <c r="CF345" s="217"/>
      <c r="CG345" s="216"/>
      <c r="CH345" s="274"/>
      <c r="CI345" s="275"/>
      <c r="CJ345" s="275"/>
      <c r="CK345" s="275"/>
      <c r="CL345" s="229"/>
      <c r="CM345" s="229"/>
      <c r="CN345" s="229"/>
      <c r="CO345" s="244"/>
      <c r="CP345" s="473"/>
      <c r="CQ345" s="474"/>
      <c r="CR345" s="474"/>
      <c r="CS345" s="475"/>
    </row>
    <row r="346" spans="2:97" ht="18.75" customHeight="1">
      <c r="B346" s="476"/>
      <c r="C346" s="477"/>
      <c r="D346" s="477"/>
      <c r="E346" s="478"/>
      <c r="F346" s="218"/>
      <c r="G346" s="219"/>
      <c r="H346" s="219"/>
      <c r="I346" s="219"/>
      <c r="J346" s="217"/>
      <c r="K346" s="217"/>
      <c r="L346" s="217"/>
      <c r="M346" s="216"/>
      <c r="N346" s="218"/>
      <c r="O346" s="219"/>
      <c r="P346" s="219"/>
      <c r="Q346" s="219"/>
      <c r="R346" s="217"/>
      <c r="S346" s="217"/>
      <c r="T346" s="217"/>
      <c r="U346" s="216"/>
      <c r="V346" s="546"/>
      <c r="W346" s="547"/>
      <c r="X346" s="547"/>
      <c r="Y346" s="547"/>
      <c r="Z346" s="547"/>
      <c r="AA346" s="547"/>
      <c r="AB346" s="547"/>
      <c r="AC346" s="548"/>
      <c r="AD346" s="223"/>
      <c r="AE346" s="224"/>
      <c r="AF346" s="224"/>
      <c r="AG346" s="224"/>
      <c r="AH346" s="224"/>
      <c r="AI346" s="224"/>
      <c r="AJ346" s="224"/>
      <c r="AK346" s="225"/>
      <c r="AL346" s="223"/>
      <c r="AM346" s="224"/>
      <c r="AN346" s="224"/>
      <c r="AO346" s="224"/>
      <c r="AP346" s="224"/>
      <c r="AQ346" s="224"/>
      <c r="AR346" s="224"/>
      <c r="AS346" s="225"/>
      <c r="AT346" s="218"/>
      <c r="AU346" s="219"/>
      <c r="AV346" s="219"/>
      <c r="AW346" s="219"/>
      <c r="AX346" s="217"/>
      <c r="AY346" s="217"/>
      <c r="AZ346" s="217"/>
      <c r="BA346" s="216"/>
      <c r="BB346" s="289"/>
      <c r="BC346" s="290"/>
      <c r="BD346" s="290"/>
      <c r="BE346" s="290"/>
      <c r="BF346" s="290"/>
      <c r="BG346" s="290"/>
      <c r="BH346" s="290"/>
      <c r="BI346" s="291"/>
      <c r="BJ346" s="218"/>
      <c r="BK346" s="219"/>
      <c r="BL346" s="219"/>
      <c r="BM346" s="219"/>
      <c r="BN346" s="217"/>
      <c r="BO346" s="217"/>
      <c r="BP346" s="217"/>
      <c r="BQ346" s="216"/>
      <c r="BR346" s="218"/>
      <c r="BS346" s="219"/>
      <c r="BT346" s="219"/>
      <c r="BU346" s="219"/>
      <c r="BV346" s="217"/>
      <c r="BW346" s="217"/>
      <c r="BX346" s="217"/>
      <c r="BY346" s="216"/>
      <c r="BZ346" s="218" t="s">
        <v>456</v>
      </c>
      <c r="CA346" s="219"/>
      <c r="CB346" s="219"/>
      <c r="CC346" s="219"/>
      <c r="CD346" s="217"/>
      <c r="CE346" s="217"/>
      <c r="CF346" s="217"/>
      <c r="CG346" s="216"/>
      <c r="CH346" s="296"/>
      <c r="CI346" s="297"/>
      <c r="CJ346" s="297"/>
      <c r="CK346" s="297"/>
      <c r="CL346" s="229"/>
      <c r="CM346" s="229"/>
      <c r="CN346" s="229"/>
      <c r="CO346" s="244"/>
      <c r="CP346" s="476"/>
      <c r="CQ346" s="477"/>
      <c r="CR346" s="477"/>
      <c r="CS346" s="478"/>
    </row>
    <row r="347" spans="2:97" ht="18.75" customHeight="1" thickBot="1">
      <c r="B347" s="467" t="s">
        <v>604</v>
      </c>
      <c r="C347" s="468"/>
      <c r="D347" s="468"/>
      <c r="E347" s="469"/>
      <c r="F347" s="262"/>
      <c r="G347" s="263"/>
      <c r="H347" s="55"/>
      <c r="I347" s="246"/>
      <c r="J347" s="246"/>
      <c r="K347" s="246"/>
      <c r="L347" s="246"/>
      <c r="M347" s="247"/>
      <c r="N347" s="230"/>
      <c r="O347" s="231"/>
      <c r="P347" s="55"/>
      <c r="Q347" s="246"/>
      <c r="R347" s="246"/>
      <c r="S347" s="246"/>
      <c r="T347" s="246"/>
      <c r="U347" s="247"/>
      <c r="V347" s="549"/>
      <c r="W347" s="550"/>
      <c r="X347" s="550"/>
      <c r="Y347" s="550"/>
      <c r="Z347" s="550"/>
      <c r="AA347" s="550"/>
      <c r="AB347" s="550"/>
      <c r="AC347" s="551"/>
      <c r="AD347" s="226"/>
      <c r="AE347" s="227"/>
      <c r="AF347" s="227"/>
      <c r="AG347" s="227"/>
      <c r="AH347" s="227"/>
      <c r="AI347" s="227"/>
      <c r="AJ347" s="227"/>
      <c r="AK347" s="228"/>
      <c r="AL347" s="226"/>
      <c r="AM347" s="227"/>
      <c r="AN347" s="227"/>
      <c r="AO347" s="227"/>
      <c r="AP347" s="227"/>
      <c r="AQ347" s="227"/>
      <c r="AR347" s="227"/>
      <c r="AS347" s="228"/>
      <c r="AT347" s="230"/>
      <c r="AU347" s="231"/>
      <c r="AV347" s="55"/>
      <c r="AW347" s="246"/>
      <c r="AX347" s="246"/>
      <c r="AY347" s="246"/>
      <c r="AZ347" s="246"/>
      <c r="BA347" s="247"/>
      <c r="BB347" s="292"/>
      <c r="BC347" s="293"/>
      <c r="BD347" s="293"/>
      <c r="BE347" s="293"/>
      <c r="BF347" s="293"/>
      <c r="BG347" s="293"/>
      <c r="BH347" s="293"/>
      <c r="BI347" s="294"/>
      <c r="BJ347" s="230"/>
      <c r="BK347" s="231"/>
      <c r="BL347" s="55"/>
      <c r="BM347" s="246"/>
      <c r="BN347" s="246"/>
      <c r="BO347" s="246"/>
      <c r="BP347" s="246"/>
      <c r="BQ347" s="247"/>
      <c r="BR347" s="230"/>
      <c r="BS347" s="231"/>
      <c r="BT347" s="55"/>
      <c r="BU347" s="246"/>
      <c r="BV347" s="246"/>
      <c r="BW347" s="246"/>
      <c r="BX347" s="246"/>
      <c r="BY347" s="247"/>
      <c r="BZ347" s="230"/>
      <c r="CA347" s="231"/>
      <c r="CB347" s="55"/>
      <c r="CC347" s="246" t="s">
        <v>458</v>
      </c>
      <c r="CD347" s="246"/>
      <c r="CE347" s="246"/>
      <c r="CF347" s="246"/>
      <c r="CG347" s="247"/>
      <c r="CH347" s="230"/>
      <c r="CI347" s="231"/>
      <c r="CJ347" s="65"/>
      <c r="CK347" s="310"/>
      <c r="CL347" s="310"/>
      <c r="CM347" s="310"/>
      <c r="CN347" s="310"/>
      <c r="CO347" s="311"/>
      <c r="CP347" s="467"/>
      <c r="CQ347" s="468"/>
      <c r="CR347" s="468"/>
      <c r="CS347" s="469"/>
    </row>
    <row r="348" spans="2:97" ht="15" customHeight="1">
      <c r="B348" s="470" t="s" ph="1">
        <v>192</v>
      </c>
      <c r="C348" s="471" ph="1"/>
      <c r="D348" s="471" ph="1"/>
      <c r="E348" s="472" ph="1"/>
      <c r="F348" s="251">
        <v>10016498</v>
      </c>
      <c r="G348" s="252"/>
      <c r="H348" s="252"/>
      <c r="I348" s="252"/>
      <c r="J348" s="258"/>
      <c r="K348" s="258"/>
      <c r="L348" s="258"/>
      <c r="M348" s="259"/>
      <c r="N348" s="251"/>
      <c r="O348" s="252"/>
      <c r="P348" s="252"/>
      <c r="Q348" s="252"/>
      <c r="R348" s="258"/>
      <c r="S348" s="258"/>
      <c r="T348" s="258"/>
      <c r="U348" s="259"/>
      <c r="V348" s="251"/>
      <c r="W348" s="252"/>
      <c r="X348" s="252"/>
      <c r="Y348" s="252"/>
      <c r="Z348" s="258"/>
      <c r="AA348" s="258"/>
      <c r="AB348" s="258"/>
      <c r="AC348" s="259"/>
      <c r="AD348" s="220"/>
      <c r="AE348" s="221"/>
      <c r="AF348" s="221"/>
      <c r="AG348" s="221"/>
      <c r="AH348" s="221"/>
      <c r="AI348" s="221"/>
      <c r="AJ348" s="221"/>
      <c r="AK348" s="222"/>
      <c r="AL348" s="220"/>
      <c r="AM348" s="221"/>
      <c r="AN348" s="221"/>
      <c r="AO348" s="221"/>
      <c r="AP348" s="221"/>
      <c r="AQ348" s="221"/>
      <c r="AR348" s="221"/>
      <c r="AS348" s="222"/>
      <c r="AT348" s="251"/>
      <c r="AU348" s="252"/>
      <c r="AV348" s="252"/>
      <c r="AW348" s="252"/>
      <c r="AX348" s="258"/>
      <c r="AY348" s="258"/>
      <c r="AZ348" s="258"/>
      <c r="BA348" s="259"/>
      <c r="BB348" s="251">
        <v>10016222</v>
      </c>
      <c r="BC348" s="252"/>
      <c r="BD348" s="252"/>
      <c r="BE348" s="252"/>
      <c r="BF348" s="258"/>
      <c r="BG348" s="258"/>
      <c r="BH348" s="258"/>
      <c r="BI348" s="259"/>
      <c r="BJ348" s="220"/>
      <c r="BK348" s="221"/>
      <c r="BL348" s="221"/>
      <c r="BM348" s="221"/>
      <c r="BN348" s="221"/>
      <c r="BO348" s="221"/>
      <c r="BP348" s="221"/>
      <c r="BQ348" s="222"/>
      <c r="BR348" s="251"/>
      <c r="BS348" s="252"/>
      <c r="BT348" s="252"/>
      <c r="BU348" s="252"/>
      <c r="BV348" s="258"/>
      <c r="BW348" s="258"/>
      <c r="BX348" s="258"/>
      <c r="BY348" s="259"/>
      <c r="BZ348" s="251">
        <v>10016171</v>
      </c>
      <c r="CA348" s="252"/>
      <c r="CB348" s="252"/>
      <c r="CC348" s="252"/>
      <c r="CD348" s="258"/>
      <c r="CE348" s="258"/>
      <c r="CF348" s="258"/>
      <c r="CG348" s="259"/>
      <c r="CH348" s="251"/>
      <c r="CI348" s="258"/>
      <c r="CJ348" s="258"/>
      <c r="CK348" s="258"/>
      <c r="CL348" s="258"/>
      <c r="CM348" s="258"/>
      <c r="CN348" s="258"/>
      <c r="CO348" s="259"/>
      <c r="CP348" s="470" t="s" ph="1">
        <v>192</v>
      </c>
      <c r="CQ348" s="471" ph="1"/>
      <c r="CR348" s="471" ph="1"/>
      <c r="CS348" s="472" ph="1"/>
    </row>
    <row r="349" spans="2:97" ht="15" customHeight="1">
      <c r="B349" s="473" ph="1"/>
      <c r="C349" s="474" ph="1"/>
      <c r="D349" s="474" ph="1"/>
      <c r="E349" s="475" ph="1"/>
      <c r="F349" s="242" t="s">
        <v>212</v>
      </c>
      <c r="G349" s="243"/>
      <c r="H349" s="243"/>
      <c r="I349" s="243"/>
      <c r="J349" s="217"/>
      <c r="K349" s="245"/>
      <c r="L349" s="217"/>
      <c r="M349" s="216"/>
      <c r="N349" s="242"/>
      <c r="O349" s="243"/>
      <c r="P349" s="243"/>
      <c r="Q349" s="243"/>
      <c r="R349" s="217"/>
      <c r="S349" s="245"/>
      <c r="T349" s="217"/>
      <c r="U349" s="216"/>
      <c r="V349" s="242"/>
      <c r="W349" s="243"/>
      <c r="X349" s="243"/>
      <c r="Y349" s="243"/>
      <c r="Z349" s="217"/>
      <c r="AA349" s="245"/>
      <c r="AB349" s="217"/>
      <c r="AC349" s="216"/>
      <c r="AD349" s="223"/>
      <c r="AE349" s="224"/>
      <c r="AF349" s="224"/>
      <c r="AG349" s="224"/>
      <c r="AH349" s="224"/>
      <c r="AI349" s="224"/>
      <c r="AJ349" s="224"/>
      <c r="AK349" s="225"/>
      <c r="AL349" s="223"/>
      <c r="AM349" s="224"/>
      <c r="AN349" s="224"/>
      <c r="AO349" s="224"/>
      <c r="AP349" s="224"/>
      <c r="AQ349" s="224"/>
      <c r="AR349" s="224"/>
      <c r="AS349" s="225"/>
      <c r="AT349" s="242"/>
      <c r="AU349" s="243"/>
      <c r="AV349" s="243"/>
      <c r="AW349" s="243"/>
      <c r="AX349" s="217"/>
      <c r="AY349" s="245"/>
      <c r="AZ349" s="217"/>
      <c r="BA349" s="216"/>
      <c r="BB349" s="274" t="s">
        <v>97</v>
      </c>
      <c r="BC349" s="275"/>
      <c r="BD349" s="275"/>
      <c r="BE349" s="275"/>
      <c r="BF349" s="229"/>
      <c r="BG349" s="295"/>
      <c r="BH349" s="229"/>
      <c r="BI349" s="244"/>
      <c r="BJ349" s="223"/>
      <c r="BK349" s="224"/>
      <c r="BL349" s="224"/>
      <c r="BM349" s="224"/>
      <c r="BN349" s="224"/>
      <c r="BO349" s="224"/>
      <c r="BP349" s="224"/>
      <c r="BQ349" s="225"/>
      <c r="BR349" s="242"/>
      <c r="BS349" s="243"/>
      <c r="BT349" s="243"/>
      <c r="BU349" s="243"/>
      <c r="BV349" s="217"/>
      <c r="BW349" s="245"/>
      <c r="BX349" s="217"/>
      <c r="BY349" s="216"/>
      <c r="BZ349" s="242" t="s">
        <v>49</v>
      </c>
      <c r="CA349" s="243"/>
      <c r="CB349" s="243"/>
      <c r="CC349" s="243"/>
      <c r="CD349" s="217"/>
      <c r="CE349" s="245"/>
      <c r="CF349" s="217"/>
      <c r="CG349" s="216"/>
      <c r="CH349" s="274"/>
      <c r="CI349" s="275"/>
      <c r="CJ349" s="275"/>
      <c r="CK349" s="275"/>
      <c r="CL349" s="229"/>
      <c r="CM349" s="295"/>
      <c r="CN349" s="229"/>
      <c r="CO349" s="244"/>
      <c r="CP349" s="473" ph="1"/>
      <c r="CQ349" s="474" ph="1"/>
      <c r="CR349" s="474" ph="1"/>
      <c r="CS349" s="475" ph="1"/>
    </row>
    <row r="350" spans="2:97" ht="11.25" customHeight="1">
      <c r="B350" s="473" ph="1"/>
      <c r="C350" s="474" ph="1"/>
      <c r="D350" s="474" ph="1"/>
      <c r="E350" s="475" ph="1"/>
      <c r="F350" s="264" t="s">
        <v>449</v>
      </c>
      <c r="G350" s="265"/>
      <c r="H350" s="265"/>
      <c r="I350" s="265"/>
      <c r="J350" s="217"/>
      <c r="K350" s="245"/>
      <c r="L350" s="217"/>
      <c r="M350" s="216"/>
      <c r="N350" s="264" t="s">
        <v>37</v>
      </c>
      <c r="O350" s="265"/>
      <c r="P350" s="265"/>
      <c r="Q350" s="265"/>
      <c r="R350" s="217"/>
      <c r="S350" s="245"/>
      <c r="T350" s="217"/>
      <c r="U350" s="216"/>
      <c r="V350" s="264" t="s">
        <v>37</v>
      </c>
      <c r="W350" s="265"/>
      <c r="X350" s="265"/>
      <c r="Y350" s="265"/>
      <c r="Z350" s="217"/>
      <c r="AA350" s="245"/>
      <c r="AB350" s="217"/>
      <c r="AC350" s="216"/>
      <c r="AD350" s="223"/>
      <c r="AE350" s="224"/>
      <c r="AF350" s="224"/>
      <c r="AG350" s="224"/>
      <c r="AH350" s="224"/>
      <c r="AI350" s="224"/>
      <c r="AJ350" s="224"/>
      <c r="AK350" s="225"/>
      <c r="AL350" s="223"/>
      <c r="AM350" s="224"/>
      <c r="AN350" s="224"/>
      <c r="AO350" s="224"/>
      <c r="AP350" s="224"/>
      <c r="AQ350" s="224"/>
      <c r="AR350" s="224"/>
      <c r="AS350" s="225"/>
      <c r="AT350" s="264" t="s">
        <v>37</v>
      </c>
      <c r="AU350" s="265"/>
      <c r="AV350" s="265"/>
      <c r="AW350" s="265"/>
      <c r="AX350" s="217"/>
      <c r="AY350" s="245"/>
      <c r="AZ350" s="217"/>
      <c r="BA350" s="216"/>
      <c r="BB350" s="284" t="s">
        <v>98</v>
      </c>
      <c r="BC350" s="285"/>
      <c r="BD350" s="285"/>
      <c r="BE350" s="285"/>
      <c r="BF350" s="229"/>
      <c r="BG350" s="295"/>
      <c r="BH350" s="229"/>
      <c r="BI350" s="244"/>
      <c r="BJ350" s="223"/>
      <c r="BK350" s="224"/>
      <c r="BL350" s="224"/>
      <c r="BM350" s="224"/>
      <c r="BN350" s="224"/>
      <c r="BO350" s="224"/>
      <c r="BP350" s="224"/>
      <c r="BQ350" s="225"/>
      <c r="BR350" s="264" t="s">
        <v>37</v>
      </c>
      <c r="BS350" s="265"/>
      <c r="BT350" s="265"/>
      <c r="BU350" s="265"/>
      <c r="BV350" s="217"/>
      <c r="BW350" s="245"/>
      <c r="BX350" s="217"/>
      <c r="BY350" s="216"/>
      <c r="BZ350" s="256" t="s">
        <v>50</v>
      </c>
      <c r="CA350" s="257"/>
      <c r="CB350" s="257"/>
      <c r="CC350" s="257"/>
      <c r="CD350" s="217"/>
      <c r="CE350" s="245"/>
      <c r="CF350" s="217"/>
      <c r="CG350" s="216"/>
      <c r="CH350" s="274"/>
      <c r="CI350" s="275"/>
      <c r="CJ350" s="275"/>
      <c r="CK350" s="275"/>
      <c r="CL350" s="229"/>
      <c r="CM350" s="295"/>
      <c r="CN350" s="229"/>
      <c r="CO350" s="244"/>
      <c r="CP350" s="473" ph="1"/>
      <c r="CQ350" s="474" ph="1"/>
      <c r="CR350" s="474" ph="1"/>
      <c r="CS350" s="475" ph="1"/>
    </row>
    <row r="351" spans="2:97" ht="22.5" customHeight="1">
      <c r="B351" s="473" ph="1"/>
      <c r="C351" s="474" ph="1"/>
      <c r="D351" s="474" ph="1"/>
      <c r="E351" s="475" ph="1"/>
      <c r="F351" s="264"/>
      <c r="G351" s="265"/>
      <c r="H351" s="265"/>
      <c r="I351" s="265"/>
      <c r="J351" s="217"/>
      <c r="K351" s="217"/>
      <c r="L351" s="217"/>
      <c r="M351" s="216"/>
      <c r="N351" s="264"/>
      <c r="O351" s="265"/>
      <c r="P351" s="265"/>
      <c r="Q351" s="265"/>
      <c r="R351" s="217"/>
      <c r="S351" s="217"/>
      <c r="T351" s="217"/>
      <c r="U351" s="216"/>
      <c r="V351" s="264"/>
      <c r="W351" s="265"/>
      <c r="X351" s="265"/>
      <c r="Y351" s="265"/>
      <c r="Z351" s="217"/>
      <c r="AA351" s="217" t="s">
        <v>42</v>
      </c>
      <c r="AB351" s="217"/>
      <c r="AC351" s="216"/>
      <c r="AD351" s="223"/>
      <c r="AE351" s="224"/>
      <c r="AF351" s="224"/>
      <c r="AG351" s="224"/>
      <c r="AH351" s="224"/>
      <c r="AI351" s="224"/>
      <c r="AJ351" s="224"/>
      <c r="AK351" s="225"/>
      <c r="AL351" s="223"/>
      <c r="AM351" s="224"/>
      <c r="AN351" s="224"/>
      <c r="AO351" s="224"/>
      <c r="AP351" s="224"/>
      <c r="AQ351" s="224"/>
      <c r="AR351" s="224"/>
      <c r="AS351" s="225"/>
      <c r="AT351" s="264"/>
      <c r="AU351" s="265"/>
      <c r="AV351" s="265"/>
      <c r="AW351" s="265"/>
      <c r="AX351" s="217"/>
      <c r="AY351" s="217" t="s">
        <v>201</v>
      </c>
      <c r="AZ351" s="217"/>
      <c r="BA351" s="216"/>
      <c r="BB351" s="284"/>
      <c r="BC351" s="285"/>
      <c r="BD351" s="285"/>
      <c r="BE351" s="285"/>
      <c r="BF351" s="229" t="s">
        <v>48</v>
      </c>
      <c r="BG351" s="229"/>
      <c r="BH351" s="229"/>
      <c r="BI351" s="244"/>
      <c r="BJ351" s="223"/>
      <c r="BK351" s="224"/>
      <c r="BL351" s="224"/>
      <c r="BM351" s="224"/>
      <c r="BN351" s="224"/>
      <c r="BO351" s="224"/>
      <c r="BP351" s="224"/>
      <c r="BQ351" s="225"/>
      <c r="BR351" s="264"/>
      <c r="BS351" s="265"/>
      <c r="BT351" s="265"/>
      <c r="BU351" s="265"/>
      <c r="BV351" s="217"/>
      <c r="BW351" s="217" t="s">
        <v>201</v>
      </c>
      <c r="BX351" s="217"/>
      <c r="BY351" s="216"/>
      <c r="BZ351" s="256"/>
      <c r="CA351" s="257"/>
      <c r="CB351" s="257"/>
      <c r="CC351" s="257"/>
      <c r="CD351" s="217" t="s">
        <v>54</v>
      </c>
      <c r="CE351" s="217" t="s">
        <v>44</v>
      </c>
      <c r="CF351" s="217"/>
      <c r="CG351" s="216"/>
      <c r="CH351" s="274"/>
      <c r="CI351" s="275"/>
      <c r="CJ351" s="275"/>
      <c r="CK351" s="275"/>
      <c r="CL351" s="229"/>
      <c r="CM351" s="229"/>
      <c r="CN351" s="229"/>
      <c r="CO351" s="244"/>
      <c r="CP351" s="473" ph="1"/>
      <c r="CQ351" s="474" ph="1"/>
      <c r="CR351" s="474" ph="1"/>
      <c r="CS351" s="475" ph="1"/>
    </row>
    <row r="352" spans="2:97" ht="18.75" customHeight="1">
      <c r="B352" s="476" ph="1"/>
      <c r="C352" s="477" ph="1"/>
      <c r="D352" s="477" ph="1"/>
      <c r="E352" s="478" ph="1"/>
      <c r="F352" s="218" t="s">
        <v>107</v>
      </c>
      <c r="G352" s="219"/>
      <c r="H352" s="219"/>
      <c r="I352" s="219"/>
      <c r="J352" s="217"/>
      <c r="K352" s="217"/>
      <c r="L352" s="217"/>
      <c r="M352" s="216"/>
      <c r="N352" s="218"/>
      <c r="O352" s="219"/>
      <c r="P352" s="219"/>
      <c r="Q352" s="219"/>
      <c r="R352" s="217"/>
      <c r="S352" s="217"/>
      <c r="T352" s="217"/>
      <c r="U352" s="216"/>
      <c r="V352" s="218"/>
      <c r="W352" s="219"/>
      <c r="X352" s="219"/>
      <c r="Y352" s="219"/>
      <c r="Z352" s="217"/>
      <c r="AA352" s="217"/>
      <c r="AB352" s="217"/>
      <c r="AC352" s="216"/>
      <c r="AD352" s="223"/>
      <c r="AE352" s="224"/>
      <c r="AF352" s="224"/>
      <c r="AG352" s="224"/>
      <c r="AH352" s="224"/>
      <c r="AI352" s="224"/>
      <c r="AJ352" s="224"/>
      <c r="AK352" s="225"/>
      <c r="AL352" s="223"/>
      <c r="AM352" s="224"/>
      <c r="AN352" s="224"/>
      <c r="AO352" s="224"/>
      <c r="AP352" s="224"/>
      <c r="AQ352" s="224"/>
      <c r="AR352" s="224"/>
      <c r="AS352" s="225"/>
      <c r="AT352" s="218"/>
      <c r="AU352" s="219"/>
      <c r="AV352" s="219"/>
      <c r="AW352" s="219"/>
      <c r="AX352" s="217"/>
      <c r="AY352" s="217"/>
      <c r="AZ352" s="217"/>
      <c r="BA352" s="216"/>
      <c r="BB352" s="218" t="s">
        <v>107</v>
      </c>
      <c r="BC352" s="219"/>
      <c r="BD352" s="219"/>
      <c r="BE352" s="219"/>
      <c r="BF352" s="229"/>
      <c r="BG352" s="229"/>
      <c r="BH352" s="229"/>
      <c r="BI352" s="244"/>
      <c r="BJ352" s="223"/>
      <c r="BK352" s="224"/>
      <c r="BL352" s="224"/>
      <c r="BM352" s="224"/>
      <c r="BN352" s="224"/>
      <c r="BO352" s="224"/>
      <c r="BP352" s="224"/>
      <c r="BQ352" s="225"/>
      <c r="BR352" s="302"/>
      <c r="BS352" s="303"/>
      <c r="BT352" s="303"/>
      <c r="BU352" s="303"/>
      <c r="BV352" s="217"/>
      <c r="BW352" s="217"/>
      <c r="BX352" s="217"/>
      <c r="BY352" s="216"/>
      <c r="BZ352" s="218"/>
      <c r="CA352" s="219"/>
      <c r="CB352" s="219"/>
      <c r="CC352" s="219"/>
      <c r="CD352" s="217"/>
      <c r="CE352" s="217"/>
      <c r="CF352" s="217"/>
      <c r="CG352" s="216"/>
      <c r="CH352" s="296"/>
      <c r="CI352" s="297"/>
      <c r="CJ352" s="297"/>
      <c r="CK352" s="297"/>
      <c r="CL352" s="229"/>
      <c r="CM352" s="229"/>
      <c r="CN352" s="229"/>
      <c r="CO352" s="244"/>
      <c r="CP352" s="476" ph="1"/>
      <c r="CQ352" s="477" ph="1"/>
      <c r="CR352" s="477" ph="1"/>
      <c r="CS352" s="478" ph="1"/>
    </row>
    <row r="353" spans="2:97" ht="18.75" customHeight="1" thickBot="1">
      <c r="B353" s="467" t="s">
        <v>605</v>
      </c>
      <c r="C353" s="468"/>
      <c r="D353" s="468"/>
      <c r="E353" s="469"/>
      <c r="F353" s="262">
        <v>0.3125</v>
      </c>
      <c r="G353" s="263"/>
      <c r="H353" s="55" t="s">
        <v>547</v>
      </c>
      <c r="I353" s="304" t="s">
        <v>450</v>
      </c>
      <c r="J353" s="304"/>
      <c r="K353" s="304"/>
      <c r="L353" s="304"/>
      <c r="M353" s="305"/>
      <c r="N353" s="262"/>
      <c r="O353" s="263"/>
      <c r="P353" s="55"/>
      <c r="Q353" s="246"/>
      <c r="R353" s="246"/>
      <c r="S353" s="246"/>
      <c r="T353" s="246"/>
      <c r="U353" s="247"/>
      <c r="V353" s="262"/>
      <c r="W353" s="263"/>
      <c r="X353" s="55"/>
      <c r="Y353" s="246" t="s">
        <v>619</v>
      </c>
      <c r="Z353" s="246"/>
      <c r="AA353" s="246"/>
      <c r="AB353" s="246"/>
      <c r="AC353" s="247"/>
      <c r="AD353" s="226"/>
      <c r="AE353" s="227"/>
      <c r="AF353" s="227"/>
      <c r="AG353" s="227"/>
      <c r="AH353" s="227"/>
      <c r="AI353" s="227"/>
      <c r="AJ353" s="227"/>
      <c r="AK353" s="228"/>
      <c r="AL353" s="226"/>
      <c r="AM353" s="227"/>
      <c r="AN353" s="227"/>
      <c r="AO353" s="227"/>
      <c r="AP353" s="227"/>
      <c r="AQ353" s="227"/>
      <c r="AR353" s="227"/>
      <c r="AS353" s="228"/>
      <c r="AT353" s="262"/>
      <c r="AU353" s="263"/>
      <c r="AV353" s="55"/>
      <c r="AW353" s="326"/>
      <c r="AX353" s="326"/>
      <c r="AY353" s="326"/>
      <c r="AZ353" s="326"/>
      <c r="BA353" s="327"/>
      <c r="BB353" s="262">
        <v>0.29166666666666669</v>
      </c>
      <c r="BC353" s="263"/>
      <c r="BD353" s="65" t="s">
        <v>547</v>
      </c>
      <c r="BE353" s="308" t="s">
        <v>99</v>
      </c>
      <c r="BF353" s="308"/>
      <c r="BG353" s="308"/>
      <c r="BH353" s="308"/>
      <c r="BI353" s="309"/>
      <c r="BJ353" s="226"/>
      <c r="BK353" s="227"/>
      <c r="BL353" s="227"/>
      <c r="BM353" s="227"/>
      <c r="BN353" s="227"/>
      <c r="BO353" s="227"/>
      <c r="BP353" s="227"/>
      <c r="BQ353" s="228"/>
      <c r="BR353" s="230"/>
      <c r="BS353" s="231"/>
      <c r="BT353" s="55"/>
      <c r="BU353" s="266"/>
      <c r="BV353" s="266"/>
      <c r="BW353" s="266"/>
      <c r="BX353" s="266"/>
      <c r="BY353" s="267"/>
      <c r="BZ353" s="230"/>
      <c r="CA353" s="231"/>
      <c r="CB353" s="55"/>
      <c r="CC353" s="266" t="s">
        <v>52</v>
      </c>
      <c r="CD353" s="266"/>
      <c r="CE353" s="266"/>
      <c r="CF353" s="266"/>
      <c r="CG353" s="267"/>
      <c r="CH353" s="230"/>
      <c r="CI353" s="231"/>
      <c r="CJ353" s="65"/>
      <c r="CK353" s="310"/>
      <c r="CL353" s="310"/>
      <c r="CM353" s="310"/>
      <c r="CN353" s="310"/>
      <c r="CO353" s="311"/>
      <c r="CP353" s="467"/>
      <c r="CQ353" s="468"/>
      <c r="CR353" s="468"/>
      <c r="CS353" s="469"/>
    </row>
    <row r="354" spans="2:97" ht="15" customHeight="1">
      <c r="B354" s="470" t="s" ph="1">
        <v>193</v>
      </c>
      <c r="C354" s="471" ph="1"/>
      <c r="D354" s="471" ph="1"/>
      <c r="E354" s="472" ph="1"/>
      <c r="F354" s="286"/>
      <c r="G354" s="287"/>
      <c r="H354" s="287"/>
      <c r="I354" s="287"/>
      <c r="J354" s="287"/>
      <c r="K354" s="287"/>
      <c r="L354" s="287"/>
      <c r="M354" s="288"/>
      <c r="N354" s="251"/>
      <c r="O354" s="252"/>
      <c r="P354" s="252"/>
      <c r="Q354" s="252"/>
      <c r="R354" s="258"/>
      <c r="S354" s="258"/>
      <c r="T354" s="258"/>
      <c r="U354" s="259"/>
      <c r="V354" s="251"/>
      <c r="W354" s="258"/>
      <c r="X354" s="258"/>
      <c r="Y354" s="258"/>
      <c r="Z354" s="258"/>
      <c r="AA354" s="258"/>
      <c r="AB354" s="258"/>
      <c r="AC354" s="259"/>
      <c r="AD354" s="220"/>
      <c r="AE354" s="221"/>
      <c r="AF354" s="221"/>
      <c r="AG354" s="221"/>
      <c r="AH354" s="221"/>
      <c r="AI354" s="221"/>
      <c r="AJ354" s="221"/>
      <c r="AK354" s="222"/>
      <c r="AL354" s="251">
        <v>10016247</v>
      </c>
      <c r="AM354" s="252"/>
      <c r="AN354" s="252"/>
      <c r="AO354" s="252"/>
      <c r="AP354" s="258"/>
      <c r="AQ354" s="258"/>
      <c r="AR354" s="258"/>
      <c r="AS354" s="259"/>
      <c r="AT354" s="286"/>
      <c r="AU354" s="287"/>
      <c r="AV354" s="287"/>
      <c r="AW354" s="287"/>
      <c r="AX354" s="287"/>
      <c r="AY354" s="287"/>
      <c r="AZ354" s="287"/>
      <c r="BA354" s="288"/>
      <c r="BB354" s="251"/>
      <c r="BC354" s="252"/>
      <c r="BD354" s="252"/>
      <c r="BE354" s="252"/>
      <c r="BF354" s="258"/>
      <c r="BG354" s="258"/>
      <c r="BH354" s="258"/>
      <c r="BI354" s="259"/>
      <c r="BJ354" s="251"/>
      <c r="BK354" s="252"/>
      <c r="BL354" s="252"/>
      <c r="BM354" s="252"/>
      <c r="BN354" s="258"/>
      <c r="BO354" s="258"/>
      <c r="BP354" s="258"/>
      <c r="BQ354" s="259"/>
      <c r="BR354" s="251"/>
      <c r="BS354" s="252"/>
      <c r="BT354" s="252"/>
      <c r="BU354" s="252"/>
      <c r="BV354" s="258"/>
      <c r="BW354" s="258"/>
      <c r="BX354" s="258"/>
      <c r="BY354" s="259"/>
      <c r="BZ354" s="251">
        <v>10016280</v>
      </c>
      <c r="CA354" s="252"/>
      <c r="CB354" s="252"/>
      <c r="CC354" s="252"/>
      <c r="CD354" s="258"/>
      <c r="CE354" s="258"/>
      <c r="CF354" s="258"/>
      <c r="CG354" s="259"/>
      <c r="CH354" s="251"/>
      <c r="CI354" s="258"/>
      <c r="CJ354" s="258"/>
      <c r="CK354" s="258"/>
      <c r="CL354" s="258"/>
      <c r="CM354" s="258"/>
      <c r="CN354" s="258"/>
      <c r="CO354" s="259"/>
      <c r="CP354" s="470" t="s" ph="1">
        <v>193</v>
      </c>
      <c r="CQ354" s="471" ph="1"/>
      <c r="CR354" s="471" ph="1"/>
      <c r="CS354" s="472" ph="1"/>
    </row>
    <row r="355" spans="2:97" ht="15" customHeight="1">
      <c r="B355" s="473" ph="1"/>
      <c r="C355" s="474" ph="1"/>
      <c r="D355" s="474" ph="1"/>
      <c r="E355" s="475" ph="1"/>
      <c r="F355" s="289"/>
      <c r="G355" s="290"/>
      <c r="H355" s="290"/>
      <c r="I355" s="290"/>
      <c r="J355" s="290"/>
      <c r="K355" s="290"/>
      <c r="L355" s="290"/>
      <c r="M355" s="291"/>
      <c r="N355" s="242"/>
      <c r="O355" s="243"/>
      <c r="P355" s="243"/>
      <c r="Q355" s="243"/>
      <c r="R355" s="217"/>
      <c r="S355" s="245"/>
      <c r="T355" s="217"/>
      <c r="U355" s="216"/>
      <c r="V355" s="242"/>
      <c r="W355" s="243"/>
      <c r="X355" s="243"/>
      <c r="Y355" s="243"/>
      <c r="Z355" s="217"/>
      <c r="AA355" s="245"/>
      <c r="AB355" s="217"/>
      <c r="AC355" s="216"/>
      <c r="AD355" s="223"/>
      <c r="AE355" s="224"/>
      <c r="AF355" s="224"/>
      <c r="AG355" s="224"/>
      <c r="AH355" s="224"/>
      <c r="AI355" s="224"/>
      <c r="AJ355" s="224"/>
      <c r="AK355" s="225"/>
      <c r="AL355" s="242" t="s">
        <v>101</v>
      </c>
      <c r="AM355" s="243"/>
      <c r="AN355" s="243"/>
      <c r="AO355" s="243"/>
      <c r="AP355" s="217"/>
      <c r="AQ355" s="245"/>
      <c r="AR355" s="217"/>
      <c r="AS355" s="216"/>
      <c r="AT355" s="289"/>
      <c r="AU355" s="290"/>
      <c r="AV355" s="290"/>
      <c r="AW355" s="290"/>
      <c r="AX355" s="290"/>
      <c r="AY355" s="290"/>
      <c r="AZ355" s="290"/>
      <c r="BA355" s="291"/>
      <c r="BB355" s="242"/>
      <c r="BC355" s="243"/>
      <c r="BD355" s="243"/>
      <c r="BE355" s="243"/>
      <c r="BF355" s="217"/>
      <c r="BG355" s="245"/>
      <c r="BH355" s="217"/>
      <c r="BI355" s="216"/>
      <c r="BJ355" s="242"/>
      <c r="BK355" s="243"/>
      <c r="BL355" s="243"/>
      <c r="BM355" s="243"/>
      <c r="BN355" s="217"/>
      <c r="BO355" s="245"/>
      <c r="BP355" s="217"/>
      <c r="BQ355" s="216"/>
      <c r="BR355" s="242"/>
      <c r="BS355" s="243"/>
      <c r="BT355" s="243"/>
      <c r="BU355" s="243"/>
      <c r="BV355" s="217"/>
      <c r="BW355" s="245"/>
      <c r="BX355" s="217"/>
      <c r="BY355" s="216"/>
      <c r="BZ355" s="242">
        <v>808</v>
      </c>
      <c r="CA355" s="243"/>
      <c r="CB355" s="243"/>
      <c r="CC355" s="243"/>
      <c r="CD355" s="217"/>
      <c r="CE355" s="245"/>
      <c r="CF355" s="217"/>
      <c r="CG355" s="216"/>
      <c r="CH355" s="274"/>
      <c r="CI355" s="275"/>
      <c r="CJ355" s="275"/>
      <c r="CK355" s="275"/>
      <c r="CL355" s="229"/>
      <c r="CM355" s="295"/>
      <c r="CN355" s="229"/>
      <c r="CO355" s="244"/>
      <c r="CP355" s="473" ph="1"/>
      <c r="CQ355" s="474" ph="1"/>
      <c r="CR355" s="474" ph="1"/>
      <c r="CS355" s="475" ph="1"/>
    </row>
    <row r="356" spans="2:97" ht="11.25" customHeight="1">
      <c r="B356" s="473" ph="1"/>
      <c r="C356" s="474" ph="1"/>
      <c r="D356" s="474" ph="1"/>
      <c r="E356" s="475" ph="1"/>
      <c r="F356" s="289"/>
      <c r="G356" s="290"/>
      <c r="H356" s="290"/>
      <c r="I356" s="290"/>
      <c r="J356" s="290"/>
      <c r="K356" s="290"/>
      <c r="L356" s="290"/>
      <c r="M356" s="291"/>
      <c r="N356" s="264" t="s">
        <v>37</v>
      </c>
      <c r="O356" s="265"/>
      <c r="P356" s="265"/>
      <c r="Q356" s="265"/>
      <c r="R356" s="217"/>
      <c r="S356" s="245"/>
      <c r="T356" s="217"/>
      <c r="U356" s="216"/>
      <c r="V356" s="264" t="s">
        <v>475</v>
      </c>
      <c r="W356" s="265"/>
      <c r="X356" s="265"/>
      <c r="Y356" s="265"/>
      <c r="Z356" s="217"/>
      <c r="AA356" s="245"/>
      <c r="AB356" s="217"/>
      <c r="AC356" s="216"/>
      <c r="AD356" s="223"/>
      <c r="AE356" s="224"/>
      <c r="AF356" s="224"/>
      <c r="AG356" s="224"/>
      <c r="AH356" s="224"/>
      <c r="AI356" s="224"/>
      <c r="AJ356" s="224"/>
      <c r="AK356" s="225"/>
      <c r="AL356" s="264" t="s">
        <v>102</v>
      </c>
      <c r="AM356" s="265"/>
      <c r="AN356" s="265"/>
      <c r="AO356" s="265"/>
      <c r="AP356" s="217"/>
      <c r="AQ356" s="245"/>
      <c r="AR356" s="217"/>
      <c r="AS356" s="216"/>
      <c r="AT356" s="289"/>
      <c r="AU356" s="290"/>
      <c r="AV356" s="290"/>
      <c r="AW356" s="290"/>
      <c r="AX356" s="290"/>
      <c r="AY356" s="290"/>
      <c r="AZ356" s="290"/>
      <c r="BA356" s="291"/>
      <c r="BB356" s="264" t="s">
        <v>37</v>
      </c>
      <c r="BC356" s="265"/>
      <c r="BD356" s="265"/>
      <c r="BE356" s="265"/>
      <c r="BF356" s="217"/>
      <c r="BG356" s="245"/>
      <c r="BH356" s="217"/>
      <c r="BI356" s="216"/>
      <c r="BJ356" s="264" t="s">
        <v>518</v>
      </c>
      <c r="BK356" s="265"/>
      <c r="BL356" s="265"/>
      <c r="BM356" s="265"/>
      <c r="BN356" s="217"/>
      <c r="BO356" s="245"/>
      <c r="BP356" s="217"/>
      <c r="BQ356" s="216"/>
      <c r="BR356" s="264" t="s">
        <v>37</v>
      </c>
      <c r="BS356" s="265"/>
      <c r="BT356" s="265"/>
      <c r="BU356" s="265"/>
      <c r="BV356" s="217"/>
      <c r="BW356" s="245"/>
      <c r="BX356" s="217"/>
      <c r="BY356" s="216"/>
      <c r="BZ356" s="256" t="s">
        <v>60</v>
      </c>
      <c r="CA356" s="257"/>
      <c r="CB356" s="257"/>
      <c r="CC356" s="257"/>
      <c r="CD356" s="217"/>
      <c r="CE356" s="245"/>
      <c r="CF356" s="217"/>
      <c r="CG356" s="216"/>
      <c r="CH356" s="274"/>
      <c r="CI356" s="275"/>
      <c r="CJ356" s="275"/>
      <c r="CK356" s="275"/>
      <c r="CL356" s="229"/>
      <c r="CM356" s="295"/>
      <c r="CN356" s="229"/>
      <c r="CO356" s="244"/>
      <c r="CP356" s="473" ph="1"/>
      <c r="CQ356" s="474" ph="1"/>
      <c r="CR356" s="474" ph="1"/>
      <c r="CS356" s="475" ph="1"/>
    </row>
    <row r="357" spans="2:97" ht="22.5" customHeight="1">
      <c r="B357" s="473" ph="1"/>
      <c r="C357" s="474" ph="1"/>
      <c r="D357" s="474" ph="1"/>
      <c r="E357" s="475" ph="1"/>
      <c r="F357" s="289"/>
      <c r="G357" s="290"/>
      <c r="H357" s="290"/>
      <c r="I357" s="290"/>
      <c r="J357" s="290"/>
      <c r="K357" s="290"/>
      <c r="L357" s="290"/>
      <c r="M357" s="291"/>
      <c r="N357" s="264"/>
      <c r="O357" s="265"/>
      <c r="P357" s="265"/>
      <c r="Q357" s="265"/>
      <c r="R357" s="217"/>
      <c r="S357" s="217"/>
      <c r="T357" s="217"/>
      <c r="U357" s="216"/>
      <c r="V357" s="264"/>
      <c r="W357" s="265"/>
      <c r="X357" s="265"/>
      <c r="Y357" s="265"/>
      <c r="Z357" s="217"/>
      <c r="AA357" s="217" t="s">
        <v>42</v>
      </c>
      <c r="AB357" s="217" t="s">
        <v>201</v>
      </c>
      <c r="AC357" s="216"/>
      <c r="AD357" s="223"/>
      <c r="AE357" s="224"/>
      <c r="AF357" s="224"/>
      <c r="AG357" s="224"/>
      <c r="AH357" s="224"/>
      <c r="AI357" s="224"/>
      <c r="AJ357" s="224"/>
      <c r="AK357" s="225"/>
      <c r="AL357" s="264"/>
      <c r="AM357" s="265"/>
      <c r="AN357" s="265"/>
      <c r="AO357" s="265"/>
      <c r="AP357" s="217" t="s">
        <v>54</v>
      </c>
      <c r="AQ357" s="217"/>
      <c r="AR357" s="217"/>
      <c r="AS357" s="216"/>
      <c r="AT357" s="289"/>
      <c r="AU357" s="290"/>
      <c r="AV357" s="290"/>
      <c r="AW357" s="290"/>
      <c r="AX357" s="290"/>
      <c r="AY357" s="290"/>
      <c r="AZ357" s="290"/>
      <c r="BA357" s="291"/>
      <c r="BB357" s="264"/>
      <c r="BC357" s="265"/>
      <c r="BD357" s="265"/>
      <c r="BE357" s="265"/>
      <c r="BF357" s="217"/>
      <c r="BG357" s="217" t="s">
        <v>42</v>
      </c>
      <c r="BH357" s="217"/>
      <c r="BI357" s="216"/>
      <c r="BJ357" s="264"/>
      <c r="BK357" s="265"/>
      <c r="BL357" s="265"/>
      <c r="BM357" s="265"/>
      <c r="BN357" s="217"/>
      <c r="BO357" s="217" t="s">
        <v>68</v>
      </c>
      <c r="BP357" s="217"/>
      <c r="BQ357" s="216"/>
      <c r="BR357" s="264"/>
      <c r="BS357" s="265"/>
      <c r="BT357" s="265"/>
      <c r="BU357" s="265"/>
      <c r="BV357" s="217"/>
      <c r="BW357" s="217" t="s">
        <v>68</v>
      </c>
      <c r="BX357" s="217"/>
      <c r="BY357" s="216"/>
      <c r="BZ357" s="256"/>
      <c r="CA357" s="257"/>
      <c r="CB357" s="257"/>
      <c r="CC357" s="257"/>
      <c r="CD357" s="217" t="s">
        <v>130</v>
      </c>
      <c r="CE357" s="217" t="s">
        <v>44</v>
      </c>
      <c r="CF357" s="217"/>
      <c r="CG357" s="216"/>
      <c r="CH357" s="274"/>
      <c r="CI357" s="275"/>
      <c r="CJ357" s="275"/>
      <c r="CK357" s="275"/>
      <c r="CL357" s="229"/>
      <c r="CM357" s="229"/>
      <c r="CN357" s="229"/>
      <c r="CO357" s="244"/>
      <c r="CP357" s="473" ph="1"/>
      <c r="CQ357" s="474" ph="1"/>
      <c r="CR357" s="474" ph="1"/>
      <c r="CS357" s="475" ph="1"/>
    </row>
    <row r="358" spans="2:97" ht="18.75" customHeight="1">
      <c r="B358" s="476" ph="1"/>
      <c r="C358" s="477" ph="1"/>
      <c r="D358" s="477" ph="1"/>
      <c r="E358" s="478" ph="1"/>
      <c r="F358" s="289"/>
      <c r="G358" s="290"/>
      <c r="H358" s="290"/>
      <c r="I358" s="290"/>
      <c r="J358" s="290"/>
      <c r="K358" s="290"/>
      <c r="L358" s="290"/>
      <c r="M358" s="291"/>
      <c r="N358" s="218"/>
      <c r="O358" s="219"/>
      <c r="P358" s="219"/>
      <c r="Q358" s="219"/>
      <c r="R358" s="217"/>
      <c r="S358" s="217"/>
      <c r="T358" s="217"/>
      <c r="U358" s="216"/>
      <c r="V358" s="218"/>
      <c r="W358" s="219"/>
      <c r="X358" s="219"/>
      <c r="Y358" s="219"/>
      <c r="Z358" s="217"/>
      <c r="AA358" s="217"/>
      <c r="AB358" s="217"/>
      <c r="AC358" s="216"/>
      <c r="AD358" s="223"/>
      <c r="AE358" s="224"/>
      <c r="AF358" s="224"/>
      <c r="AG358" s="224"/>
      <c r="AH358" s="224"/>
      <c r="AI358" s="224"/>
      <c r="AJ358" s="224"/>
      <c r="AK358" s="225"/>
      <c r="AL358" s="218" t="s">
        <v>107</v>
      </c>
      <c r="AM358" s="219"/>
      <c r="AN358" s="219"/>
      <c r="AO358" s="219"/>
      <c r="AP358" s="217"/>
      <c r="AQ358" s="217"/>
      <c r="AR358" s="217"/>
      <c r="AS358" s="216"/>
      <c r="AT358" s="289"/>
      <c r="AU358" s="290"/>
      <c r="AV358" s="290"/>
      <c r="AW358" s="290"/>
      <c r="AX358" s="290"/>
      <c r="AY358" s="290"/>
      <c r="AZ358" s="290"/>
      <c r="BA358" s="291"/>
      <c r="BB358" s="218"/>
      <c r="BC358" s="219"/>
      <c r="BD358" s="219"/>
      <c r="BE358" s="219"/>
      <c r="BF358" s="217"/>
      <c r="BG358" s="217"/>
      <c r="BH358" s="217"/>
      <c r="BI358" s="216"/>
      <c r="BJ358" s="218"/>
      <c r="BK358" s="219"/>
      <c r="BL358" s="219"/>
      <c r="BM358" s="219"/>
      <c r="BN358" s="217"/>
      <c r="BO358" s="217"/>
      <c r="BP358" s="217"/>
      <c r="BQ358" s="216"/>
      <c r="BR358" s="218"/>
      <c r="BS358" s="219"/>
      <c r="BT358" s="219"/>
      <c r="BU358" s="219"/>
      <c r="BV358" s="217"/>
      <c r="BW358" s="217"/>
      <c r="BX358" s="217"/>
      <c r="BY358" s="216"/>
      <c r="BZ358" s="218"/>
      <c r="CA358" s="219"/>
      <c r="CB358" s="219"/>
      <c r="CC358" s="219"/>
      <c r="CD358" s="217"/>
      <c r="CE358" s="217"/>
      <c r="CF358" s="217"/>
      <c r="CG358" s="216"/>
      <c r="CH358" s="296"/>
      <c r="CI358" s="297"/>
      <c r="CJ358" s="297"/>
      <c r="CK358" s="297"/>
      <c r="CL358" s="229"/>
      <c r="CM358" s="229"/>
      <c r="CN358" s="229"/>
      <c r="CO358" s="244"/>
      <c r="CP358" s="476" ph="1"/>
      <c r="CQ358" s="477" ph="1"/>
      <c r="CR358" s="477" ph="1"/>
      <c r="CS358" s="478" ph="1"/>
    </row>
    <row r="359" spans="2:97" ht="18.75" customHeight="1" thickBot="1">
      <c r="B359" s="467" t="s">
        <v>602</v>
      </c>
      <c r="C359" s="468"/>
      <c r="D359" s="468"/>
      <c r="E359" s="469"/>
      <c r="F359" s="292"/>
      <c r="G359" s="293"/>
      <c r="H359" s="293"/>
      <c r="I359" s="293"/>
      <c r="J359" s="293"/>
      <c r="K359" s="293"/>
      <c r="L359" s="293"/>
      <c r="M359" s="294"/>
      <c r="N359" s="262"/>
      <c r="O359" s="263"/>
      <c r="P359" s="55"/>
      <c r="Q359" s="246"/>
      <c r="R359" s="246"/>
      <c r="S359" s="246"/>
      <c r="T359" s="246"/>
      <c r="U359" s="247"/>
      <c r="V359" s="230"/>
      <c r="W359" s="231"/>
      <c r="X359" s="55"/>
      <c r="Y359" s="246" t="s">
        <v>619</v>
      </c>
      <c r="Z359" s="246"/>
      <c r="AA359" s="246"/>
      <c r="AB359" s="246"/>
      <c r="AC359" s="247"/>
      <c r="AD359" s="226"/>
      <c r="AE359" s="227"/>
      <c r="AF359" s="227"/>
      <c r="AG359" s="227"/>
      <c r="AH359" s="227"/>
      <c r="AI359" s="227"/>
      <c r="AJ359" s="227"/>
      <c r="AK359" s="228"/>
      <c r="AL359" s="230">
        <v>0.28125</v>
      </c>
      <c r="AM359" s="231"/>
      <c r="AN359" s="55" t="s">
        <v>547</v>
      </c>
      <c r="AO359" s="266" t="s">
        <v>656</v>
      </c>
      <c r="AP359" s="266"/>
      <c r="AQ359" s="266"/>
      <c r="AR359" s="266"/>
      <c r="AS359" s="267"/>
      <c r="AT359" s="292"/>
      <c r="AU359" s="293"/>
      <c r="AV359" s="293"/>
      <c r="AW359" s="293"/>
      <c r="AX359" s="293"/>
      <c r="AY359" s="293"/>
      <c r="AZ359" s="293"/>
      <c r="BA359" s="294"/>
      <c r="BB359" s="230"/>
      <c r="BC359" s="231"/>
      <c r="BD359" s="55"/>
      <c r="BE359" s="266"/>
      <c r="BF359" s="266"/>
      <c r="BG359" s="266"/>
      <c r="BH359" s="266"/>
      <c r="BI359" s="267"/>
      <c r="BJ359" s="230">
        <v>0.41666666666666669</v>
      </c>
      <c r="BK359" s="231"/>
      <c r="BL359" s="55" t="s">
        <v>508</v>
      </c>
      <c r="BM359" s="266"/>
      <c r="BN359" s="266"/>
      <c r="BO359" s="266"/>
      <c r="BP359" s="266"/>
      <c r="BQ359" s="267"/>
      <c r="BR359" s="262"/>
      <c r="BS359" s="263"/>
      <c r="BT359" s="55"/>
      <c r="BU359" s="246" t="s">
        <v>712</v>
      </c>
      <c r="BV359" s="246"/>
      <c r="BW359" s="246"/>
      <c r="BX359" s="246"/>
      <c r="BY359" s="247"/>
      <c r="BZ359" s="230">
        <v>0.375</v>
      </c>
      <c r="CA359" s="231"/>
      <c r="CB359" s="55" t="s">
        <v>547</v>
      </c>
      <c r="CC359" s="266" t="s">
        <v>61</v>
      </c>
      <c r="CD359" s="266"/>
      <c r="CE359" s="266"/>
      <c r="CF359" s="266"/>
      <c r="CG359" s="267"/>
      <c r="CH359" s="230"/>
      <c r="CI359" s="231"/>
      <c r="CJ359" s="65"/>
      <c r="CK359" s="310"/>
      <c r="CL359" s="310"/>
      <c r="CM359" s="310"/>
      <c r="CN359" s="310"/>
      <c r="CO359" s="311"/>
      <c r="CP359" s="467"/>
      <c r="CQ359" s="468"/>
      <c r="CR359" s="468"/>
      <c r="CS359" s="469"/>
    </row>
    <row r="360" spans="2:97" ht="13.5" customHeight="1">
      <c r="B360" s="349" t="s">
        <v>2</v>
      </c>
      <c r="C360" s="346"/>
      <c r="D360" s="2"/>
      <c r="E360" s="10"/>
      <c r="F360" s="27"/>
      <c r="G360" s="28"/>
      <c r="H360" s="255" t="str">
        <f>TEXT($B1,"m月")</f>
        <v>7月</v>
      </c>
      <c r="I360" s="255"/>
      <c r="J360" s="255"/>
      <c r="K360" s="255"/>
      <c r="L360" s="28"/>
      <c r="M360" s="29"/>
      <c r="N360" s="27"/>
      <c r="O360" s="28"/>
      <c r="P360" s="255" t="str">
        <f t="shared" ref="P360" si="69">TEXT($B1,"m月")</f>
        <v>7月</v>
      </c>
      <c r="Q360" s="255"/>
      <c r="R360" s="255"/>
      <c r="S360" s="255"/>
      <c r="T360" s="28"/>
      <c r="U360" s="29"/>
      <c r="V360" s="27"/>
      <c r="W360" s="28"/>
      <c r="X360" s="255" t="str">
        <f t="shared" ref="X360" si="70">TEXT($B1,"m月")</f>
        <v>7月</v>
      </c>
      <c r="Y360" s="255"/>
      <c r="Z360" s="255"/>
      <c r="AA360" s="255"/>
      <c r="AB360" s="28"/>
      <c r="AC360" s="29"/>
      <c r="AD360" s="27"/>
      <c r="AE360" s="28"/>
      <c r="AF360" s="255" t="str">
        <f t="shared" ref="AF360" si="71">TEXT($B1,"m月")</f>
        <v>7月</v>
      </c>
      <c r="AG360" s="255"/>
      <c r="AH360" s="255"/>
      <c r="AI360" s="255"/>
      <c r="AJ360" s="28"/>
      <c r="AK360" s="29"/>
      <c r="AL360" s="27"/>
      <c r="AM360" s="28"/>
      <c r="AN360" s="255" t="str">
        <f t="shared" ref="AN360" si="72">TEXT($B1,"m月")</f>
        <v>7月</v>
      </c>
      <c r="AO360" s="255"/>
      <c r="AP360" s="255"/>
      <c r="AQ360" s="255"/>
      <c r="AR360" s="28"/>
      <c r="AS360" s="29"/>
      <c r="AT360" s="27"/>
      <c r="AU360" s="28"/>
      <c r="AV360" s="255" t="str">
        <f t="shared" ref="AV360" si="73">TEXT($B1,"m月")</f>
        <v>7月</v>
      </c>
      <c r="AW360" s="255"/>
      <c r="AX360" s="255"/>
      <c r="AY360" s="255"/>
      <c r="AZ360" s="28"/>
      <c r="BA360" s="29"/>
      <c r="BB360" s="27"/>
      <c r="BC360" s="28"/>
      <c r="BD360" s="255" t="str">
        <f t="shared" ref="BD360" si="74">TEXT($B1,"m月")</f>
        <v>7月</v>
      </c>
      <c r="BE360" s="255"/>
      <c r="BF360" s="255"/>
      <c r="BG360" s="255"/>
      <c r="BH360" s="28"/>
      <c r="BI360" s="29"/>
      <c r="BJ360" s="27"/>
      <c r="BK360" s="28"/>
      <c r="BL360" s="255" t="str">
        <f t="shared" ref="BL360" si="75">TEXT($B1,"m月")</f>
        <v>7月</v>
      </c>
      <c r="BM360" s="255"/>
      <c r="BN360" s="255"/>
      <c r="BO360" s="255"/>
      <c r="BP360" s="28"/>
      <c r="BQ360" s="29"/>
      <c r="BR360" s="27"/>
      <c r="BS360" s="28"/>
      <c r="BT360" s="255" t="str">
        <f t="shared" ref="BT360" si="76">TEXT($B1,"m月")</f>
        <v>7月</v>
      </c>
      <c r="BU360" s="255"/>
      <c r="BV360" s="255"/>
      <c r="BW360" s="255"/>
      <c r="BX360" s="28"/>
      <c r="BY360" s="29"/>
      <c r="BZ360" s="27"/>
      <c r="CA360" s="28"/>
      <c r="CB360" s="255" t="str">
        <f t="shared" ref="CB360" si="77">TEXT($B1,"m月")</f>
        <v>7月</v>
      </c>
      <c r="CC360" s="255"/>
      <c r="CD360" s="255"/>
      <c r="CE360" s="255"/>
      <c r="CF360" s="28"/>
      <c r="CG360" s="29"/>
      <c r="CH360" s="27"/>
      <c r="CI360" s="28"/>
      <c r="CJ360" s="255" t="str">
        <f t="shared" ref="CJ360" si="78">TEXT($B1,"m月")</f>
        <v>7月</v>
      </c>
      <c r="CK360" s="255"/>
      <c r="CL360" s="255"/>
      <c r="CM360" s="255"/>
      <c r="CN360" s="28"/>
      <c r="CO360" s="29"/>
      <c r="CP360" s="349" t="s">
        <v>2</v>
      </c>
      <c r="CQ360" s="346"/>
      <c r="CR360" s="2"/>
      <c r="CS360" s="10"/>
    </row>
    <row r="361" spans="2:97" ht="13.5" customHeight="1">
      <c r="B361" s="348"/>
      <c r="C361" s="342"/>
      <c r="D361" s="8"/>
      <c r="E361" s="3"/>
      <c r="F361" s="238">
        <v>1</v>
      </c>
      <c r="G361" s="239"/>
      <c r="H361" s="239"/>
      <c r="I361" s="239"/>
      <c r="J361" s="234" t="str">
        <f>TEXT(B1,"(aaa)")</f>
        <v>(水)</v>
      </c>
      <c r="K361" s="234"/>
      <c r="L361" s="234"/>
      <c r="M361" s="235"/>
      <c r="N361" s="238">
        <v>2</v>
      </c>
      <c r="O361" s="239"/>
      <c r="P361" s="239"/>
      <c r="Q361" s="239"/>
      <c r="R361" s="234" t="str">
        <f>IF(J361="(月)","(火)",IF(J361="(火)","(水)",IF(J361="(水)","(木)",IF(J361="(木)","(金)",IF(J361="(金)","(土)",IF(J361="(土)","(日)",IF(J361="(日)","(月)")))))))</f>
        <v>(木)</v>
      </c>
      <c r="S361" s="234"/>
      <c r="T361" s="234"/>
      <c r="U361" s="235"/>
      <c r="V361" s="238">
        <v>3</v>
      </c>
      <c r="W361" s="239"/>
      <c r="X361" s="239"/>
      <c r="Y361" s="239"/>
      <c r="Z361" s="234" t="str">
        <f>IF(R361="(月)","(火)",IF(R361="(火)","(水)",IF(R361="(水)","(木)",IF(R361="(木)","(金)",IF(R361="(金)","(土)",IF(R361="(土)","(日)",IF(R361="(日)","(月)")))))))</f>
        <v>(金)</v>
      </c>
      <c r="AA361" s="234"/>
      <c r="AB361" s="234"/>
      <c r="AC361" s="235"/>
      <c r="AD361" s="238">
        <v>4</v>
      </c>
      <c r="AE361" s="239"/>
      <c r="AF361" s="239"/>
      <c r="AG361" s="239"/>
      <c r="AH361" s="234" t="str">
        <f>IF(Z361="(月)","(火)",IF(Z361="(火)","(水)",IF(Z361="(水)","(木)",IF(Z361="(木)","(金)",IF(Z361="(金)","(土)",IF(Z361="(土)","(日)",IF(Z361="(日)","(月)")))))))</f>
        <v>(土)</v>
      </c>
      <c r="AI361" s="234"/>
      <c r="AJ361" s="234"/>
      <c r="AK361" s="235"/>
      <c r="AL361" s="238">
        <v>5</v>
      </c>
      <c r="AM361" s="239"/>
      <c r="AN361" s="239"/>
      <c r="AO361" s="239"/>
      <c r="AP361" s="234" t="str">
        <f>IF(AH361="(月)","(火)",IF(AH361="(火)","(水)",IF(AH361="(水)","(木)",IF(AH361="(木)","(金)",IF(AH361="(金)","(土)",IF(AH361="(土)","(日)",IF(AH361="(日)","(月)")))))))</f>
        <v>(日)</v>
      </c>
      <c r="AQ361" s="234"/>
      <c r="AR361" s="234"/>
      <c r="AS361" s="235"/>
      <c r="AT361" s="238">
        <v>6</v>
      </c>
      <c r="AU361" s="239"/>
      <c r="AV361" s="239"/>
      <c r="AW361" s="239"/>
      <c r="AX361" s="234" t="str">
        <f>IF(AP361="(月)","(火)",IF(AP361="(火)","(水)",IF(AP361="(水)","(木)",IF(AP361="(木)","(金)",IF(AP361="(金)","(土)",IF(AP361="(土)","(日)",IF(AP361="(日)","(月)")))))))</f>
        <v>(月)</v>
      </c>
      <c r="AY361" s="234"/>
      <c r="AZ361" s="234"/>
      <c r="BA361" s="235"/>
      <c r="BB361" s="238">
        <v>7</v>
      </c>
      <c r="BC361" s="239"/>
      <c r="BD361" s="239"/>
      <c r="BE361" s="239"/>
      <c r="BF361" s="234" t="str">
        <f>IF(AX361="(月)","(火)",IF(AX361="(火)","(水)",IF(AX361="(水)","(木)",IF(AX361="(木)","(金)",IF(AX361="(金)","(土)",IF(AX361="(土)","(日)",IF(AX361="(日)","(月)")))))))</f>
        <v>(火)</v>
      </c>
      <c r="BG361" s="234"/>
      <c r="BH361" s="234"/>
      <c r="BI361" s="235"/>
      <c r="BJ361" s="238">
        <v>8</v>
      </c>
      <c r="BK361" s="239"/>
      <c r="BL361" s="239"/>
      <c r="BM361" s="239"/>
      <c r="BN361" s="234" t="str">
        <f>IF(BF361="(月)","(火)",IF(BF361="(火)","(水)",IF(BF361="(水)","(木)",IF(BF361="(木)","(金)",IF(BF361="(金)","(土)",IF(BF361="(土)","(日)",IF(BF361="(日)","(月)")))))))</f>
        <v>(水)</v>
      </c>
      <c r="BO361" s="234"/>
      <c r="BP361" s="234"/>
      <c r="BQ361" s="235"/>
      <c r="BR361" s="238">
        <v>9</v>
      </c>
      <c r="BS361" s="239"/>
      <c r="BT361" s="239"/>
      <c r="BU361" s="239"/>
      <c r="BV361" s="234" t="str">
        <f>IF(BN361="(月)","(火)",IF(BN361="(火)","(水)",IF(BN361="(水)","(木)",IF(BN361="(木)","(金)",IF(BN361="(金)","(土)",IF(BN361="(土)","(日)",IF(BN361="(日)","(月)")))))))</f>
        <v>(木)</v>
      </c>
      <c r="BW361" s="234"/>
      <c r="BX361" s="234"/>
      <c r="BY361" s="235"/>
      <c r="BZ361" s="238">
        <v>10</v>
      </c>
      <c r="CA361" s="239"/>
      <c r="CB361" s="239"/>
      <c r="CC361" s="239"/>
      <c r="CD361" s="234" t="str">
        <f>IF(BV361="(月)","(火)",IF(BV361="(火)","(水)",IF(BV361="(水)","(木)",IF(BV361="(木)","(金)",IF(BV361="(金)","(土)",IF(BV361="(土)","(日)",IF(BV361="(日)","(月)")))))))</f>
        <v>(金)</v>
      </c>
      <c r="CE361" s="234"/>
      <c r="CF361" s="234"/>
      <c r="CG361" s="235"/>
      <c r="CH361" s="238"/>
      <c r="CI361" s="239"/>
      <c r="CJ361" s="239"/>
      <c r="CK361" s="239"/>
      <c r="CL361" s="234"/>
      <c r="CM361" s="234"/>
      <c r="CN361" s="234"/>
      <c r="CO361" s="235"/>
      <c r="CP361" s="348"/>
      <c r="CQ361" s="342"/>
      <c r="CR361" s="8"/>
      <c r="CS361" s="3"/>
    </row>
    <row r="362" spans="2:97" ht="13.5" customHeight="1">
      <c r="B362" s="6"/>
      <c r="C362" s="8"/>
      <c r="D362" s="342" t="s">
        <v>0</v>
      </c>
      <c r="E362" s="343"/>
      <c r="F362" s="238"/>
      <c r="G362" s="239"/>
      <c r="H362" s="239"/>
      <c r="I362" s="239"/>
      <c r="J362" s="234"/>
      <c r="K362" s="234"/>
      <c r="L362" s="234"/>
      <c r="M362" s="235"/>
      <c r="N362" s="238"/>
      <c r="O362" s="239"/>
      <c r="P362" s="239"/>
      <c r="Q362" s="239"/>
      <c r="R362" s="234"/>
      <c r="S362" s="234"/>
      <c r="T362" s="234"/>
      <c r="U362" s="235"/>
      <c r="V362" s="238"/>
      <c r="W362" s="239"/>
      <c r="X362" s="239"/>
      <c r="Y362" s="239"/>
      <c r="Z362" s="234"/>
      <c r="AA362" s="234"/>
      <c r="AB362" s="234"/>
      <c r="AC362" s="235"/>
      <c r="AD362" s="238"/>
      <c r="AE362" s="239"/>
      <c r="AF362" s="239"/>
      <c r="AG362" s="239"/>
      <c r="AH362" s="234"/>
      <c r="AI362" s="234"/>
      <c r="AJ362" s="234"/>
      <c r="AK362" s="235"/>
      <c r="AL362" s="238"/>
      <c r="AM362" s="239"/>
      <c r="AN362" s="239"/>
      <c r="AO362" s="239"/>
      <c r="AP362" s="234"/>
      <c r="AQ362" s="234"/>
      <c r="AR362" s="234"/>
      <c r="AS362" s="235"/>
      <c r="AT362" s="238"/>
      <c r="AU362" s="239"/>
      <c r="AV362" s="239"/>
      <c r="AW362" s="239"/>
      <c r="AX362" s="234"/>
      <c r="AY362" s="234"/>
      <c r="AZ362" s="234"/>
      <c r="BA362" s="235"/>
      <c r="BB362" s="238"/>
      <c r="BC362" s="239"/>
      <c r="BD362" s="239"/>
      <c r="BE362" s="239"/>
      <c r="BF362" s="234"/>
      <c r="BG362" s="234"/>
      <c r="BH362" s="234"/>
      <c r="BI362" s="235"/>
      <c r="BJ362" s="238"/>
      <c r="BK362" s="239"/>
      <c r="BL362" s="239"/>
      <c r="BM362" s="239"/>
      <c r="BN362" s="234"/>
      <c r="BO362" s="234"/>
      <c r="BP362" s="234"/>
      <c r="BQ362" s="235"/>
      <c r="BR362" s="238"/>
      <c r="BS362" s="239"/>
      <c r="BT362" s="239"/>
      <c r="BU362" s="239"/>
      <c r="BV362" s="234"/>
      <c r="BW362" s="234"/>
      <c r="BX362" s="234"/>
      <c r="BY362" s="235"/>
      <c r="BZ362" s="238"/>
      <c r="CA362" s="239"/>
      <c r="CB362" s="239"/>
      <c r="CC362" s="239"/>
      <c r="CD362" s="234"/>
      <c r="CE362" s="234"/>
      <c r="CF362" s="234"/>
      <c r="CG362" s="235"/>
      <c r="CH362" s="238"/>
      <c r="CI362" s="239"/>
      <c r="CJ362" s="239"/>
      <c r="CK362" s="239"/>
      <c r="CL362" s="234"/>
      <c r="CM362" s="234"/>
      <c r="CN362" s="234"/>
      <c r="CO362" s="235"/>
      <c r="CP362" s="6"/>
      <c r="CQ362" s="8"/>
      <c r="CR362" s="342" t="s">
        <v>0</v>
      </c>
      <c r="CS362" s="343"/>
    </row>
    <row r="363" spans="2:97" ht="14.25" customHeight="1" thickBot="1">
      <c r="B363" s="9"/>
      <c r="C363" s="1"/>
      <c r="D363" s="344"/>
      <c r="E363" s="345"/>
      <c r="F363" s="240"/>
      <c r="G363" s="241"/>
      <c r="H363" s="241"/>
      <c r="I363" s="241"/>
      <c r="J363" s="236"/>
      <c r="K363" s="236"/>
      <c r="L363" s="236"/>
      <c r="M363" s="237"/>
      <c r="N363" s="240"/>
      <c r="O363" s="241"/>
      <c r="P363" s="241"/>
      <c r="Q363" s="241"/>
      <c r="R363" s="236"/>
      <c r="S363" s="236"/>
      <c r="T363" s="236"/>
      <c r="U363" s="237"/>
      <c r="V363" s="240"/>
      <c r="W363" s="241"/>
      <c r="X363" s="241"/>
      <c r="Y363" s="241"/>
      <c r="Z363" s="236"/>
      <c r="AA363" s="236"/>
      <c r="AB363" s="236"/>
      <c r="AC363" s="237"/>
      <c r="AD363" s="240"/>
      <c r="AE363" s="241"/>
      <c r="AF363" s="241"/>
      <c r="AG363" s="241"/>
      <c r="AH363" s="236"/>
      <c r="AI363" s="236"/>
      <c r="AJ363" s="236"/>
      <c r="AK363" s="237"/>
      <c r="AL363" s="240"/>
      <c r="AM363" s="241"/>
      <c r="AN363" s="241"/>
      <c r="AO363" s="241"/>
      <c r="AP363" s="236"/>
      <c r="AQ363" s="236"/>
      <c r="AR363" s="236"/>
      <c r="AS363" s="237"/>
      <c r="AT363" s="240"/>
      <c r="AU363" s="241"/>
      <c r="AV363" s="241"/>
      <c r="AW363" s="241"/>
      <c r="AX363" s="236"/>
      <c r="AY363" s="236"/>
      <c r="AZ363" s="236"/>
      <c r="BA363" s="237"/>
      <c r="BB363" s="240"/>
      <c r="BC363" s="241"/>
      <c r="BD363" s="241"/>
      <c r="BE363" s="241"/>
      <c r="BF363" s="236"/>
      <c r="BG363" s="236"/>
      <c r="BH363" s="236"/>
      <c r="BI363" s="237"/>
      <c r="BJ363" s="240"/>
      <c r="BK363" s="241"/>
      <c r="BL363" s="241"/>
      <c r="BM363" s="241"/>
      <c r="BN363" s="236"/>
      <c r="BO363" s="236"/>
      <c r="BP363" s="236"/>
      <c r="BQ363" s="237"/>
      <c r="BR363" s="240"/>
      <c r="BS363" s="241"/>
      <c r="BT363" s="241"/>
      <c r="BU363" s="241"/>
      <c r="BV363" s="236"/>
      <c r="BW363" s="236"/>
      <c r="BX363" s="236"/>
      <c r="BY363" s="237"/>
      <c r="BZ363" s="240"/>
      <c r="CA363" s="241"/>
      <c r="CB363" s="241"/>
      <c r="CC363" s="241"/>
      <c r="CD363" s="236"/>
      <c r="CE363" s="236"/>
      <c r="CF363" s="236"/>
      <c r="CG363" s="237"/>
      <c r="CH363" s="240"/>
      <c r="CI363" s="241"/>
      <c r="CJ363" s="241"/>
      <c r="CK363" s="241"/>
      <c r="CL363" s="236"/>
      <c r="CM363" s="236"/>
      <c r="CN363" s="236"/>
      <c r="CO363" s="237"/>
      <c r="CP363" s="9"/>
      <c r="CQ363" s="1"/>
      <c r="CR363" s="344"/>
      <c r="CS363" s="345"/>
    </row>
    <row r="364" spans="2:97" ht="27.75" customHeight="1">
      <c r="D364" s="50"/>
      <c r="E364" s="50"/>
      <c r="F364" s="25"/>
      <c r="G364" s="25"/>
      <c r="H364" s="25"/>
      <c r="I364" s="25"/>
      <c r="J364" s="26"/>
      <c r="K364" s="26"/>
      <c r="L364" s="26"/>
      <c r="M364" s="26"/>
      <c r="N364" s="25"/>
      <c r="O364" s="25"/>
      <c r="P364" s="25"/>
      <c r="Q364" s="25"/>
      <c r="R364" s="26"/>
      <c r="S364" s="26"/>
      <c r="T364" s="26"/>
      <c r="U364" s="26"/>
      <c r="V364" s="25"/>
      <c r="W364" s="25"/>
      <c r="X364" s="25"/>
      <c r="Y364" s="25"/>
      <c r="Z364" s="26"/>
      <c r="AA364" s="26"/>
      <c r="AB364" s="26"/>
      <c r="AC364" s="26"/>
      <c r="AD364" s="25"/>
      <c r="AE364" s="25"/>
      <c r="AF364" s="25"/>
      <c r="AG364" s="25"/>
      <c r="AH364" s="26"/>
      <c r="AI364" s="26"/>
      <c r="AJ364" s="26"/>
      <c r="AK364" s="26"/>
      <c r="AL364" s="25"/>
      <c r="AM364" s="25"/>
      <c r="AN364" s="25"/>
      <c r="AO364" s="25"/>
      <c r="AP364" s="26"/>
      <c r="AQ364" s="26"/>
      <c r="AR364" s="26"/>
      <c r="AS364" s="26"/>
      <c r="AT364" s="25"/>
      <c r="AU364" s="25"/>
      <c r="AV364" s="25"/>
      <c r="AW364" s="25"/>
      <c r="AX364" s="26"/>
      <c r="AY364" s="26"/>
      <c r="AZ364" s="26"/>
      <c r="BA364" s="26"/>
      <c r="BB364" s="25"/>
      <c r="BC364" s="25"/>
      <c r="BD364" s="25"/>
      <c r="BE364" s="25"/>
      <c r="BF364" s="26"/>
      <c r="BG364" s="26"/>
      <c r="BH364" s="26"/>
      <c r="BI364" s="26"/>
      <c r="BJ364" s="25"/>
      <c r="BK364" s="25"/>
      <c r="BL364" s="25"/>
      <c r="BM364" s="25"/>
      <c r="BN364" s="26"/>
      <c r="BO364" s="26"/>
      <c r="BP364" s="26"/>
      <c r="BQ364" s="26"/>
      <c r="BR364" s="25"/>
      <c r="BS364" s="25"/>
      <c r="BT364" s="25"/>
      <c r="BU364" s="25"/>
      <c r="BV364" s="26"/>
      <c r="BW364" s="26"/>
      <c r="BX364" s="26"/>
      <c r="BY364" s="26"/>
      <c r="BZ364" s="25"/>
      <c r="CA364" s="25"/>
      <c r="CB364" s="25"/>
      <c r="CC364" s="25"/>
      <c r="CD364" s="26"/>
      <c r="CE364" s="26"/>
      <c r="CF364" s="26"/>
      <c r="CG364" s="26"/>
      <c r="CH364" s="25"/>
      <c r="CI364" s="25"/>
      <c r="CJ364" s="25"/>
      <c r="CK364" s="25"/>
      <c r="CL364" s="26"/>
      <c r="CM364" s="26"/>
      <c r="CN364" s="26"/>
      <c r="CO364" s="26"/>
      <c r="CR364" s="50"/>
      <c r="CS364" s="50"/>
    </row>
    <row r="365" spans="2:97" ht="27.75" customHeight="1" thickBot="1">
      <c r="F365" s="67"/>
      <c r="G365" s="67"/>
      <c r="H365" s="67"/>
      <c r="I365" s="67"/>
      <c r="J365" s="67"/>
      <c r="K365" s="67"/>
      <c r="L365" s="67"/>
      <c r="M365" s="67"/>
      <c r="N365" s="67"/>
      <c r="O365" s="67"/>
      <c r="P365" s="67"/>
      <c r="Q365" s="67"/>
      <c r="R365" s="67"/>
      <c r="S365" s="67"/>
      <c r="T365" s="67"/>
      <c r="U365" s="67"/>
      <c r="V365" s="67"/>
      <c r="W365" s="67"/>
      <c r="X365" s="67"/>
      <c r="Y365" s="67"/>
      <c r="Z365" s="67"/>
      <c r="AA365" s="67"/>
      <c r="AB365" s="67"/>
      <c r="AC365" s="67"/>
      <c r="AD365" s="67"/>
      <c r="AE365" s="67"/>
      <c r="AF365" s="67"/>
      <c r="AG365" s="67"/>
      <c r="AH365" s="67"/>
      <c r="AI365" s="67"/>
      <c r="AJ365" s="67"/>
      <c r="AK365" s="67"/>
      <c r="BR365" s="67"/>
      <c r="BS365" s="67"/>
      <c r="BT365" s="67"/>
      <c r="BU365" s="67"/>
      <c r="BV365" s="67"/>
      <c r="BW365" s="67"/>
      <c r="BX365" s="67"/>
      <c r="BY365" s="67"/>
      <c r="BZ365" s="67"/>
      <c r="CA365" s="67"/>
      <c r="CB365" s="67"/>
      <c r="CC365" s="67"/>
      <c r="CD365" s="67"/>
      <c r="CE365" s="67"/>
      <c r="CF365" s="67"/>
      <c r="CG365" s="67"/>
    </row>
    <row r="366" spans="2:97" ht="13.5" customHeight="1">
      <c r="B366" s="5"/>
      <c r="C366" s="2"/>
      <c r="D366" s="346" t="s">
        <v>0</v>
      </c>
      <c r="E366" s="347"/>
      <c r="F366" s="27"/>
      <c r="G366" s="28"/>
      <c r="H366" s="255" t="str">
        <f>TEXT($B1,"m月")</f>
        <v>7月</v>
      </c>
      <c r="I366" s="255"/>
      <c r="J366" s="255"/>
      <c r="K366" s="255"/>
      <c r="L366" s="28"/>
      <c r="M366" s="29"/>
      <c r="N366" s="27"/>
      <c r="O366" s="28"/>
      <c r="P366" s="255" t="str">
        <f t="shared" ref="P366" si="79">TEXT($B1,"m月")</f>
        <v>7月</v>
      </c>
      <c r="Q366" s="255"/>
      <c r="R366" s="255"/>
      <c r="S366" s="255"/>
      <c r="T366" s="28"/>
      <c r="U366" s="29"/>
      <c r="V366" s="27"/>
      <c r="W366" s="28"/>
      <c r="X366" s="255" t="str">
        <f t="shared" ref="X366" si="80">TEXT($B1,"m月")</f>
        <v>7月</v>
      </c>
      <c r="Y366" s="255"/>
      <c r="Z366" s="255"/>
      <c r="AA366" s="255"/>
      <c r="AB366" s="28"/>
      <c r="AC366" s="29"/>
      <c r="AD366" s="27"/>
      <c r="AE366" s="28"/>
      <c r="AF366" s="255" t="str">
        <f t="shared" ref="AF366" si="81">TEXT($B1,"m月")</f>
        <v>7月</v>
      </c>
      <c r="AG366" s="255"/>
      <c r="AH366" s="255"/>
      <c r="AI366" s="255"/>
      <c r="AJ366" s="28"/>
      <c r="AK366" s="29"/>
      <c r="AL366" s="27"/>
      <c r="AM366" s="28"/>
      <c r="AN366" s="255" t="str">
        <f t="shared" ref="AN366" si="82">TEXT($B1,"m月")</f>
        <v>7月</v>
      </c>
      <c r="AO366" s="255"/>
      <c r="AP366" s="255"/>
      <c r="AQ366" s="255"/>
      <c r="AR366" s="28"/>
      <c r="AS366" s="29"/>
      <c r="AT366" s="27"/>
      <c r="AU366" s="28"/>
      <c r="AV366" s="255" t="str">
        <f t="shared" ref="AV366" si="83">TEXT($B1,"m月")</f>
        <v>7月</v>
      </c>
      <c r="AW366" s="255"/>
      <c r="AX366" s="255"/>
      <c r="AY366" s="255"/>
      <c r="AZ366" s="28"/>
      <c r="BA366" s="29"/>
      <c r="BB366" s="27"/>
      <c r="BC366" s="28"/>
      <c r="BD366" s="255" t="str">
        <f t="shared" ref="BD366" si="84">TEXT($B1,"m月")</f>
        <v>7月</v>
      </c>
      <c r="BE366" s="255"/>
      <c r="BF366" s="255"/>
      <c r="BG366" s="255"/>
      <c r="BH366" s="28"/>
      <c r="BI366" s="29"/>
      <c r="BJ366" s="27"/>
      <c r="BK366" s="28"/>
      <c r="BL366" s="255" t="str">
        <f t="shared" ref="BL366" si="85">TEXT($B1,"m月")</f>
        <v>7月</v>
      </c>
      <c r="BM366" s="255"/>
      <c r="BN366" s="255"/>
      <c r="BO366" s="255"/>
      <c r="BP366" s="28"/>
      <c r="BQ366" s="29"/>
      <c r="BR366" s="27"/>
      <c r="BS366" s="28"/>
      <c r="BT366" s="255" t="str">
        <f t="shared" ref="BT366" si="86">TEXT($B1,"m月")</f>
        <v>7月</v>
      </c>
      <c r="BU366" s="255"/>
      <c r="BV366" s="255"/>
      <c r="BW366" s="255"/>
      <c r="BX366" s="28"/>
      <c r="BY366" s="29"/>
      <c r="BZ366" s="27"/>
      <c r="CA366" s="28"/>
      <c r="CB366" s="255" t="str">
        <f t="shared" ref="CB366" si="87">TEXT($B1,"m月")</f>
        <v>7月</v>
      </c>
      <c r="CC366" s="255"/>
      <c r="CD366" s="255"/>
      <c r="CE366" s="255"/>
      <c r="CF366" s="28"/>
      <c r="CG366" s="29"/>
      <c r="CH366" s="27"/>
      <c r="CI366" s="28"/>
      <c r="CJ366" s="255" t="str">
        <f t="shared" ref="CJ366" si="88">TEXT($B1,"m月")</f>
        <v>7月</v>
      </c>
      <c r="CK366" s="255"/>
      <c r="CL366" s="255"/>
      <c r="CM366" s="255"/>
      <c r="CN366" s="28"/>
      <c r="CO366" s="29"/>
      <c r="CP366" s="5"/>
      <c r="CQ366" s="2"/>
      <c r="CR366" s="346" t="s">
        <v>0</v>
      </c>
      <c r="CS366" s="347"/>
    </row>
    <row r="367" spans="2:97" ht="13.5" customHeight="1">
      <c r="B367" s="6"/>
      <c r="C367" s="4"/>
      <c r="D367" s="342"/>
      <c r="E367" s="343"/>
      <c r="F367" s="238">
        <v>1</v>
      </c>
      <c r="G367" s="239"/>
      <c r="H367" s="239"/>
      <c r="I367" s="239"/>
      <c r="J367" s="234" t="str">
        <f>TEXT(B1,"(aaa)")</f>
        <v>(水)</v>
      </c>
      <c r="K367" s="234"/>
      <c r="L367" s="234"/>
      <c r="M367" s="235"/>
      <c r="N367" s="238">
        <v>2</v>
      </c>
      <c r="O367" s="239"/>
      <c r="P367" s="239"/>
      <c r="Q367" s="239"/>
      <c r="R367" s="234" t="str">
        <f>IF(J367="(月)","(火)",IF(J367="(火)","(水)",IF(J367="(水)","(木)",IF(J367="(木)","(金)",IF(J367="(金)","(土)",IF(J367="(土)","(日)",IF(J367="(日)","(月)")))))))</f>
        <v>(木)</v>
      </c>
      <c r="S367" s="234"/>
      <c r="T367" s="234"/>
      <c r="U367" s="235"/>
      <c r="V367" s="238">
        <v>3</v>
      </c>
      <c r="W367" s="239"/>
      <c r="X367" s="239"/>
      <c r="Y367" s="239"/>
      <c r="Z367" s="234" t="str">
        <f>IF(R367="(月)","(火)",IF(R367="(火)","(水)",IF(R367="(水)","(木)",IF(R367="(木)","(金)",IF(R367="(金)","(土)",IF(R367="(土)","(日)",IF(R367="(日)","(月)")))))))</f>
        <v>(金)</v>
      </c>
      <c r="AA367" s="234"/>
      <c r="AB367" s="234"/>
      <c r="AC367" s="235"/>
      <c r="AD367" s="238">
        <v>4</v>
      </c>
      <c r="AE367" s="239"/>
      <c r="AF367" s="239"/>
      <c r="AG367" s="239"/>
      <c r="AH367" s="234" t="str">
        <f>IF(Z367="(月)","(火)",IF(Z367="(火)","(水)",IF(Z367="(水)","(木)",IF(Z367="(木)","(金)",IF(Z367="(金)","(土)",IF(Z367="(土)","(日)",IF(Z367="(日)","(月)")))))))</f>
        <v>(土)</v>
      </c>
      <c r="AI367" s="234"/>
      <c r="AJ367" s="234"/>
      <c r="AK367" s="235"/>
      <c r="AL367" s="238">
        <v>5</v>
      </c>
      <c r="AM367" s="239"/>
      <c r="AN367" s="239"/>
      <c r="AO367" s="239"/>
      <c r="AP367" s="234" t="str">
        <f>IF(AH367="(月)","(火)",IF(AH367="(火)","(水)",IF(AH367="(水)","(木)",IF(AH367="(木)","(金)",IF(AH367="(金)","(土)",IF(AH367="(土)","(日)",IF(AH367="(日)","(月)")))))))</f>
        <v>(日)</v>
      </c>
      <c r="AQ367" s="234"/>
      <c r="AR367" s="234"/>
      <c r="AS367" s="235"/>
      <c r="AT367" s="238">
        <v>6</v>
      </c>
      <c r="AU367" s="239"/>
      <c r="AV367" s="239"/>
      <c r="AW367" s="239"/>
      <c r="AX367" s="234" t="str">
        <f>IF(AP367="(月)","(火)",IF(AP367="(火)","(水)",IF(AP367="(水)","(木)",IF(AP367="(木)","(金)",IF(AP367="(金)","(土)",IF(AP367="(土)","(日)",IF(AP367="(日)","(月)")))))))</f>
        <v>(月)</v>
      </c>
      <c r="AY367" s="234"/>
      <c r="AZ367" s="234"/>
      <c r="BA367" s="235"/>
      <c r="BB367" s="238">
        <v>7</v>
      </c>
      <c r="BC367" s="239"/>
      <c r="BD367" s="239"/>
      <c r="BE367" s="239"/>
      <c r="BF367" s="234" t="str">
        <f>IF(AX367="(月)","(火)",IF(AX367="(火)","(水)",IF(AX367="(水)","(木)",IF(AX367="(木)","(金)",IF(AX367="(金)","(土)",IF(AX367="(土)","(日)",IF(AX367="(日)","(月)")))))))</f>
        <v>(火)</v>
      </c>
      <c r="BG367" s="234"/>
      <c r="BH367" s="234"/>
      <c r="BI367" s="235"/>
      <c r="BJ367" s="238">
        <v>8</v>
      </c>
      <c r="BK367" s="239"/>
      <c r="BL367" s="239"/>
      <c r="BM367" s="239"/>
      <c r="BN367" s="234" t="str">
        <f>IF(BF367="(月)","(火)",IF(BF367="(火)","(水)",IF(BF367="(水)","(木)",IF(BF367="(木)","(金)",IF(BF367="(金)","(土)",IF(BF367="(土)","(日)",IF(BF367="(日)","(月)")))))))</f>
        <v>(水)</v>
      </c>
      <c r="BO367" s="234"/>
      <c r="BP367" s="234"/>
      <c r="BQ367" s="235"/>
      <c r="BR367" s="238">
        <v>9</v>
      </c>
      <c r="BS367" s="239"/>
      <c r="BT367" s="239"/>
      <c r="BU367" s="239"/>
      <c r="BV367" s="234" t="str">
        <f>IF(BN367="(月)","(火)",IF(BN367="(火)","(水)",IF(BN367="(水)","(木)",IF(BN367="(木)","(金)",IF(BN367="(金)","(土)",IF(BN367="(土)","(日)",IF(BN367="(日)","(月)")))))))</f>
        <v>(木)</v>
      </c>
      <c r="BW367" s="234"/>
      <c r="BX367" s="234"/>
      <c r="BY367" s="235"/>
      <c r="BZ367" s="238">
        <v>10</v>
      </c>
      <c r="CA367" s="239"/>
      <c r="CB367" s="239"/>
      <c r="CC367" s="239"/>
      <c r="CD367" s="234" t="str">
        <f>IF(BV367="(月)","(火)",IF(BV367="(火)","(水)",IF(BV367="(水)","(木)",IF(BV367="(木)","(金)",IF(BV367="(金)","(土)",IF(BV367="(土)","(日)",IF(BV367="(日)","(月)")))))))</f>
        <v>(金)</v>
      </c>
      <c r="CE367" s="234"/>
      <c r="CF367" s="234"/>
      <c r="CG367" s="235"/>
      <c r="CH367" s="238"/>
      <c r="CI367" s="239"/>
      <c r="CJ367" s="239"/>
      <c r="CK367" s="239"/>
      <c r="CL367" s="234"/>
      <c r="CM367" s="234"/>
      <c r="CN367" s="234"/>
      <c r="CO367" s="235"/>
      <c r="CP367" s="6"/>
      <c r="CQ367" s="4"/>
      <c r="CR367" s="342"/>
      <c r="CS367" s="343"/>
    </row>
    <row r="368" spans="2:97" ht="13.5" customHeight="1">
      <c r="B368" s="348" t="s">
        <v>2</v>
      </c>
      <c r="C368" s="342"/>
      <c r="D368" s="4"/>
      <c r="E368" s="3"/>
      <c r="F368" s="238"/>
      <c r="G368" s="239"/>
      <c r="H368" s="239"/>
      <c r="I368" s="239"/>
      <c r="J368" s="234"/>
      <c r="K368" s="234"/>
      <c r="L368" s="234"/>
      <c r="M368" s="235"/>
      <c r="N368" s="238"/>
      <c r="O368" s="239"/>
      <c r="P368" s="239"/>
      <c r="Q368" s="239"/>
      <c r="R368" s="234"/>
      <c r="S368" s="234"/>
      <c r="T368" s="234"/>
      <c r="U368" s="235"/>
      <c r="V368" s="238"/>
      <c r="W368" s="239"/>
      <c r="X368" s="239"/>
      <c r="Y368" s="239"/>
      <c r="Z368" s="234"/>
      <c r="AA368" s="234"/>
      <c r="AB368" s="234"/>
      <c r="AC368" s="235"/>
      <c r="AD368" s="238"/>
      <c r="AE368" s="239"/>
      <c r="AF368" s="239"/>
      <c r="AG368" s="239"/>
      <c r="AH368" s="234"/>
      <c r="AI368" s="234"/>
      <c r="AJ368" s="234"/>
      <c r="AK368" s="235"/>
      <c r="AL368" s="238"/>
      <c r="AM368" s="239"/>
      <c r="AN368" s="239"/>
      <c r="AO368" s="239"/>
      <c r="AP368" s="234"/>
      <c r="AQ368" s="234"/>
      <c r="AR368" s="234"/>
      <c r="AS368" s="235"/>
      <c r="AT368" s="238"/>
      <c r="AU368" s="239"/>
      <c r="AV368" s="239"/>
      <c r="AW368" s="239"/>
      <c r="AX368" s="234"/>
      <c r="AY368" s="234"/>
      <c r="AZ368" s="234"/>
      <c r="BA368" s="235"/>
      <c r="BB368" s="238"/>
      <c r="BC368" s="239"/>
      <c r="BD368" s="239"/>
      <c r="BE368" s="239"/>
      <c r="BF368" s="234"/>
      <c r="BG368" s="234"/>
      <c r="BH368" s="234"/>
      <c r="BI368" s="235"/>
      <c r="BJ368" s="238"/>
      <c r="BK368" s="239"/>
      <c r="BL368" s="239"/>
      <c r="BM368" s="239"/>
      <c r="BN368" s="234"/>
      <c r="BO368" s="234"/>
      <c r="BP368" s="234"/>
      <c r="BQ368" s="235"/>
      <c r="BR368" s="238"/>
      <c r="BS368" s="239"/>
      <c r="BT368" s="239"/>
      <c r="BU368" s="239"/>
      <c r="BV368" s="234"/>
      <c r="BW368" s="234"/>
      <c r="BX368" s="234"/>
      <c r="BY368" s="235"/>
      <c r="BZ368" s="238"/>
      <c r="CA368" s="239"/>
      <c r="CB368" s="239"/>
      <c r="CC368" s="239"/>
      <c r="CD368" s="234"/>
      <c r="CE368" s="234"/>
      <c r="CF368" s="234"/>
      <c r="CG368" s="235"/>
      <c r="CH368" s="238"/>
      <c r="CI368" s="239"/>
      <c r="CJ368" s="239"/>
      <c r="CK368" s="239"/>
      <c r="CL368" s="234"/>
      <c r="CM368" s="234"/>
      <c r="CN368" s="234"/>
      <c r="CO368" s="235"/>
      <c r="CP368" s="348" t="s">
        <v>2</v>
      </c>
      <c r="CQ368" s="342"/>
      <c r="CR368" s="4"/>
      <c r="CS368" s="3"/>
    </row>
    <row r="369" spans="2:97" ht="14.25" customHeight="1" thickBot="1">
      <c r="B369" s="391"/>
      <c r="C369" s="344"/>
      <c r="D369" s="1"/>
      <c r="E369" s="11"/>
      <c r="F369" s="240"/>
      <c r="G369" s="241"/>
      <c r="H369" s="241"/>
      <c r="I369" s="241"/>
      <c r="J369" s="236"/>
      <c r="K369" s="236"/>
      <c r="L369" s="236"/>
      <c r="M369" s="237"/>
      <c r="N369" s="240"/>
      <c r="O369" s="241"/>
      <c r="P369" s="241"/>
      <c r="Q369" s="241"/>
      <c r="R369" s="236"/>
      <c r="S369" s="236"/>
      <c r="T369" s="236"/>
      <c r="U369" s="237"/>
      <c r="V369" s="240"/>
      <c r="W369" s="241"/>
      <c r="X369" s="241"/>
      <c r="Y369" s="241"/>
      <c r="Z369" s="236"/>
      <c r="AA369" s="236"/>
      <c r="AB369" s="236"/>
      <c r="AC369" s="237"/>
      <c r="AD369" s="240"/>
      <c r="AE369" s="241"/>
      <c r="AF369" s="241"/>
      <c r="AG369" s="241"/>
      <c r="AH369" s="236"/>
      <c r="AI369" s="236"/>
      <c r="AJ369" s="236"/>
      <c r="AK369" s="237"/>
      <c r="AL369" s="240"/>
      <c r="AM369" s="241"/>
      <c r="AN369" s="241"/>
      <c r="AO369" s="241"/>
      <c r="AP369" s="236"/>
      <c r="AQ369" s="236"/>
      <c r="AR369" s="236"/>
      <c r="AS369" s="237"/>
      <c r="AT369" s="240"/>
      <c r="AU369" s="241"/>
      <c r="AV369" s="241"/>
      <c r="AW369" s="241"/>
      <c r="AX369" s="236"/>
      <c r="AY369" s="236"/>
      <c r="AZ369" s="236"/>
      <c r="BA369" s="237"/>
      <c r="BB369" s="240"/>
      <c r="BC369" s="241"/>
      <c r="BD369" s="241"/>
      <c r="BE369" s="241"/>
      <c r="BF369" s="236"/>
      <c r="BG369" s="236"/>
      <c r="BH369" s="236"/>
      <c r="BI369" s="237"/>
      <c r="BJ369" s="240"/>
      <c r="BK369" s="241"/>
      <c r="BL369" s="241"/>
      <c r="BM369" s="241"/>
      <c r="BN369" s="236"/>
      <c r="BO369" s="236"/>
      <c r="BP369" s="236"/>
      <c r="BQ369" s="237"/>
      <c r="BR369" s="240"/>
      <c r="BS369" s="241"/>
      <c r="BT369" s="241"/>
      <c r="BU369" s="241"/>
      <c r="BV369" s="236"/>
      <c r="BW369" s="236"/>
      <c r="BX369" s="236"/>
      <c r="BY369" s="237"/>
      <c r="BZ369" s="240"/>
      <c r="CA369" s="241"/>
      <c r="CB369" s="241"/>
      <c r="CC369" s="241"/>
      <c r="CD369" s="236"/>
      <c r="CE369" s="236"/>
      <c r="CF369" s="236"/>
      <c r="CG369" s="237"/>
      <c r="CH369" s="240"/>
      <c r="CI369" s="241"/>
      <c r="CJ369" s="241"/>
      <c r="CK369" s="241"/>
      <c r="CL369" s="236"/>
      <c r="CM369" s="236"/>
      <c r="CN369" s="236"/>
      <c r="CO369" s="237"/>
      <c r="CP369" s="391"/>
      <c r="CQ369" s="344"/>
      <c r="CR369" s="1"/>
      <c r="CS369" s="11"/>
    </row>
    <row r="370" spans="2:97" ht="15" customHeight="1">
      <c r="B370" s="458" t="s">
        <v>168</v>
      </c>
      <c r="C370" s="459"/>
      <c r="D370" s="459"/>
      <c r="E370" s="460"/>
      <c r="F370" s="251"/>
      <c r="G370" s="258"/>
      <c r="H370" s="258"/>
      <c r="I370" s="258"/>
      <c r="J370" s="258"/>
      <c r="K370" s="258"/>
      <c r="L370" s="258"/>
      <c r="M370" s="259"/>
      <c r="N370" s="251"/>
      <c r="O370" s="252"/>
      <c r="P370" s="252"/>
      <c r="Q370" s="252"/>
      <c r="R370" s="258"/>
      <c r="S370" s="258"/>
      <c r="T370" s="258"/>
      <c r="U370" s="259"/>
      <c r="V370" s="286"/>
      <c r="W370" s="287"/>
      <c r="X370" s="287"/>
      <c r="Y370" s="287"/>
      <c r="Z370" s="287"/>
      <c r="AA370" s="287"/>
      <c r="AB370" s="287"/>
      <c r="AC370" s="288"/>
      <c r="AD370" s="251">
        <v>10016371</v>
      </c>
      <c r="AE370" s="258"/>
      <c r="AF370" s="258"/>
      <c r="AG370" s="258"/>
      <c r="AH370" s="258"/>
      <c r="AI370" s="258"/>
      <c r="AJ370" s="258"/>
      <c r="AK370" s="259"/>
      <c r="AL370" s="251">
        <v>10016357</v>
      </c>
      <c r="AM370" s="258"/>
      <c r="AN370" s="258"/>
      <c r="AO370" s="258"/>
      <c r="AP370" s="258"/>
      <c r="AQ370" s="258"/>
      <c r="AR370" s="258"/>
      <c r="AS370" s="259"/>
      <c r="AT370" s="251"/>
      <c r="AU370" s="252"/>
      <c r="AV370" s="252"/>
      <c r="AW370" s="252"/>
      <c r="AX370" s="258"/>
      <c r="AY370" s="258"/>
      <c r="AZ370" s="258"/>
      <c r="BA370" s="259"/>
      <c r="BB370" s="251">
        <v>10016493</v>
      </c>
      <c r="BC370" s="252"/>
      <c r="BD370" s="252"/>
      <c r="BE370" s="252"/>
      <c r="BF370" s="258"/>
      <c r="BG370" s="258"/>
      <c r="BH370" s="258"/>
      <c r="BI370" s="259"/>
      <c r="BJ370" s="220"/>
      <c r="BK370" s="221"/>
      <c r="BL370" s="221"/>
      <c r="BM370" s="221"/>
      <c r="BN370" s="221"/>
      <c r="BO370" s="221"/>
      <c r="BP370" s="221"/>
      <c r="BQ370" s="222"/>
      <c r="BR370" s="251"/>
      <c r="BS370" s="258"/>
      <c r="BT370" s="258"/>
      <c r="BU370" s="258"/>
      <c r="BV370" s="258"/>
      <c r="BW370" s="258"/>
      <c r="BX370" s="258"/>
      <c r="BY370" s="259"/>
      <c r="BZ370" s="251"/>
      <c r="CA370" s="252"/>
      <c r="CB370" s="252"/>
      <c r="CC370" s="252"/>
      <c r="CD370" s="258"/>
      <c r="CE370" s="258"/>
      <c r="CF370" s="258"/>
      <c r="CG370" s="259"/>
      <c r="CH370" s="251"/>
      <c r="CI370" s="258"/>
      <c r="CJ370" s="258"/>
      <c r="CK370" s="258"/>
      <c r="CL370" s="258"/>
      <c r="CM370" s="258"/>
      <c r="CN370" s="258"/>
      <c r="CO370" s="259"/>
      <c r="CP370" s="458" t="s">
        <v>168</v>
      </c>
      <c r="CQ370" s="459"/>
      <c r="CR370" s="459"/>
      <c r="CS370" s="460"/>
    </row>
    <row r="371" spans="2:97" ht="15" customHeight="1">
      <c r="B371" s="461"/>
      <c r="C371" s="462"/>
      <c r="D371" s="462"/>
      <c r="E371" s="463"/>
      <c r="F371" s="242"/>
      <c r="G371" s="243"/>
      <c r="H371" s="243"/>
      <c r="I371" s="243"/>
      <c r="J371" s="217"/>
      <c r="K371" s="245"/>
      <c r="L371" s="217"/>
      <c r="M371" s="216"/>
      <c r="N371" s="242"/>
      <c r="O371" s="243"/>
      <c r="P371" s="243"/>
      <c r="Q371" s="243"/>
      <c r="R371" s="217"/>
      <c r="S371" s="245"/>
      <c r="T371" s="217"/>
      <c r="U371" s="216"/>
      <c r="V371" s="289"/>
      <c r="W371" s="290"/>
      <c r="X371" s="290"/>
      <c r="Y371" s="290"/>
      <c r="Z371" s="290"/>
      <c r="AA371" s="290"/>
      <c r="AB371" s="290"/>
      <c r="AC371" s="291"/>
      <c r="AD371" s="242" t="s">
        <v>222</v>
      </c>
      <c r="AE371" s="243"/>
      <c r="AF371" s="243"/>
      <c r="AG371" s="243"/>
      <c r="AH371" s="217"/>
      <c r="AI371" s="245"/>
      <c r="AJ371" s="217"/>
      <c r="AK371" s="216"/>
      <c r="AL371" s="242" t="s">
        <v>216</v>
      </c>
      <c r="AM371" s="243"/>
      <c r="AN371" s="243"/>
      <c r="AO371" s="243"/>
      <c r="AP371" s="217"/>
      <c r="AQ371" s="245"/>
      <c r="AR371" s="217"/>
      <c r="AS371" s="216"/>
      <c r="AT371" s="274"/>
      <c r="AU371" s="275"/>
      <c r="AV371" s="275"/>
      <c r="AW371" s="275"/>
      <c r="AX371" s="229"/>
      <c r="AY371" s="295"/>
      <c r="AZ371" s="229"/>
      <c r="BA371" s="244"/>
      <c r="BB371" s="274" t="s">
        <v>614</v>
      </c>
      <c r="BC371" s="275"/>
      <c r="BD371" s="275"/>
      <c r="BE371" s="275"/>
      <c r="BF371" s="229"/>
      <c r="BG371" s="295"/>
      <c r="BH371" s="229"/>
      <c r="BI371" s="244"/>
      <c r="BJ371" s="223"/>
      <c r="BK371" s="224"/>
      <c r="BL371" s="224"/>
      <c r="BM371" s="224"/>
      <c r="BN371" s="224"/>
      <c r="BO371" s="224"/>
      <c r="BP371" s="224"/>
      <c r="BQ371" s="225"/>
      <c r="BR371" s="242"/>
      <c r="BS371" s="243"/>
      <c r="BT371" s="243"/>
      <c r="BU371" s="243"/>
      <c r="BV371" s="217"/>
      <c r="BW371" s="245"/>
      <c r="BX371" s="217"/>
      <c r="BY371" s="216"/>
      <c r="BZ371" s="242"/>
      <c r="CA371" s="243"/>
      <c r="CB371" s="243"/>
      <c r="CC371" s="243"/>
      <c r="CD371" s="217"/>
      <c r="CE371" s="245"/>
      <c r="CF371" s="217"/>
      <c r="CG371" s="216"/>
      <c r="CH371" s="242"/>
      <c r="CI371" s="243"/>
      <c r="CJ371" s="243"/>
      <c r="CK371" s="243"/>
      <c r="CL371" s="217"/>
      <c r="CM371" s="245"/>
      <c r="CN371" s="217"/>
      <c r="CO371" s="216"/>
      <c r="CP371" s="461"/>
      <c r="CQ371" s="462"/>
      <c r="CR371" s="462"/>
      <c r="CS371" s="463"/>
    </row>
    <row r="372" spans="2:97" ht="11.25" customHeight="1">
      <c r="B372" s="461"/>
      <c r="C372" s="462"/>
      <c r="D372" s="462"/>
      <c r="E372" s="463"/>
      <c r="F372" s="264" t="s">
        <v>37</v>
      </c>
      <c r="G372" s="265"/>
      <c r="H372" s="265"/>
      <c r="I372" s="265"/>
      <c r="J372" s="217"/>
      <c r="K372" s="245"/>
      <c r="L372" s="217"/>
      <c r="M372" s="216"/>
      <c r="N372" s="264" t="s">
        <v>37</v>
      </c>
      <c r="O372" s="265"/>
      <c r="P372" s="265"/>
      <c r="Q372" s="265"/>
      <c r="R372" s="217"/>
      <c r="S372" s="245"/>
      <c r="T372" s="217"/>
      <c r="U372" s="216"/>
      <c r="V372" s="289"/>
      <c r="W372" s="290"/>
      <c r="X372" s="290"/>
      <c r="Y372" s="290"/>
      <c r="Z372" s="290"/>
      <c r="AA372" s="290"/>
      <c r="AB372" s="290"/>
      <c r="AC372" s="291"/>
      <c r="AD372" s="264" t="s">
        <v>223</v>
      </c>
      <c r="AE372" s="243"/>
      <c r="AF372" s="243"/>
      <c r="AG372" s="243"/>
      <c r="AH372" s="217"/>
      <c r="AI372" s="245"/>
      <c r="AJ372" s="217"/>
      <c r="AK372" s="216"/>
      <c r="AL372" s="242" t="s">
        <v>217</v>
      </c>
      <c r="AM372" s="243"/>
      <c r="AN372" s="243"/>
      <c r="AO372" s="243"/>
      <c r="AP372" s="217"/>
      <c r="AQ372" s="245"/>
      <c r="AR372" s="217"/>
      <c r="AS372" s="216"/>
      <c r="AT372" s="264" t="s">
        <v>37</v>
      </c>
      <c r="AU372" s="265"/>
      <c r="AV372" s="265"/>
      <c r="AW372" s="265"/>
      <c r="AX372" s="229"/>
      <c r="AY372" s="295"/>
      <c r="AZ372" s="229"/>
      <c r="BA372" s="244"/>
      <c r="BB372" s="340" t="s">
        <v>721</v>
      </c>
      <c r="BC372" s="341"/>
      <c r="BD372" s="341"/>
      <c r="BE372" s="341"/>
      <c r="BF372" s="229"/>
      <c r="BG372" s="295"/>
      <c r="BH372" s="229"/>
      <c r="BI372" s="244"/>
      <c r="BJ372" s="223"/>
      <c r="BK372" s="224"/>
      <c r="BL372" s="224"/>
      <c r="BM372" s="224"/>
      <c r="BN372" s="224"/>
      <c r="BO372" s="224"/>
      <c r="BP372" s="224"/>
      <c r="BQ372" s="225"/>
      <c r="BR372" s="264" t="s">
        <v>37</v>
      </c>
      <c r="BS372" s="265"/>
      <c r="BT372" s="265"/>
      <c r="BU372" s="265"/>
      <c r="BV372" s="217"/>
      <c r="BW372" s="245"/>
      <c r="BX372" s="217"/>
      <c r="BY372" s="216"/>
      <c r="BZ372" s="264" t="s">
        <v>37</v>
      </c>
      <c r="CA372" s="265"/>
      <c r="CB372" s="265"/>
      <c r="CC372" s="265"/>
      <c r="CD372" s="217"/>
      <c r="CE372" s="245"/>
      <c r="CF372" s="217"/>
      <c r="CG372" s="216"/>
      <c r="CH372" s="242"/>
      <c r="CI372" s="243"/>
      <c r="CJ372" s="243"/>
      <c r="CK372" s="243"/>
      <c r="CL372" s="217"/>
      <c r="CM372" s="245"/>
      <c r="CN372" s="217"/>
      <c r="CO372" s="216"/>
      <c r="CP372" s="461"/>
      <c r="CQ372" s="462"/>
      <c r="CR372" s="462"/>
      <c r="CS372" s="463"/>
    </row>
    <row r="373" spans="2:97" ht="22.5" customHeight="1">
      <c r="B373" s="461"/>
      <c r="C373" s="462"/>
      <c r="D373" s="462"/>
      <c r="E373" s="463"/>
      <c r="F373" s="264"/>
      <c r="G373" s="265"/>
      <c r="H373" s="265"/>
      <c r="I373" s="265"/>
      <c r="J373" s="217"/>
      <c r="K373" s="217"/>
      <c r="L373" s="217"/>
      <c r="M373" s="216"/>
      <c r="N373" s="264"/>
      <c r="O373" s="265"/>
      <c r="P373" s="265"/>
      <c r="Q373" s="265"/>
      <c r="R373" s="217"/>
      <c r="S373" s="217"/>
      <c r="T373" s="217"/>
      <c r="U373" s="216"/>
      <c r="V373" s="289"/>
      <c r="W373" s="290"/>
      <c r="X373" s="290"/>
      <c r="Y373" s="290"/>
      <c r="Z373" s="290"/>
      <c r="AA373" s="290"/>
      <c r="AB373" s="290"/>
      <c r="AC373" s="291"/>
      <c r="AD373" s="242"/>
      <c r="AE373" s="243"/>
      <c r="AF373" s="243"/>
      <c r="AG373" s="243"/>
      <c r="AH373" s="217" t="s">
        <v>255</v>
      </c>
      <c r="AI373" s="217"/>
      <c r="AJ373" s="217"/>
      <c r="AK373" s="216"/>
      <c r="AL373" s="242"/>
      <c r="AM373" s="243"/>
      <c r="AN373" s="243"/>
      <c r="AO373" s="243"/>
      <c r="AP373" s="217" t="s">
        <v>126</v>
      </c>
      <c r="AQ373" s="217"/>
      <c r="AR373" s="217"/>
      <c r="AS373" s="216"/>
      <c r="AT373" s="264"/>
      <c r="AU373" s="265"/>
      <c r="AV373" s="265"/>
      <c r="AW373" s="265"/>
      <c r="AX373" s="229"/>
      <c r="AY373" s="229"/>
      <c r="AZ373" s="229"/>
      <c r="BA373" s="244"/>
      <c r="BB373" s="340"/>
      <c r="BC373" s="341"/>
      <c r="BD373" s="341"/>
      <c r="BE373" s="341"/>
      <c r="BF373" s="229"/>
      <c r="BG373" s="229" t="s">
        <v>359</v>
      </c>
      <c r="BH373" s="229"/>
      <c r="BI373" s="244"/>
      <c r="BJ373" s="223"/>
      <c r="BK373" s="224"/>
      <c r="BL373" s="224"/>
      <c r="BM373" s="224"/>
      <c r="BN373" s="224"/>
      <c r="BO373" s="224"/>
      <c r="BP373" s="224"/>
      <c r="BQ373" s="225"/>
      <c r="BR373" s="264"/>
      <c r="BS373" s="265"/>
      <c r="BT373" s="265"/>
      <c r="BU373" s="265"/>
      <c r="BV373" s="217"/>
      <c r="BW373" s="217"/>
      <c r="BX373" s="217"/>
      <c r="BY373" s="216"/>
      <c r="BZ373" s="264"/>
      <c r="CA373" s="265"/>
      <c r="CB373" s="265"/>
      <c r="CC373" s="265"/>
      <c r="CD373" s="217"/>
      <c r="CE373" s="217"/>
      <c r="CF373" s="217"/>
      <c r="CG373" s="216"/>
      <c r="CH373" s="242"/>
      <c r="CI373" s="243"/>
      <c r="CJ373" s="243"/>
      <c r="CK373" s="243"/>
      <c r="CL373" s="217"/>
      <c r="CM373" s="217"/>
      <c r="CN373" s="217"/>
      <c r="CO373" s="216"/>
      <c r="CP373" s="461"/>
      <c r="CQ373" s="462"/>
      <c r="CR373" s="462"/>
      <c r="CS373" s="463"/>
    </row>
    <row r="374" spans="2:97" ht="18.75" customHeight="1">
      <c r="B374" s="464"/>
      <c r="C374" s="465"/>
      <c r="D374" s="465"/>
      <c r="E374" s="466"/>
      <c r="F374" s="218"/>
      <c r="G374" s="219"/>
      <c r="H374" s="219"/>
      <c r="I374" s="219"/>
      <c r="J374" s="217"/>
      <c r="K374" s="217"/>
      <c r="L374" s="217"/>
      <c r="M374" s="216"/>
      <c r="N374" s="557" t="s">
        <v>443</v>
      </c>
      <c r="O374" s="219"/>
      <c r="P374" s="219"/>
      <c r="Q374" s="219"/>
      <c r="R374" s="217"/>
      <c r="S374" s="217"/>
      <c r="T374" s="217"/>
      <c r="U374" s="216"/>
      <c r="V374" s="289"/>
      <c r="W374" s="290"/>
      <c r="X374" s="290"/>
      <c r="Y374" s="290"/>
      <c r="Z374" s="290"/>
      <c r="AA374" s="290"/>
      <c r="AB374" s="290"/>
      <c r="AC374" s="291"/>
      <c r="AD374" s="218"/>
      <c r="AE374" s="219"/>
      <c r="AF374" s="219"/>
      <c r="AG374" s="219"/>
      <c r="AH374" s="217"/>
      <c r="AI374" s="217"/>
      <c r="AJ374" s="217"/>
      <c r="AK374" s="216"/>
      <c r="AL374" s="218" t="s">
        <v>613</v>
      </c>
      <c r="AM374" s="219"/>
      <c r="AN374" s="219"/>
      <c r="AO374" s="219"/>
      <c r="AP374" s="217"/>
      <c r="AQ374" s="217"/>
      <c r="AR374" s="217"/>
      <c r="AS374" s="216"/>
      <c r="AT374" s="218" t="s">
        <v>398</v>
      </c>
      <c r="AU374" s="219"/>
      <c r="AV374" s="219"/>
      <c r="AW374" s="219"/>
      <c r="AX374" s="229"/>
      <c r="AY374" s="229"/>
      <c r="AZ374" s="229"/>
      <c r="BA374" s="244"/>
      <c r="BB374" s="296"/>
      <c r="BC374" s="297"/>
      <c r="BD374" s="297"/>
      <c r="BE374" s="297"/>
      <c r="BF374" s="229"/>
      <c r="BG374" s="229"/>
      <c r="BH374" s="229"/>
      <c r="BI374" s="244"/>
      <c r="BJ374" s="223"/>
      <c r="BK374" s="224"/>
      <c r="BL374" s="224"/>
      <c r="BM374" s="224"/>
      <c r="BN374" s="224"/>
      <c r="BO374" s="224"/>
      <c r="BP374" s="224"/>
      <c r="BQ374" s="225"/>
      <c r="BR374" s="218"/>
      <c r="BS374" s="219"/>
      <c r="BT374" s="219"/>
      <c r="BU374" s="219"/>
      <c r="BV374" s="217"/>
      <c r="BW374" s="217"/>
      <c r="BX374" s="217"/>
      <c r="BY374" s="216"/>
      <c r="BZ374" s="218" t="s">
        <v>456</v>
      </c>
      <c r="CA374" s="219"/>
      <c r="CB374" s="219"/>
      <c r="CC374" s="219"/>
      <c r="CD374" s="217"/>
      <c r="CE374" s="217"/>
      <c r="CF374" s="217"/>
      <c r="CG374" s="216"/>
      <c r="CH374" s="218"/>
      <c r="CI374" s="219"/>
      <c r="CJ374" s="219"/>
      <c r="CK374" s="219"/>
      <c r="CL374" s="217"/>
      <c r="CM374" s="217"/>
      <c r="CN374" s="217"/>
      <c r="CO374" s="216"/>
      <c r="CP374" s="464"/>
      <c r="CQ374" s="465"/>
      <c r="CR374" s="465"/>
      <c r="CS374" s="466"/>
    </row>
    <row r="375" spans="2:97" ht="18.75" customHeight="1" thickBot="1">
      <c r="B375" s="455" t="s">
        <v>587</v>
      </c>
      <c r="C375" s="456"/>
      <c r="D375" s="456"/>
      <c r="E375" s="457"/>
      <c r="F375" s="230"/>
      <c r="G375" s="231"/>
      <c r="H375" s="55"/>
      <c r="I375" s="246"/>
      <c r="J375" s="246"/>
      <c r="K375" s="246"/>
      <c r="L375" s="246"/>
      <c r="M375" s="247"/>
      <c r="N375" s="230"/>
      <c r="O375" s="231"/>
      <c r="P375" s="55"/>
      <c r="Q375" s="266"/>
      <c r="R375" s="266"/>
      <c r="S375" s="266"/>
      <c r="T375" s="266"/>
      <c r="U375" s="267"/>
      <c r="V375" s="292"/>
      <c r="W375" s="293"/>
      <c r="X375" s="293"/>
      <c r="Y375" s="293"/>
      <c r="Z375" s="293"/>
      <c r="AA375" s="293"/>
      <c r="AB375" s="293"/>
      <c r="AC375" s="294"/>
      <c r="AD375" s="230">
        <v>0.36458333333333331</v>
      </c>
      <c r="AE375" s="231"/>
      <c r="AF375" s="55" t="s">
        <v>547</v>
      </c>
      <c r="AG375" s="246" t="s">
        <v>224</v>
      </c>
      <c r="AH375" s="246"/>
      <c r="AI375" s="246"/>
      <c r="AJ375" s="246"/>
      <c r="AK375" s="247"/>
      <c r="AL375" s="230">
        <v>0.35416666666666669</v>
      </c>
      <c r="AM375" s="231"/>
      <c r="AN375" s="55" t="s">
        <v>612</v>
      </c>
      <c r="AO375" s="246" t="s">
        <v>218</v>
      </c>
      <c r="AP375" s="246"/>
      <c r="AQ375" s="246"/>
      <c r="AR375" s="246"/>
      <c r="AS375" s="247"/>
      <c r="AT375" s="230"/>
      <c r="AU375" s="231"/>
      <c r="AV375" s="65"/>
      <c r="AW375" s="300"/>
      <c r="AX375" s="300"/>
      <c r="AY375" s="300"/>
      <c r="AZ375" s="300"/>
      <c r="BA375" s="301"/>
      <c r="BB375" s="230"/>
      <c r="BC375" s="231"/>
      <c r="BD375" s="65"/>
      <c r="BE375" s="310" t="s">
        <v>615</v>
      </c>
      <c r="BF375" s="310"/>
      <c r="BG375" s="310"/>
      <c r="BH375" s="310"/>
      <c r="BI375" s="311"/>
      <c r="BJ375" s="226"/>
      <c r="BK375" s="227"/>
      <c r="BL375" s="227"/>
      <c r="BM375" s="227"/>
      <c r="BN375" s="227"/>
      <c r="BO375" s="227"/>
      <c r="BP375" s="227"/>
      <c r="BQ375" s="228"/>
      <c r="BR375" s="230"/>
      <c r="BS375" s="231"/>
      <c r="BT375" s="55"/>
      <c r="BU375" s="246"/>
      <c r="BV375" s="246"/>
      <c r="BW375" s="246"/>
      <c r="BX375" s="246"/>
      <c r="BY375" s="247"/>
      <c r="BZ375" s="230"/>
      <c r="CA375" s="231"/>
      <c r="CB375" s="55"/>
      <c r="CC375" s="246" t="s">
        <v>458</v>
      </c>
      <c r="CD375" s="246"/>
      <c r="CE375" s="246"/>
      <c r="CF375" s="246"/>
      <c r="CG375" s="247"/>
      <c r="CH375" s="230"/>
      <c r="CI375" s="231"/>
      <c r="CJ375" s="55"/>
      <c r="CK375" s="246"/>
      <c r="CL375" s="246"/>
      <c r="CM375" s="246"/>
      <c r="CN375" s="246"/>
      <c r="CO375" s="247"/>
      <c r="CP375" s="455"/>
      <c r="CQ375" s="456"/>
      <c r="CR375" s="456"/>
      <c r="CS375" s="457"/>
    </row>
    <row r="376" spans="2:97" ht="15" customHeight="1">
      <c r="B376" s="328" t="s">
        <v>169</v>
      </c>
      <c r="C376" s="329"/>
      <c r="D376" s="329"/>
      <c r="E376" s="330"/>
      <c r="F376" s="251"/>
      <c r="G376" s="258"/>
      <c r="H376" s="258"/>
      <c r="I376" s="258"/>
      <c r="J376" s="258"/>
      <c r="K376" s="258"/>
      <c r="L376" s="258"/>
      <c r="M376" s="259"/>
      <c r="N376" s="251"/>
      <c r="O376" s="258"/>
      <c r="P376" s="258"/>
      <c r="Q376" s="258"/>
      <c r="R376" s="258"/>
      <c r="S376" s="258"/>
      <c r="T376" s="258"/>
      <c r="U376" s="259"/>
      <c r="V376" s="251"/>
      <c r="W376" s="252"/>
      <c r="X376" s="252"/>
      <c r="Y376" s="252"/>
      <c r="Z376" s="258"/>
      <c r="AA376" s="258"/>
      <c r="AB376" s="258"/>
      <c r="AC376" s="259"/>
      <c r="AD376" s="251">
        <v>10016371</v>
      </c>
      <c r="AE376" s="258"/>
      <c r="AF376" s="258"/>
      <c r="AG376" s="258"/>
      <c r="AH376" s="258"/>
      <c r="AI376" s="258"/>
      <c r="AJ376" s="258"/>
      <c r="AK376" s="259"/>
      <c r="AL376" s="251">
        <v>10016513</v>
      </c>
      <c r="AM376" s="258"/>
      <c r="AN376" s="258"/>
      <c r="AO376" s="258"/>
      <c r="AP376" s="258"/>
      <c r="AQ376" s="258"/>
      <c r="AR376" s="258"/>
      <c r="AS376" s="259"/>
      <c r="AT376" s="251"/>
      <c r="AU376" s="258"/>
      <c r="AV376" s="258"/>
      <c r="AW376" s="258"/>
      <c r="AX376" s="258"/>
      <c r="AY376" s="258"/>
      <c r="AZ376" s="258"/>
      <c r="BA376" s="259"/>
      <c r="BB376" s="251">
        <v>10016509</v>
      </c>
      <c r="BC376" s="258"/>
      <c r="BD376" s="258"/>
      <c r="BE376" s="258"/>
      <c r="BF376" s="258"/>
      <c r="BG376" s="258"/>
      <c r="BH376" s="258"/>
      <c r="BI376" s="259"/>
      <c r="BJ376" s="220"/>
      <c r="BK376" s="221"/>
      <c r="BL376" s="221"/>
      <c r="BM376" s="221"/>
      <c r="BN376" s="221"/>
      <c r="BO376" s="221"/>
      <c r="BP376" s="221"/>
      <c r="BQ376" s="222"/>
      <c r="BR376" s="220"/>
      <c r="BS376" s="221"/>
      <c r="BT376" s="221"/>
      <c r="BU376" s="221"/>
      <c r="BV376" s="221"/>
      <c r="BW376" s="221"/>
      <c r="BX376" s="221"/>
      <c r="BY376" s="222"/>
      <c r="BZ376" s="251"/>
      <c r="CA376" s="252"/>
      <c r="CB376" s="252"/>
      <c r="CC376" s="252"/>
      <c r="CD376" s="258"/>
      <c r="CE376" s="258"/>
      <c r="CF376" s="258"/>
      <c r="CG376" s="259"/>
      <c r="CH376" s="251"/>
      <c r="CI376" s="258"/>
      <c r="CJ376" s="258"/>
      <c r="CK376" s="258"/>
      <c r="CL376" s="258"/>
      <c r="CM376" s="258"/>
      <c r="CN376" s="258"/>
      <c r="CO376" s="259"/>
      <c r="CP376" s="328" t="s">
        <v>169</v>
      </c>
      <c r="CQ376" s="329"/>
      <c r="CR376" s="329"/>
      <c r="CS376" s="330"/>
    </row>
    <row r="377" spans="2:97" ht="15" customHeight="1">
      <c r="B377" s="331"/>
      <c r="C377" s="332"/>
      <c r="D377" s="332"/>
      <c r="E377" s="333"/>
      <c r="F377" s="242"/>
      <c r="G377" s="243"/>
      <c r="H377" s="243"/>
      <c r="I377" s="243"/>
      <c r="J377" s="217"/>
      <c r="K377" s="245"/>
      <c r="L377" s="217"/>
      <c r="M377" s="216"/>
      <c r="N377" s="242"/>
      <c r="O377" s="243"/>
      <c r="P377" s="243"/>
      <c r="Q377" s="243"/>
      <c r="R377" s="217"/>
      <c r="S377" s="245"/>
      <c r="T377" s="217"/>
      <c r="U377" s="216"/>
      <c r="V377" s="242"/>
      <c r="W377" s="243"/>
      <c r="X377" s="243"/>
      <c r="Y377" s="243"/>
      <c r="Z377" s="217"/>
      <c r="AA377" s="245"/>
      <c r="AB377" s="217"/>
      <c r="AC377" s="216"/>
      <c r="AD377" s="242" t="s">
        <v>222</v>
      </c>
      <c r="AE377" s="243"/>
      <c r="AF377" s="243"/>
      <c r="AG377" s="243"/>
      <c r="AH377" s="217"/>
      <c r="AI377" s="245"/>
      <c r="AJ377" s="217"/>
      <c r="AK377" s="216"/>
      <c r="AL377" s="242" t="s">
        <v>222</v>
      </c>
      <c r="AM377" s="243"/>
      <c r="AN377" s="243"/>
      <c r="AO377" s="243"/>
      <c r="AP377" s="217"/>
      <c r="AQ377" s="245"/>
      <c r="AR377" s="217"/>
      <c r="AS377" s="216"/>
      <c r="AT377" s="242"/>
      <c r="AU377" s="243"/>
      <c r="AV377" s="243"/>
      <c r="AW377" s="243"/>
      <c r="AX377" s="217"/>
      <c r="AY377" s="245"/>
      <c r="AZ377" s="217"/>
      <c r="BA377" s="216"/>
      <c r="BB377" s="242" t="s">
        <v>481</v>
      </c>
      <c r="BC377" s="243"/>
      <c r="BD377" s="243"/>
      <c r="BE377" s="243"/>
      <c r="BF377" s="217"/>
      <c r="BG377" s="245"/>
      <c r="BH377" s="217"/>
      <c r="BI377" s="216"/>
      <c r="BJ377" s="223"/>
      <c r="BK377" s="224"/>
      <c r="BL377" s="224"/>
      <c r="BM377" s="224"/>
      <c r="BN377" s="224"/>
      <c r="BO377" s="224"/>
      <c r="BP377" s="224"/>
      <c r="BQ377" s="225"/>
      <c r="BR377" s="223"/>
      <c r="BS377" s="224"/>
      <c r="BT377" s="224"/>
      <c r="BU377" s="224"/>
      <c r="BV377" s="224"/>
      <c r="BW377" s="224"/>
      <c r="BX377" s="224"/>
      <c r="BY377" s="225"/>
      <c r="BZ377" s="242"/>
      <c r="CA377" s="243"/>
      <c r="CB377" s="243"/>
      <c r="CC377" s="243"/>
      <c r="CD377" s="217"/>
      <c r="CE377" s="245"/>
      <c r="CF377" s="217"/>
      <c r="CG377" s="216"/>
      <c r="CH377" s="242"/>
      <c r="CI377" s="243"/>
      <c r="CJ377" s="243"/>
      <c r="CK377" s="243"/>
      <c r="CL377" s="217"/>
      <c r="CM377" s="245"/>
      <c r="CN377" s="217"/>
      <c r="CO377" s="216"/>
      <c r="CP377" s="331"/>
      <c r="CQ377" s="332"/>
      <c r="CR377" s="332"/>
      <c r="CS377" s="333"/>
    </row>
    <row r="378" spans="2:97" ht="11.25" customHeight="1">
      <c r="B378" s="331"/>
      <c r="C378" s="332"/>
      <c r="D378" s="332"/>
      <c r="E378" s="333"/>
      <c r="F378" s="264" t="s">
        <v>37</v>
      </c>
      <c r="G378" s="265"/>
      <c r="H378" s="265"/>
      <c r="I378" s="265"/>
      <c r="J378" s="217"/>
      <c r="K378" s="245"/>
      <c r="L378" s="217"/>
      <c r="M378" s="216"/>
      <c r="N378" s="264" t="s">
        <v>37</v>
      </c>
      <c r="O378" s="265"/>
      <c r="P378" s="265"/>
      <c r="Q378" s="265"/>
      <c r="R378" s="217"/>
      <c r="S378" s="245"/>
      <c r="T378" s="217"/>
      <c r="U378" s="216"/>
      <c r="V378" s="264" t="s">
        <v>37</v>
      </c>
      <c r="W378" s="265"/>
      <c r="X378" s="265"/>
      <c r="Y378" s="265"/>
      <c r="Z378" s="217"/>
      <c r="AA378" s="245"/>
      <c r="AB378" s="217"/>
      <c r="AC378" s="216"/>
      <c r="AD378" s="264" t="s">
        <v>223</v>
      </c>
      <c r="AE378" s="243"/>
      <c r="AF378" s="243"/>
      <c r="AG378" s="243"/>
      <c r="AH378" s="217"/>
      <c r="AI378" s="245"/>
      <c r="AJ378" s="217"/>
      <c r="AK378" s="216"/>
      <c r="AL378" s="264" t="s">
        <v>516</v>
      </c>
      <c r="AM378" s="243"/>
      <c r="AN378" s="243"/>
      <c r="AO378" s="243"/>
      <c r="AP378" s="217"/>
      <c r="AQ378" s="245"/>
      <c r="AR378" s="217"/>
      <c r="AS378" s="216"/>
      <c r="AT378" s="264" t="s">
        <v>549</v>
      </c>
      <c r="AU378" s="265"/>
      <c r="AV378" s="265"/>
      <c r="AW378" s="265"/>
      <c r="AX378" s="217"/>
      <c r="AY378" s="245"/>
      <c r="AZ378" s="217"/>
      <c r="BA378" s="216"/>
      <c r="BB378" s="264" t="s">
        <v>480</v>
      </c>
      <c r="BC378" s="265"/>
      <c r="BD378" s="265"/>
      <c r="BE378" s="265"/>
      <c r="BF378" s="217"/>
      <c r="BG378" s="245"/>
      <c r="BH378" s="217"/>
      <c r="BI378" s="216"/>
      <c r="BJ378" s="223"/>
      <c r="BK378" s="224"/>
      <c r="BL378" s="224"/>
      <c r="BM378" s="224"/>
      <c r="BN378" s="224"/>
      <c r="BO378" s="224"/>
      <c r="BP378" s="224"/>
      <c r="BQ378" s="225"/>
      <c r="BR378" s="223"/>
      <c r="BS378" s="224"/>
      <c r="BT378" s="224"/>
      <c r="BU378" s="224"/>
      <c r="BV378" s="224"/>
      <c r="BW378" s="224"/>
      <c r="BX378" s="224"/>
      <c r="BY378" s="225"/>
      <c r="BZ378" s="264" t="s">
        <v>37</v>
      </c>
      <c r="CA378" s="265"/>
      <c r="CB378" s="265"/>
      <c r="CC378" s="265"/>
      <c r="CD378" s="217"/>
      <c r="CE378" s="245"/>
      <c r="CF378" s="217"/>
      <c r="CG378" s="216"/>
      <c r="CH378" s="242"/>
      <c r="CI378" s="243"/>
      <c r="CJ378" s="243"/>
      <c r="CK378" s="243"/>
      <c r="CL378" s="217"/>
      <c r="CM378" s="245"/>
      <c r="CN378" s="217"/>
      <c r="CO378" s="216"/>
      <c r="CP378" s="331"/>
      <c r="CQ378" s="332"/>
      <c r="CR378" s="332"/>
      <c r="CS378" s="333"/>
    </row>
    <row r="379" spans="2:97" ht="22.5" customHeight="1">
      <c r="B379" s="331"/>
      <c r="C379" s="332"/>
      <c r="D379" s="332"/>
      <c r="E379" s="333"/>
      <c r="F379" s="264"/>
      <c r="G379" s="265"/>
      <c r="H379" s="265"/>
      <c r="I379" s="265"/>
      <c r="J379" s="217"/>
      <c r="K379" s="217"/>
      <c r="L379" s="217"/>
      <c r="M379" s="216"/>
      <c r="N379" s="264"/>
      <c r="O379" s="265"/>
      <c r="P379" s="265"/>
      <c r="Q379" s="265"/>
      <c r="R379" s="217"/>
      <c r="S379" s="217"/>
      <c r="T379" s="217"/>
      <c r="U379" s="216"/>
      <c r="V379" s="264"/>
      <c r="W379" s="265"/>
      <c r="X379" s="265"/>
      <c r="Y379" s="265"/>
      <c r="Z379" s="217"/>
      <c r="AA379" s="217" t="s">
        <v>201</v>
      </c>
      <c r="AB379" s="217"/>
      <c r="AC379" s="216"/>
      <c r="AD379" s="242"/>
      <c r="AE379" s="243"/>
      <c r="AF379" s="243"/>
      <c r="AG379" s="243"/>
      <c r="AH379" s="217" t="s">
        <v>126</v>
      </c>
      <c r="AI379" s="217"/>
      <c r="AJ379" s="217"/>
      <c r="AK379" s="216"/>
      <c r="AL379" s="242"/>
      <c r="AM379" s="243"/>
      <c r="AN379" s="243"/>
      <c r="AO379" s="243"/>
      <c r="AP379" s="217" t="s">
        <v>211</v>
      </c>
      <c r="AQ379" s="217"/>
      <c r="AR379" s="217"/>
      <c r="AS379" s="216"/>
      <c r="AT379" s="264"/>
      <c r="AU379" s="265"/>
      <c r="AV379" s="265"/>
      <c r="AW379" s="265"/>
      <c r="AX379" s="217"/>
      <c r="AY379" s="217" t="s">
        <v>201</v>
      </c>
      <c r="AZ379" s="217"/>
      <c r="BA379" s="216"/>
      <c r="BB379" s="264"/>
      <c r="BC379" s="265"/>
      <c r="BD379" s="265"/>
      <c r="BE379" s="265"/>
      <c r="BF379" s="217"/>
      <c r="BG379" s="217"/>
      <c r="BH379" s="217"/>
      <c r="BI379" s="216"/>
      <c r="BJ379" s="223"/>
      <c r="BK379" s="224"/>
      <c r="BL379" s="224"/>
      <c r="BM379" s="224"/>
      <c r="BN379" s="224"/>
      <c r="BO379" s="224"/>
      <c r="BP379" s="224"/>
      <c r="BQ379" s="225"/>
      <c r="BR379" s="223"/>
      <c r="BS379" s="224"/>
      <c r="BT379" s="224"/>
      <c r="BU379" s="224"/>
      <c r="BV379" s="224"/>
      <c r="BW379" s="224"/>
      <c r="BX379" s="224"/>
      <c r="BY379" s="225"/>
      <c r="BZ379" s="264"/>
      <c r="CA379" s="265"/>
      <c r="CB379" s="265"/>
      <c r="CC379" s="265"/>
      <c r="CD379" s="217"/>
      <c r="CE379" s="217"/>
      <c r="CF379" s="217"/>
      <c r="CG379" s="216"/>
      <c r="CH379" s="242"/>
      <c r="CI379" s="243"/>
      <c r="CJ379" s="243"/>
      <c r="CK379" s="243"/>
      <c r="CL379" s="217"/>
      <c r="CM379" s="217"/>
      <c r="CN379" s="217"/>
      <c r="CO379" s="216"/>
      <c r="CP379" s="331"/>
      <c r="CQ379" s="332"/>
      <c r="CR379" s="332"/>
      <c r="CS379" s="333"/>
    </row>
    <row r="380" spans="2:97" ht="18.75" customHeight="1">
      <c r="B380" s="334"/>
      <c r="C380" s="335"/>
      <c r="D380" s="335"/>
      <c r="E380" s="336"/>
      <c r="F380" s="218"/>
      <c r="G380" s="219"/>
      <c r="H380" s="219"/>
      <c r="I380" s="219"/>
      <c r="J380" s="217"/>
      <c r="K380" s="217"/>
      <c r="L380" s="217"/>
      <c r="M380" s="216"/>
      <c r="N380" s="218" t="s">
        <v>442</v>
      </c>
      <c r="O380" s="219"/>
      <c r="P380" s="219"/>
      <c r="Q380" s="219"/>
      <c r="R380" s="217"/>
      <c r="S380" s="217"/>
      <c r="T380" s="217"/>
      <c r="U380" s="216"/>
      <c r="V380" s="218"/>
      <c r="W380" s="219"/>
      <c r="X380" s="219"/>
      <c r="Y380" s="219"/>
      <c r="Z380" s="217"/>
      <c r="AA380" s="217"/>
      <c r="AB380" s="217"/>
      <c r="AC380" s="216"/>
      <c r="AD380" s="218"/>
      <c r="AE380" s="219"/>
      <c r="AF380" s="219"/>
      <c r="AG380" s="219"/>
      <c r="AH380" s="217"/>
      <c r="AI380" s="217"/>
      <c r="AJ380" s="217"/>
      <c r="AK380" s="216"/>
      <c r="AL380" s="218"/>
      <c r="AM380" s="219"/>
      <c r="AN380" s="219"/>
      <c r="AO380" s="219"/>
      <c r="AP380" s="217"/>
      <c r="AQ380" s="217"/>
      <c r="AR380" s="217"/>
      <c r="AS380" s="216"/>
      <c r="AT380" s="218"/>
      <c r="AU380" s="219"/>
      <c r="AV380" s="219"/>
      <c r="AW380" s="219"/>
      <c r="AX380" s="217"/>
      <c r="AY380" s="217"/>
      <c r="AZ380" s="217"/>
      <c r="BA380" s="216"/>
      <c r="BB380" s="218"/>
      <c r="BC380" s="219"/>
      <c r="BD380" s="219"/>
      <c r="BE380" s="219"/>
      <c r="BF380" s="217"/>
      <c r="BG380" s="217"/>
      <c r="BH380" s="217"/>
      <c r="BI380" s="216"/>
      <c r="BJ380" s="223"/>
      <c r="BK380" s="224"/>
      <c r="BL380" s="224"/>
      <c r="BM380" s="224"/>
      <c r="BN380" s="224"/>
      <c r="BO380" s="224"/>
      <c r="BP380" s="224"/>
      <c r="BQ380" s="225"/>
      <c r="BR380" s="223"/>
      <c r="BS380" s="224"/>
      <c r="BT380" s="224"/>
      <c r="BU380" s="224"/>
      <c r="BV380" s="224"/>
      <c r="BW380" s="224"/>
      <c r="BX380" s="224"/>
      <c r="BY380" s="225"/>
      <c r="BZ380" s="557" t="s">
        <v>722</v>
      </c>
      <c r="CA380" s="558"/>
      <c r="CB380" s="558"/>
      <c r="CC380" s="558"/>
      <c r="CD380" s="217"/>
      <c r="CE380" s="217"/>
      <c r="CF380" s="217"/>
      <c r="CG380" s="216"/>
      <c r="CH380" s="218"/>
      <c r="CI380" s="219"/>
      <c r="CJ380" s="219"/>
      <c r="CK380" s="219"/>
      <c r="CL380" s="217"/>
      <c r="CM380" s="217"/>
      <c r="CN380" s="217"/>
      <c r="CO380" s="216"/>
      <c r="CP380" s="334"/>
      <c r="CQ380" s="335"/>
      <c r="CR380" s="335"/>
      <c r="CS380" s="336"/>
    </row>
    <row r="381" spans="2:97" ht="18.75" customHeight="1" thickBot="1">
      <c r="B381" s="337" t="s">
        <v>581</v>
      </c>
      <c r="C381" s="338"/>
      <c r="D381" s="338"/>
      <c r="E381" s="339"/>
      <c r="F381" s="262"/>
      <c r="G381" s="263"/>
      <c r="H381" s="55"/>
      <c r="I381" s="326"/>
      <c r="J381" s="326"/>
      <c r="K381" s="326"/>
      <c r="L381" s="326"/>
      <c r="M381" s="327"/>
      <c r="N381" s="262"/>
      <c r="O381" s="263"/>
      <c r="P381" s="55"/>
      <c r="Q381" s="326"/>
      <c r="R381" s="326"/>
      <c r="S381" s="326"/>
      <c r="T381" s="326"/>
      <c r="U381" s="327"/>
      <c r="V381" s="262"/>
      <c r="W381" s="263"/>
      <c r="X381" s="55"/>
      <c r="Y381" s="246"/>
      <c r="Z381" s="246"/>
      <c r="AA381" s="246"/>
      <c r="AB381" s="246"/>
      <c r="AC381" s="247"/>
      <c r="AD381" s="230">
        <v>0.33333333333333331</v>
      </c>
      <c r="AE381" s="231"/>
      <c r="AF381" s="55" t="s">
        <v>508</v>
      </c>
      <c r="AG381" s="246" t="s">
        <v>224</v>
      </c>
      <c r="AH381" s="246"/>
      <c r="AI381" s="246"/>
      <c r="AJ381" s="246"/>
      <c r="AK381" s="247"/>
      <c r="AL381" s="230">
        <v>0.375</v>
      </c>
      <c r="AM381" s="231"/>
      <c r="AN381" s="55" t="s">
        <v>508</v>
      </c>
      <c r="AO381" s="246" t="s">
        <v>517</v>
      </c>
      <c r="AP381" s="246"/>
      <c r="AQ381" s="246"/>
      <c r="AR381" s="246"/>
      <c r="AS381" s="247"/>
      <c r="AT381" s="262"/>
      <c r="AU381" s="263"/>
      <c r="AV381" s="55"/>
      <c r="AW381" s="326"/>
      <c r="AX381" s="326"/>
      <c r="AY381" s="326"/>
      <c r="AZ381" s="326"/>
      <c r="BA381" s="327"/>
      <c r="BB381" s="262">
        <v>0.4375</v>
      </c>
      <c r="BC381" s="263"/>
      <c r="BD381" s="55" t="s">
        <v>508</v>
      </c>
      <c r="BE381" s="326" t="s">
        <v>482</v>
      </c>
      <c r="BF381" s="326"/>
      <c r="BG381" s="326"/>
      <c r="BH381" s="326"/>
      <c r="BI381" s="327"/>
      <c r="BJ381" s="226"/>
      <c r="BK381" s="227"/>
      <c r="BL381" s="227"/>
      <c r="BM381" s="227"/>
      <c r="BN381" s="227"/>
      <c r="BO381" s="227"/>
      <c r="BP381" s="227"/>
      <c r="BQ381" s="228"/>
      <c r="BR381" s="226"/>
      <c r="BS381" s="227"/>
      <c r="BT381" s="227"/>
      <c r="BU381" s="227"/>
      <c r="BV381" s="227"/>
      <c r="BW381" s="227"/>
      <c r="BX381" s="227"/>
      <c r="BY381" s="228"/>
      <c r="BZ381" s="230"/>
      <c r="CA381" s="231"/>
      <c r="CB381" s="55"/>
      <c r="CC381" s="586" t="s">
        <v>723</v>
      </c>
      <c r="CD381" s="586"/>
      <c r="CE381" s="586"/>
      <c r="CF381" s="586"/>
      <c r="CG381" s="587"/>
      <c r="CH381" s="230"/>
      <c r="CI381" s="231"/>
      <c r="CJ381" s="55"/>
      <c r="CK381" s="246"/>
      <c r="CL381" s="246"/>
      <c r="CM381" s="246"/>
      <c r="CN381" s="246"/>
      <c r="CO381" s="247"/>
      <c r="CP381" s="337"/>
      <c r="CQ381" s="338"/>
      <c r="CR381" s="338"/>
      <c r="CS381" s="339"/>
    </row>
    <row r="382" spans="2:97" ht="15" customHeight="1">
      <c r="B382" s="328" t="s">
        <v>170</v>
      </c>
      <c r="C382" s="329"/>
      <c r="D382" s="329"/>
      <c r="E382" s="330"/>
      <c r="F382" s="251"/>
      <c r="G382" s="258"/>
      <c r="H382" s="258"/>
      <c r="I382" s="258"/>
      <c r="J382" s="258"/>
      <c r="K382" s="258"/>
      <c r="L382" s="258"/>
      <c r="M382" s="259"/>
      <c r="N382" s="251"/>
      <c r="O382" s="252"/>
      <c r="P382" s="252"/>
      <c r="Q382" s="252"/>
      <c r="R382" s="258"/>
      <c r="S382" s="258"/>
      <c r="T382" s="258"/>
      <c r="U382" s="259"/>
      <c r="V382" s="251"/>
      <c r="W382" s="258"/>
      <c r="X382" s="258"/>
      <c r="Y382" s="258"/>
      <c r="Z382" s="258"/>
      <c r="AA382" s="258"/>
      <c r="AB382" s="258"/>
      <c r="AC382" s="259"/>
      <c r="AD382" s="220"/>
      <c r="AE382" s="221"/>
      <c r="AF382" s="221"/>
      <c r="AG382" s="221"/>
      <c r="AH382" s="221"/>
      <c r="AI382" s="221"/>
      <c r="AJ382" s="221"/>
      <c r="AK382" s="222"/>
      <c r="AL382" s="251">
        <v>10016357</v>
      </c>
      <c r="AM382" s="258"/>
      <c r="AN382" s="258"/>
      <c r="AO382" s="258"/>
      <c r="AP382" s="258"/>
      <c r="AQ382" s="258"/>
      <c r="AR382" s="258"/>
      <c r="AS382" s="259"/>
      <c r="AT382" s="220"/>
      <c r="AU382" s="221"/>
      <c r="AV382" s="221"/>
      <c r="AW382" s="221"/>
      <c r="AX382" s="221"/>
      <c r="AY382" s="221"/>
      <c r="AZ382" s="221"/>
      <c r="BA382" s="222"/>
      <c r="BB382" s="251"/>
      <c r="BC382" s="258"/>
      <c r="BD382" s="258"/>
      <c r="BE382" s="258"/>
      <c r="BF382" s="258"/>
      <c r="BG382" s="258"/>
      <c r="BH382" s="258"/>
      <c r="BI382" s="259"/>
      <c r="BJ382" s="251"/>
      <c r="BK382" s="258"/>
      <c r="BL382" s="258"/>
      <c r="BM382" s="258"/>
      <c r="BN382" s="258"/>
      <c r="BO382" s="258"/>
      <c r="BP382" s="258"/>
      <c r="BQ382" s="259"/>
      <c r="BR382" s="251"/>
      <c r="BS382" s="258"/>
      <c r="BT382" s="258"/>
      <c r="BU382" s="258"/>
      <c r="BV382" s="258"/>
      <c r="BW382" s="258"/>
      <c r="BX382" s="258"/>
      <c r="BY382" s="259"/>
      <c r="BZ382" s="251"/>
      <c r="CA382" s="252"/>
      <c r="CB382" s="252"/>
      <c r="CC382" s="252"/>
      <c r="CD382" s="258"/>
      <c r="CE382" s="258"/>
      <c r="CF382" s="258"/>
      <c r="CG382" s="259"/>
      <c r="CH382" s="251"/>
      <c r="CI382" s="258"/>
      <c r="CJ382" s="258"/>
      <c r="CK382" s="258"/>
      <c r="CL382" s="258"/>
      <c r="CM382" s="258"/>
      <c r="CN382" s="258"/>
      <c r="CO382" s="259"/>
      <c r="CP382" s="328" t="s">
        <v>170</v>
      </c>
      <c r="CQ382" s="329"/>
      <c r="CR382" s="329"/>
      <c r="CS382" s="330"/>
    </row>
    <row r="383" spans="2:97" ht="15" customHeight="1">
      <c r="B383" s="331"/>
      <c r="C383" s="332"/>
      <c r="D383" s="332"/>
      <c r="E383" s="333"/>
      <c r="F383" s="242"/>
      <c r="G383" s="243"/>
      <c r="H383" s="243"/>
      <c r="I383" s="243"/>
      <c r="J383" s="217"/>
      <c r="K383" s="245"/>
      <c r="L383" s="217"/>
      <c r="M383" s="216"/>
      <c r="N383" s="242"/>
      <c r="O383" s="243"/>
      <c r="P383" s="243"/>
      <c r="Q383" s="243"/>
      <c r="R383" s="217"/>
      <c r="S383" s="245"/>
      <c r="T383" s="217"/>
      <c r="U383" s="216"/>
      <c r="V383" s="242"/>
      <c r="W383" s="243"/>
      <c r="X383" s="243"/>
      <c r="Y383" s="243"/>
      <c r="Z383" s="217"/>
      <c r="AA383" s="245"/>
      <c r="AB383" s="217"/>
      <c r="AC383" s="216"/>
      <c r="AD383" s="223"/>
      <c r="AE383" s="224"/>
      <c r="AF383" s="224"/>
      <c r="AG383" s="224"/>
      <c r="AH383" s="224"/>
      <c r="AI383" s="224"/>
      <c r="AJ383" s="224"/>
      <c r="AK383" s="225"/>
      <c r="AL383" s="242" t="s">
        <v>216</v>
      </c>
      <c r="AM383" s="243"/>
      <c r="AN383" s="243"/>
      <c r="AO383" s="243"/>
      <c r="AP383" s="217"/>
      <c r="AQ383" s="245"/>
      <c r="AR383" s="217"/>
      <c r="AS383" s="216"/>
      <c r="AT383" s="223"/>
      <c r="AU383" s="224"/>
      <c r="AV383" s="224"/>
      <c r="AW383" s="224"/>
      <c r="AX383" s="224"/>
      <c r="AY383" s="224"/>
      <c r="AZ383" s="224"/>
      <c r="BA383" s="225"/>
      <c r="BB383" s="242"/>
      <c r="BC383" s="243"/>
      <c r="BD383" s="243"/>
      <c r="BE383" s="243"/>
      <c r="BF383" s="217"/>
      <c r="BG383" s="245"/>
      <c r="BH383" s="217"/>
      <c r="BI383" s="216"/>
      <c r="BJ383" s="242"/>
      <c r="BK383" s="243"/>
      <c r="BL383" s="243"/>
      <c r="BM383" s="243"/>
      <c r="BN383" s="217"/>
      <c r="BO383" s="245"/>
      <c r="BP383" s="217"/>
      <c r="BQ383" s="216"/>
      <c r="BR383" s="242"/>
      <c r="BS383" s="243"/>
      <c r="BT383" s="243"/>
      <c r="BU383" s="243"/>
      <c r="BV383" s="217"/>
      <c r="BW383" s="245"/>
      <c r="BX383" s="217"/>
      <c r="BY383" s="216"/>
      <c r="BZ383" s="242"/>
      <c r="CA383" s="243"/>
      <c r="CB383" s="243"/>
      <c r="CC383" s="243"/>
      <c r="CD383" s="217"/>
      <c r="CE383" s="245"/>
      <c r="CF383" s="217"/>
      <c r="CG383" s="216"/>
      <c r="CH383" s="242"/>
      <c r="CI383" s="243"/>
      <c r="CJ383" s="243"/>
      <c r="CK383" s="243"/>
      <c r="CL383" s="217"/>
      <c r="CM383" s="245"/>
      <c r="CN383" s="217"/>
      <c r="CO383" s="216"/>
      <c r="CP383" s="331"/>
      <c r="CQ383" s="332"/>
      <c r="CR383" s="332"/>
      <c r="CS383" s="333"/>
    </row>
    <row r="384" spans="2:97" ht="11.25" customHeight="1">
      <c r="B384" s="331"/>
      <c r="C384" s="332"/>
      <c r="D384" s="332"/>
      <c r="E384" s="333"/>
      <c r="F384" s="264" t="s">
        <v>37</v>
      </c>
      <c r="G384" s="265"/>
      <c r="H384" s="265"/>
      <c r="I384" s="265"/>
      <c r="J384" s="217"/>
      <c r="K384" s="245"/>
      <c r="L384" s="217"/>
      <c r="M384" s="216"/>
      <c r="N384" s="264" t="s">
        <v>37</v>
      </c>
      <c r="O384" s="265"/>
      <c r="P384" s="265"/>
      <c r="Q384" s="265"/>
      <c r="R384" s="217"/>
      <c r="S384" s="245"/>
      <c r="T384" s="217"/>
      <c r="U384" s="216"/>
      <c r="V384" s="264" t="s">
        <v>37</v>
      </c>
      <c r="W384" s="265"/>
      <c r="X384" s="265"/>
      <c r="Y384" s="265"/>
      <c r="Z384" s="217"/>
      <c r="AA384" s="245"/>
      <c r="AB384" s="217"/>
      <c r="AC384" s="216"/>
      <c r="AD384" s="223"/>
      <c r="AE384" s="224"/>
      <c r="AF384" s="224"/>
      <c r="AG384" s="224"/>
      <c r="AH384" s="224"/>
      <c r="AI384" s="224"/>
      <c r="AJ384" s="224"/>
      <c r="AK384" s="225"/>
      <c r="AL384" s="242" t="s">
        <v>217</v>
      </c>
      <c r="AM384" s="243"/>
      <c r="AN384" s="243"/>
      <c r="AO384" s="243"/>
      <c r="AP384" s="217"/>
      <c r="AQ384" s="245"/>
      <c r="AR384" s="217"/>
      <c r="AS384" s="216"/>
      <c r="AT384" s="223"/>
      <c r="AU384" s="224"/>
      <c r="AV384" s="224"/>
      <c r="AW384" s="224"/>
      <c r="AX384" s="224"/>
      <c r="AY384" s="224"/>
      <c r="AZ384" s="224"/>
      <c r="BA384" s="225"/>
      <c r="BB384" s="264" t="s">
        <v>37</v>
      </c>
      <c r="BC384" s="265"/>
      <c r="BD384" s="265"/>
      <c r="BE384" s="265"/>
      <c r="BF384" s="217"/>
      <c r="BG384" s="245"/>
      <c r="BH384" s="217"/>
      <c r="BI384" s="216"/>
      <c r="BJ384" s="264" t="s">
        <v>37</v>
      </c>
      <c r="BK384" s="265"/>
      <c r="BL384" s="265"/>
      <c r="BM384" s="265"/>
      <c r="BN384" s="217"/>
      <c r="BO384" s="245"/>
      <c r="BP384" s="217"/>
      <c r="BQ384" s="216"/>
      <c r="BR384" s="264" t="s">
        <v>37</v>
      </c>
      <c r="BS384" s="265"/>
      <c r="BT384" s="265"/>
      <c r="BU384" s="265"/>
      <c r="BV384" s="217"/>
      <c r="BW384" s="245"/>
      <c r="BX384" s="217"/>
      <c r="BY384" s="216"/>
      <c r="BZ384" s="264" t="s">
        <v>37</v>
      </c>
      <c r="CA384" s="265"/>
      <c r="CB384" s="265"/>
      <c r="CC384" s="265"/>
      <c r="CD384" s="217"/>
      <c r="CE384" s="245"/>
      <c r="CF384" s="217"/>
      <c r="CG384" s="216"/>
      <c r="CH384" s="519" t="s">
        <v>57</v>
      </c>
      <c r="CI384" s="520"/>
      <c r="CJ384" s="520"/>
      <c r="CK384" s="520"/>
      <c r="CL384" s="217"/>
      <c r="CM384" s="245"/>
      <c r="CN384" s="217"/>
      <c r="CO384" s="216"/>
      <c r="CP384" s="331"/>
      <c r="CQ384" s="332"/>
      <c r="CR384" s="332"/>
      <c r="CS384" s="333"/>
    </row>
    <row r="385" spans="2:97" ht="22.5" customHeight="1">
      <c r="B385" s="331"/>
      <c r="C385" s="332"/>
      <c r="D385" s="332"/>
      <c r="E385" s="333"/>
      <c r="F385" s="264"/>
      <c r="G385" s="265"/>
      <c r="H385" s="265"/>
      <c r="I385" s="265"/>
      <c r="J385" s="217"/>
      <c r="K385" s="217"/>
      <c r="L385" s="217"/>
      <c r="M385" s="216"/>
      <c r="N385" s="264"/>
      <c r="O385" s="265"/>
      <c r="P385" s="265"/>
      <c r="Q385" s="265"/>
      <c r="R385" s="217"/>
      <c r="S385" s="217"/>
      <c r="T385" s="217"/>
      <c r="U385" s="216"/>
      <c r="V385" s="264"/>
      <c r="W385" s="265"/>
      <c r="X385" s="265"/>
      <c r="Y385" s="265"/>
      <c r="Z385" s="217"/>
      <c r="AA385" s="217"/>
      <c r="AB385" s="217"/>
      <c r="AC385" s="216"/>
      <c r="AD385" s="223"/>
      <c r="AE385" s="224"/>
      <c r="AF385" s="224"/>
      <c r="AG385" s="224"/>
      <c r="AH385" s="224"/>
      <c r="AI385" s="224"/>
      <c r="AJ385" s="224"/>
      <c r="AK385" s="225"/>
      <c r="AL385" s="242"/>
      <c r="AM385" s="243"/>
      <c r="AN385" s="243"/>
      <c r="AO385" s="243"/>
      <c r="AP385" s="217" t="s">
        <v>211</v>
      </c>
      <c r="AQ385" s="217"/>
      <c r="AR385" s="217"/>
      <c r="AS385" s="216"/>
      <c r="AT385" s="223"/>
      <c r="AU385" s="224"/>
      <c r="AV385" s="224"/>
      <c r="AW385" s="224"/>
      <c r="AX385" s="224"/>
      <c r="AY385" s="224"/>
      <c r="AZ385" s="224"/>
      <c r="BA385" s="225"/>
      <c r="BB385" s="264"/>
      <c r="BC385" s="265"/>
      <c r="BD385" s="265"/>
      <c r="BE385" s="265"/>
      <c r="BF385" s="217"/>
      <c r="BG385" s="217"/>
      <c r="BH385" s="217"/>
      <c r="BI385" s="216"/>
      <c r="BJ385" s="264"/>
      <c r="BK385" s="265"/>
      <c r="BL385" s="265"/>
      <c r="BM385" s="265"/>
      <c r="BN385" s="217"/>
      <c r="BO385" s="217"/>
      <c r="BP385" s="217"/>
      <c r="BQ385" s="216"/>
      <c r="BR385" s="264"/>
      <c r="BS385" s="265"/>
      <c r="BT385" s="265"/>
      <c r="BU385" s="265"/>
      <c r="BV385" s="217"/>
      <c r="BW385" s="217"/>
      <c r="BX385" s="217"/>
      <c r="BY385" s="216"/>
      <c r="BZ385" s="264"/>
      <c r="CA385" s="265"/>
      <c r="CB385" s="265"/>
      <c r="CC385" s="265"/>
      <c r="CD385" s="217"/>
      <c r="CE385" s="217" t="s">
        <v>201</v>
      </c>
      <c r="CF385" s="217"/>
      <c r="CG385" s="216"/>
      <c r="CH385" s="519"/>
      <c r="CI385" s="520"/>
      <c r="CJ385" s="520"/>
      <c r="CK385" s="520"/>
      <c r="CL385" s="217"/>
      <c r="CM385" s="217"/>
      <c r="CN385" s="217"/>
      <c r="CO385" s="216"/>
      <c r="CP385" s="331"/>
      <c r="CQ385" s="332"/>
      <c r="CR385" s="332"/>
      <c r="CS385" s="333"/>
    </row>
    <row r="386" spans="2:97" ht="18.75" customHeight="1">
      <c r="B386" s="334"/>
      <c r="C386" s="335"/>
      <c r="D386" s="335"/>
      <c r="E386" s="336"/>
      <c r="F386" s="218"/>
      <c r="G386" s="219"/>
      <c r="H386" s="219"/>
      <c r="I386" s="219"/>
      <c r="J386" s="217"/>
      <c r="K386" s="217"/>
      <c r="L386" s="217"/>
      <c r="M386" s="216"/>
      <c r="N386" s="218"/>
      <c r="O386" s="219"/>
      <c r="P386" s="219"/>
      <c r="Q386" s="219"/>
      <c r="R386" s="217"/>
      <c r="S386" s="217"/>
      <c r="T386" s="217"/>
      <c r="U386" s="216"/>
      <c r="V386" s="218"/>
      <c r="W386" s="219"/>
      <c r="X386" s="219"/>
      <c r="Y386" s="219"/>
      <c r="Z386" s="217"/>
      <c r="AA386" s="217"/>
      <c r="AB386" s="217"/>
      <c r="AC386" s="216"/>
      <c r="AD386" s="223"/>
      <c r="AE386" s="224"/>
      <c r="AF386" s="224"/>
      <c r="AG386" s="224"/>
      <c r="AH386" s="224"/>
      <c r="AI386" s="224"/>
      <c r="AJ386" s="224"/>
      <c r="AK386" s="225"/>
      <c r="AL386" s="218" t="s">
        <v>613</v>
      </c>
      <c r="AM386" s="219"/>
      <c r="AN386" s="219"/>
      <c r="AO386" s="219"/>
      <c r="AP386" s="217"/>
      <c r="AQ386" s="217"/>
      <c r="AR386" s="217"/>
      <c r="AS386" s="216"/>
      <c r="AT386" s="223"/>
      <c r="AU386" s="224"/>
      <c r="AV386" s="224"/>
      <c r="AW386" s="224"/>
      <c r="AX386" s="224"/>
      <c r="AY386" s="224"/>
      <c r="AZ386" s="224"/>
      <c r="BA386" s="225"/>
      <c r="BB386" s="218"/>
      <c r="BC386" s="219"/>
      <c r="BD386" s="219"/>
      <c r="BE386" s="219"/>
      <c r="BF386" s="217"/>
      <c r="BG386" s="217"/>
      <c r="BH386" s="217"/>
      <c r="BI386" s="216"/>
      <c r="BJ386" s="218"/>
      <c r="BK386" s="219"/>
      <c r="BL386" s="219"/>
      <c r="BM386" s="219"/>
      <c r="BN386" s="217"/>
      <c r="BO386" s="217"/>
      <c r="BP386" s="217"/>
      <c r="BQ386" s="216"/>
      <c r="BR386" s="218"/>
      <c r="BS386" s="219"/>
      <c r="BT386" s="219"/>
      <c r="BU386" s="219"/>
      <c r="BV386" s="217"/>
      <c r="BW386" s="217"/>
      <c r="BX386" s="217"/>
      <c r="BY386" s="216"/>
      <c r="BZ386" s="218" t="s">
        <v>456</v>
      </c>
      <c r="CA386" s="219"/>
      <c r="CB386" s="219"/>
      <c r="CC386" s="219"/>
      <c r="CD386" s="217"/>
      <c r="CE386" s="217"/>
      <c r="CF386" s="217"/>
      <c r="CG386" s="216"/>
      <c r="CH386" s="218"/>
      <c r="CI386" s="219"/>
      <c r="CJ386" s="219"/>
      <c r="CK386" s="219"/>
      <c r="CL386" s="217"/>
      <c r="CM386" s="217"/>
      <c r="CN386" s="217"/>
      <c r="CO386" s="216"/>
      <c r="CP386" s="334"/>
      <c r="CQ386" s="335"/>
      <c r="CR386" s="335"/>
      <c r="CS386" s="336"/>
    </row>
    <row r="387" spans="2:97" ht="18.75" customHeight="1" thickBot="1">
      <c r="B387" s="337" t="s">
        <v>582</v>
      </c>
      <c r="C387" s="338"/>
      <c r="D387" s="338"/>
      <c r="E387" s="339"/>
      <c r="F387" s="262"/>
      <c r="G387" s="263"/>
      <c r="H387" s="55"/>
      <c r="I387" s="326"/>
      <c r="J387" s="326"/>
      <c r="K387" s="326"/>
      <c r="L387" s="326"/>
      <c r="M387" s="327"/>
      <c r="N387" s="262"/>
      <c r="O387" s="263"/>
      <c r="P387" s="55"/>
      <c r="Q387" s="326"/>
      <c r="R387" s="326"/>
      <c r="S387" s="326"/>
      <c r="T387" s="326"/>
      <c r="U387" s="327"/>
      <c r="V387" s="262"/>
      <c r="W387" s="263"/>
      <c r="X387" s="55"/>
      <c r="Y387" s="326"/>
      <c r="Z387" s="326"/>
      <c r="AA387" s="326"/>
      <c r="AB387" s="326"/>
      <c r="AC387" s="327"/>
      <c r="AD387" s="226"/>
      <c r="AE387" s="227"/>
      <c r="AF387" s="227"/>
      <c r="AG387" s="227"/>
      <c r="AH387" s="227"/>
      <c r="AI387" s="227"/>
      <c r="AJ387" s="227"/>
      <c r="AK387" s="228"/>
      <c r="AL387" s="230">
        <v>0.35416666666666669</v>
      </c>
      <c r="AM387" s="231"/>
      <c r="AN387" s="55" t="s">
        <v>612</v>
      </c>
      <c r="AO387" s="246" t="s">
        <v>218</v>
      </c>
      <c r="AP387" s="246"/>
      <c r="AQ387" s="246"/>
      <c r="AR387" s="246"/>
      <c r="AS387" s="247"/>
      <c r="AT387" s="226"/>
      <c r="AU387" s="227"/>
      <c r="AV387" s="227"/>
      <c r="AW387" s="227"/>
      <c r="AX387" s="227"/>
      <c r="AY387" s="227"/>
      <c r="AZ387" s="227"/>
      <c r="BA387" s="228"/>
      <c r="BB387" s="262"/>
      <c r="BC387" s="263"/>
      <c r="BD387" s="55"/>
      <c r="BE387" s="326"/>
      <c r="BF387" s="326"/>
      <c r="BG387" s="326"/>
      <c r="BH387" s="326"/>
      <c r="BI387" s="327"/>
      <c r="BJ387" s="262"/>
      <c r="BK387" s="263"/>
      <c r="BL387" s="55"/>
      <c r="BM387" s="326"/>
      <c r="BN387" s="326"/>
      <c r="BO387" s="326"/>
      <c r="BP387" s="326"/>
      <c r="BQ387" s="327"/>
      <c r="BR387" s="262"/>
      <c r="BS387" s="263"/>
      <c r="BT387" s="55"/>
      <c r="BU387" s="326"/>
      <c r="BV387" s="326"/>
      <c r="BW387" s="326"/>
      <c r="BX387" s="326"/>
      <c r="BY387" s="327"/>
      <c r="BZ387" s="230"/>
      <c r="CA387" s="231"/>
      <c r="CB387" s="55"/>
      <c r="CC387" s="246" t="s">
        <v>458</v>
      </c>
      <c r="CD387" s="246"/>
      <c r="CE387" s="246"/>
      <c r="CF387" s="246"/>
      <c r="CG387" s="247"/>
      <c r="CH387" s="230"/>
      <c r="CI387" s="231"/>
      <c r="CJ387" s="55"/>
      <c r="CK387" s="246"/>
      <c r="CL387" s="246"/>
      <c r="CM387" s="246"/>
      <c r="CN387" s="246"/>
      <c r="CO387" s="247"/>
      <c r="CP387" s="337"/>
      <c r="CQ387" s="338"/>
      <c r="CR387" s="338"/>
      <c r="CS387" s="339"/>
    </row>
    <row r="388" spans="2:97" ht="15" customHeight="1">
      <c r="B388" s="328" t="s">
        <v>171</v>
      </c>
      <c r="C388" s="329"/>
      <c r="D388" s="329"/>
      <c r="E388" s="330"/>
      <c r="F388" s="251">
        <v>10016470</v>
      </c>
      <c r="G388" s="258"/>
      <c r="H388" s="258"/>
      <c r="I388" s="258"/>
      <c r="J388" s="258"/>
      <c r="K388" s="258"/>
      <c r="L388" s="258"/>
      <c r="M388" s="259"/>
      <c r="N388" s="251"/>
      <c r="O388" s="258"/>
      <c r="P388" s="258"/>
      <c r="Q388" s="258"/>
      <c r="R388" s="258"/>
      <c r="S388" s="258"/>
      <c r="T388" s="258"/>
      <c r="U388" s="259"/>
      <c r="V388" s="251"/>
      <c r="W388" s="258"/>
      <c r="X388" s="258"/>
      <c r="Y388" s="258"/>
      <c r="Z388" s="258"/>
      <c r="AA388" s="258"/>
      <c r="AB388" s="258"/>
      <c r="AC388" s="259"/>
      <c r="AD388" s="220"/>
      <c r="AE388" s="221"/>
      <c r="AF388" s="221"/>
      <c r="AG388" s="221"/>
      <c r="AH388" s="221"/>
      <c r="AI388" s="221"/>
      <c r="AJ388" s="221"/>
      <c r="AK388" s="222"/>
      <c r="AL388" s="220"/>
      <c r="AM388" s="221"/>
      <c r="AN388" s="221"/>
      <c r="AO388" s="221"/>
      <c r="AP388" s="221"/>
      <c r="AQ388" s="221"/>
      <c r="AR388" s="221"/>
      <c r="AS388" s="222"/>
      <c r="AT388" s="251"/>
      <c r="AU388" s="258"/>
      <c r="AV388" s="258"/>
      <c r="AW388" s="258"/>
      <c r="AX388" s="258"/>
      <c r="AY388" s="258"/>
      <c r="AZ388" s="258"/>
      <c r="BA388" s="259"/>
      <c r="BB388" s="251">
        <v>10016432</v>
      </c>
      <c r="BC388" s="252"/>
      <c r="BD388" s="252"/>
      <c r="BE388" s="252"/>
      <c r="BF388" s="258"/>
      <c r="BG388" s="258"/>
      <c r="BH388" s="258"/>
      <c r="BI388" s="259"/>
      <c r="BJ388" s="251"/>
      <c r="BK388" s="258"/>
      <c r="BL388" s="258"/>
      <c r="BM388" s="258"/>
      <c r="BN388" s="258"/>
      <c r="BO388" s="258"/>
      <c r="BP388" s="258"/>
      <c r="BQ388" s="259"/>
      <c r="BR388" s="251"/>
      <c r="BS388" s="258"/>
      <c r="BT388" s="258"/>
      <c r="BU388" s="258"/>
      <c r="BV388" s="258"/>
      <c r="BW388" s="258"/>
      <c r="BX388" s="258"/>
      <c r="BY388" s="259"/>
      <c r="BZ388" s="251"/>
      <c r="CA388" s="258"/>
      <c r="CB388" s="258"/>
      <c r="CC388" s="258"/>
      <c r="CD388" s="258"/>
      <c r="CE388" s="258"/>
      <c r="CF388" s="258"/>
      <c r="CG388" s="259"/>
      <c r="CH388" s="251"/>
      <c r="CI388" s="258"/>
      <c r="CJ388" s="258"/>
      <c r="CK388" s="258"/>
      <c r="CL388" s="258"/>
      <c r="CM388" s="258"/>
      <c r="CN388" s="258"/>
      <c r="CO388" s="259"/>
      <c r="CP388" s="328" t="s">
        <v>171</v>
      </c>
      <c r="CQ388" s="329"/>
      <c r="CR388" s="329"/>
      <c r="CS388" s="330"/>
    </row>
    <row r="389" spans="2:97" ht="15" customHeight="1">
      <c r="B389" s="331"/>
      <c r="C389" s="332"/>
      <c r="D389" s="332"/>
      <c r="E389" s="333"/>
      <c r="F389" s="242" t="s">
        <v>444</v>
      </c>
      <c r="G389" s="243"/>
      <c r="H389" s="243"/>
      <c r="I389" s="243"/>
      <c r="J389" s="217"/>
      <c r="K389" s="245"/>
      <c r="L389" s="217"/>
      <c r="M389" s="216"/>
      <c r="N389" s="242"/>
      <c r="O389" s="243"/>
      <c r="P389" s="243"/>
      <c r="Q389" s="243"/>
      <c r="R389" s="217"/>
      <c r="S389" s="245"/>
      <c r="T389" s="217"/>
      <c r="U389" s="216"/>
      <c r="V389" s="242"/>
      <c r="W389" s="243"/>
      <c r="X389" s="243"/>
      <c r="Y389" s="243"/>
      <c r="Z389" s="217"/>
      <c r="AA389" s="245"/>
      <c r="AB389" s="217"/>
      <c r="AC389" s="216"/>
      <c r="AD389" s="223"/>
      <c r="AE389" s="224"/>
      <c r="AF389" s="224"/>
      <c r="AG389" s="224"/>
      <c r="AH389" s="224"/>
      <c r="AI389" s="224"/>
      <c r="AJ389" s="224"/>
      <c r="AK389" s="225"/>
      <c r="AL389" s="223"/>
      <c r="AM389" s="224"/>
      <c r="AN389" s="224"/>
      <c r="AO389" s="224"/>
      <c r="AP389" s="224"/>
      <c r="AQ389" s="224"/>
      <c r="AR389" s="224"/>
      <c r="AS389" s="225"/>
      <c r="AT389" s="242"/>
      <c r="AU389" s="243"/>
      <c r="AV389" s="243"/>
      <c r="AW389" s="243"/>
      <c r="AX389" s="217"/>
      <c r="AY389" s="245"/>
      <c r="AZ389" s="217"/>
      <c r="BA389" s="216"/>
      <c r="BB389" s="274" t="s">
        <v>256</v>
      </c>
      <c r="BC389" s="275"/>
      <c r="BD389" s="275"/>
      <c r="BE389" s="275"/>
      <c r="BF389" s="229"/>
      <c r="BG389" s="295"/>
      <c r="BH389" s="229"/>
      <c r="BI389" s="244" t="s">
        <v>527</v>
      </c>
      <c r="BJ389" s="274"/>
      <c r="BK389" s="275"/>
      <c r="BL389" s="275"/>
      <c r="BM389" s="275"/>
      <c r="BN389" s="229"/>
      <c r="BO389" s="295"/>
      <c r="BP389" s="229"/>
      <c r="BQ389" s="244"/>
      <c r="BR389" s="274"/>
      <c r="BS389" s="275"/>
      <c r="BT389" s="275"/>
      <c r="BU389" s="275"/>
      <c r="BV389" s="229"/>
      <c r="BW389" s="295"/>
      <c r="BX389" s="229"/>
      <c r="BY389" s="244"/>
      <c r="BZ389" s="274"/>
      <c r="CA389" s="275"/>
      <c r="CB389" s="275"/>
      <c r="CC389" s="275"/>
      <c r="CD389" s="229"/>
      <c r="CE389" s="295"/>
      <c r="CF389" s="229"/>
      <c r="CG389" s="244"/>
      <c r="CH389" s="274"/>
      <c r="CI389" s="275"/>
      <c r="CJ389" s="275"/>
      <c r="CK389" s="275"/>
      <c r="CL389" s="229"/>
      <c r="CM389" s="295"/>
      <c r="CN389" s="229"/>
      <c r="CO389" s="244"/>
      <c r="CP389" s="331"/>
      <c r="CQ389" s="332"/>
      <c r="CR389" s="332"/>
      <c r="CS389" s="333"/>
    </row>
    <row r="390" spans="2:97" ht="11.25" customHeight="1">
      <c r="B390" s="331"/>
      <c r="C390" s="332"/>
      <c r="D390" s="332"/>
      <c r="E390" s="333"/>
      <c r="F390" s="264" t="s">
        <v>446</v>
      </c>
      <c r="G390" s="265"/>
      <c r="H390" s="265"/>
      <c r="I390" s="265"/>
      <c r="J390" s="217"/>
      <c r="K390" s="245"/>
      <c r="L390" s="217"/>
      <c r="M390" s="216"/>
      <c r="N390" s="264" t="s">
        <v>37</v>
      </c>
      <c r="O390" s="265"/>
      <c r="P390" s="265"/>
      <c r="Q390" s="265"/>
      <c r="R390" s="217"/>
      <c r="S390" s="245"/>
      <c r="T390" s="217"/>
      <c r="U390" s="216"/>
      <c r="V390" s="264" t="s">
        <v>37</v>
      </c>
      <c r="W390" s="265"/>
      <c r="X390" s="265"/>
      <c r="Y390" s="265"/>
      <c r="Z390" s="217"/>
      <c r="AA390" s="245"/>
      <c r="AB390" s="217"/>
      <c r="AC390" s="216"/>
      <c r="AD390" s="223"/>
      <c r="AE390" s="224"/>
      <c r="AF390" s="224"/>
      <c r="AG390" s="224"/>
      <c r="AH390" s="224"/>
      <c r="AI390" s="224"/>
      <c r="AJ390" s="224"/>
      <c r="AK390" s="225"/>
      <c r="AL390" s="223"/>
      <c r="AM390" s="224"/>
      <c r="AN390" s="224"/>
      <c r="AO390" s="224"/>
      <c r="AP390" s="224"/>
      <c r="AQ390" s="224"/>
      <c r="AR390" s="224"/>
      <c r="AS390" s="225"/>
      <c r="AT390" s="264" t="s">
        <v>37</v>
      </c>
      <c r="AU390" s="265"/>
      <c r="AV390" s="265"/>
      <c r="AW390" s="265"/>
      <c r="AX390" s="217"/>
      <c r="AY390" s="245"/>
      <c r="AZ390" s="217"/>
      <c r="BA390" s="216"/>
      <c r="BB390" s="340" t="s">
        <v>257</v>
      </c>
      <c r="BC390" s="341"/>
      <c r="BD390" s="341"/>
      <c r="BE390" s="341"/>
      <c r="BF390" s="229"/>
      <c r="BG390" s="295"/>
      <c r="BH390" s="229"/>
      <c r="BI390" s="244"/>
      <c r="BJ390" s="274"/>
      <c r="BK390" s="275"/>
      <c r="BL390" s="275"/>
      <c r="BM390" s="275"/>
      <c r="BN390" s="229"/>
      <c r="BO390" s="295"/>
      <c r="BP390" s="229"/>
      <c r="BQ390" s="244"/>
      <c r="BR390" s="274"/>
      <c r="BS390" s="275"/>
      <c r="BT390" s="275"/>
      <c r="BU390" s="275"/>
      <c r="BV390" s="229"/>
      <c r="BW390" s="295"/>
      <c r="BX390" s="229"/>
      <c r="BY390" s="244"/>
      <c r="BZ390" s="274"/>
      <c r="CA390" s="275"/>
      <c r="CB390" s="275"/>
      <c r="CC390" s="275"/>
      <c r="CD390" s="229"/>
      <c r="CE390" s="295"/>
      <c r="CF390" s="229"/>
      <c r="CG390" s="244"/>
      <c r="CH390" s="274"/>
      <c r="CI390" s="275"/>
      <c r="CJ390" s="275"/>
      <c r="CK390" s="275"/>
      <c r="CL390" s="229"/>
      <c r="CM390" s="295"/>
      <c r="CN390" s="229"/>
      <c r="CO390" s="244"/>
      <c r="CP390" s="331"/>
      <c r="CQ390" s="332"/>
      <c r="CR390" s="332"/>
      <c r="CS390" s="333"/>
    </row>
    <row r="391" spans="2:97" ht="22.5" customHeight="1">
      <c r="B391" s="331"/>
      <c r="C391" s="332"/>
      <c r="D391" s="332"/>
      <c r="E391" s="333"/>
      <c r="F391" s="264"/>
      <c r="G391" s="265"/>
      <c r="H391" s="265"/>
      <c r="I391" s="265"/>
      <c r="J391" s="217"/>
      <c r="K391" s="217" t="s">
        <v>41</v>
      </c>
      <c r="L391" s="217"/>
      <c r="M391" s="216"/>
      <c r="N391" s="264"/>
      <c r="O391" s="265"/>
      <c r="P391" s="265"/>
      <c r="Q391" s="265"/>
      <c r="R391" s="217"/>
      <c r="S391" s="217"/>
      <c r="T391" s="217"/>
      <c r="U391" s="216"/>
      <c r="V391" s="264"/>
      <c r="W391" s="265"/>
      <c r="X391" s="265"/>
      <c r="Y391" s="265"/>
      <c r="Z391" s="217"/>
      <c r="AA391" s="217"/>
      <c r="AB391" s="217"/>
      <c r="AC391" s="216"/>
      <c r="AD391" s="223"/>
      <c r="AE391" s="224"/>
      <c r="AF391" s="224"/>
      <c r="AG391" s="224"/>
      <c r="AH391" s="224"/>
      <c r="AI391" s="224"/>
      <c r="AJ391" s="224"/>
      <c r="AK391" s="225"/>
      <c r="AL391" s="223"/>
      <c r="AM391" s="224"/>
      <c r="AN391" s="224"/>
      <c r="AO391" s="224"/>
      <c r="AP391" s="224"/>
      <c r="AQ391" s="224"/>
      <c r="AR391" s="224"/>
      <c r="AS391" s="225"/>
      <c r="AT391" s="264"/>
      <c r="AU391" s="265"/>
      <c r="AV391" s="265"/>
      <c r="AW391" s="265"/>
      <c r="AX391" s="217"/>
      <c r="AY391" s="217" t="s">
        <v>201</v>
      </c>
      <c r="AZ391" s="217"/>
      <c r="BA391" s="216"/>
      <c r="BB391" s="340"/>
      <c r="BC391" s="341"/>
      <c r="BD391" s="341"/>
      <c r="BE391" s="341"/>
      <c r="BF391" s="229" t="s">
        <v>211</v>
      </c>
      <c r="BG391" s="229" t="s">
        <v>44</v>
      </c>
      <c r="BH391" s="229"/>
      <c r="BI391" s="244"/>
      <c r="BJ391" s="274"/>
      <c r="BK391" s="275"/>
      <c r="BL391" s="275"/>
      <c r="BM391" s="275"/>
      <c r="BN391" s="229"/>
      <c r="BO391" s="229" t="s">
        <v>40</v>
      </c>
      <c r="BP391" s="229"/>
      <c r="BQ391" s="244"/>
      <c r="BR391" s="274"/>
      <c r="BS391" s="275"/>
      <c r="BT391" s="275"/>
      <c r="BU391" s="275"/>
      <c r="BV391" s="229"/>
      <c r="BW391" s="229" t="s">
        <v>40</v>
      </c>
      <c r="BX391" s="229"/>
      <c r="BY391" s="244"/>
      <c r="BZ391" s="274"/>
      <c r="CA391" s="275"/>
      <c r="CB391" s="275"/>
      <c r="CC391" s="275"/>
      <c r="CD391" s="229"/>
      <c r="CE391" s="229" t="s">
        <v>40</v>
      </c>
      <c r="CF391" s="229"/>
      <c r="CG391" s="244"/>
      <c r="CH391" s="274"/>
      <c r="CI391" s="275"/>
      <c r="CJ391" s="275"/>
      <c r="CK391" s="275"/>
      <c r="CL391" s="229"/>
      <c r="CM391" s="229"/>
      <c r="CN391" s="229"/>
      <c r="CO391" s="244"/>
      <c r="CP391" s="331"/>
      <c r="CQ391" s="332"/>
      <c r="CR391" s="332"/>
      <c r="CS391" s="333"/>
    </row>
    <row r="392" spans="2:97" ht="18.75" customHeight="1">
      <c r="B392" s="334"/>
      <c r="C392" s="335"/>
      <c r="D392" s="335"/>
      <c r="E392" s="336"/>
      <c r="F392" s="218"/>
      <c r="G392" s="219"/>
      <c r="H392" s="219"/>
      <c r="I392" s="219"/>
      <c r="J392" s="217"/>
      <c r="K392" s="217"/>
      <c r="L392" s="217"/>
      <c r="M392" s="216"/>
      <c r="N392" s="218" t="s">
        <v>442</v>
      </c>
      <c r="O392" s="219"/>
      <c r="P392" s="219"/>
      <c r="Q392" s="219"/>
      <c r="R392" s="217"/>
      <c r="S392" s="217"/>
      <c r="T392" s="217"/>
      <c r="U392" s="216"/>
      <c r="V392" s="218" t="s">
        <v>303</v>
      </c>
      <c r="W392" s="219"/>
      <c r="X392" s="219"/>
      <c r="Y392" s="219"/>
      <c r="Z392" s="217"/>
      <c r="AA392" s="217"/>
      <c r="AB392" s="217"/>
      <c r="AC392" s="216"/>
      <c r="AD392" s="223"/>
      <c r="AE392" s="224"/>
      <c r="AF392" s="224"/>
      <c r="AG392" s="224"/>
      <c r="AH392" s="224"/>
      <c r="AI392" s="224"/>
      <c r="AJ392" s="224"/>
      <c r="AK392" s="225"/>
      <c r="AL392" s="223"/>
      <c r="AM392" s="224"/>
      <c r="AN392" s="224"/>
      <c r="AO392" s="224"/>
      <c r="AP392" s="224"/>
      <c r="AQ392" s="224"/>
      <c r="AR392" s="224"/>
      <c r="AS392" s="225"/>
      <c r="AT392" s="218"/>
      <c r="AU392" s="219"/>
      <c r="AV392" s="219"/>
      <c r="AW392" s="219"/>
      <c r="AX392" s="217"/>
      <c r="AY392" s="217"/>
      <c r="AZ392" s="217"/>
      <c r="BA392" s="216"/>
      <c r="BB392" s="296"/>
      <c r="BC392" s="297"/>
      <c r="BD392" s="297"/>
      <c r="BE392" s="297"/>
      <c r="BF392" s="229"/>
      <c r="BG392" s="229"/>
      <c r="BH392" s="229"/>
      <c r="BI392" s="244"/>
      <c r="BJ392" s="296"/>
      <c r="BK392" s="297"/>
      <c r="BL392" s="297"/>
      <c r="BM392" s="297"/>
      <c r="BN392" s="229"/>
      <c r="BO392" s="229"/>
      <c r="BP392" s="229"/>
      <c r="BQ392" s="244"/>
      <c r="BR392" s="296"/>
      <c r="BS392" s="297"/>
      <c r="BT392" s="297"/>
      <c r="BU392" s="297"/>
      <c r="BV392" s="229"/>
      <c r="BW392" s="229"/>
      <c r="BX392" s="229"/>
      <c r="BY392" s="244"/>
      <c r="BZ392" s="296"/>
      <c r="CA392" s="297"/>
      <c r="CB392" s="297"/>
      <c r="CC392" s="297"/>
      <c r="CD392" s="229"/>
      <c r="CE392" s="229"/>
      <c r="CF392" s="229"/>
      <c r="CG392" s="244"/>
      <c r="CH392" s="296"/>
      <c r="CI392" s="297"/>
      <c r="CJ392" s="297"/>
      <c r="CK392" s="297"/>
      <c r="CL392" s="229"/>
      <c r="CM392" s="229"/>
      <c r="CN392" s="229"/>
      <c r="CO392" s="244"/>
      <c r="CP392" s="334"/>
      <c r="CQ392" s="335"/>
      <c r="CR392" s="335"/>
      <c r="CS392" s="336"/>
    </row>
    <row r="393" spans="2:97" ht="18.75" customHeight="1" thickBot="1">
      <c r="B393" s="337" t="s">
        <v>253</v>
      </c>
      <c r="C393" s="338"/>
      <c r="D393" s="338"/>
      <c r="E393" s="339"/>
      <c r="F393" s="262"/>
      <c r="G393" s="263"/>
      <c r="H393" s="55"/>
      <c r="I393" s="326"/>
      <c r="J393" s="326"/>
      <c r="K393" s="326"/>
      <c r="L393" s="326"/>
      <c r="M393" s="327"/>
      <c r="N393" s="262"/>
      <c r="O393" s="263"/>
      <c r="P393" s="55"/>
      <c r="Q393" s="326"/>
      <c r="R393" s="326"/>
      <c r="S393" s="326"/>
      <c r="T393" s="326"/>
      <c r="U393" s="327"/>
      <c r="V393" s="262"/>
      <c r="W393" s="263"/>
      <c r="X393" s="55"/>
      <c r="Y393" s="326"/>
      <c r="Z393" s="326"/>
      <c r="AA393" s="326"/>
      <c r="AB393" s="326"/>
      <c r="AC393" s="327"/>
      <c r="AD393" s="226"/>
      <c r="AE393" s="227"/>
      <c r="AF393" s="227"/>
      <c r="AG393" s="227"/>
      <c r="AH393" s="227"/>
      <c r="AI393" s="227"/>
      <c r="AJ393" s="227"/>
      <c r="AK393" s="228"/>
      <c r="AL393" s="226"/>
      <c r="AM393" s="227"/>
      <c r="AN393" s="227"/>
      <c r="AO393" s="227"/>
      <c r="AP393" s="227"/>
      <c r="AQ393" s="227"/>
      <c r="AR393" s="227"/>
      <c r="AS393" s="228"/>
      <c r="AT393" s="262"/>
      <c r="AU393" s="263"/>
      <c r="AV393" s="55"/>
      <c r="AW393" s="326"/>
      <c r="AX393" s="326"/>
      <c r="AY393" s="326"/>
      <c r="AZ393" s="326"/>
      <c r="BA393" s="327"/>
      <c r="BB393" s="230">
        <v>0.47916666666666669</v>
      </c>
      <c r="BC393" s="231"/>
      <c r="BD393" s="65" t="s">
        <v>508</v>
      </c>
      <c r="BE393" s="300" t="s">
        <v>413</v>
      </c>
      <c r="BF393" s="300"/>
      <c r="BG393" s="300"/>
      <c r="BH393" s="300"/>
      <c r="BI393" s="301"/>
      <c r="BJ393" s="230"/>
      <c r="BK393" s="231"/>
      <c r="BL393" s="65"/>
      <c r="BM393" s="310"/>
      <c r="BN393" s="310"/>
      <c r="BO393" s="310"/>
      <c r="BP393" s="310"/>
      <c r="BQ393" s="311"/>
      <c r="BR393" s="262"/>
      <c r="BS393" s="263"/>
      <c r="BT393" s="65"/>
      <c r="BU393" s="298"/>
      <c r="BV393" s="298"/>
      <c r="BW393" s="298"/>
      <c r="BX393" s="298"/>
      <c r="BY393" s="299"/>
      <c r="BZ393" s="262"/>
      <c r="CA393" s="263"/>
      <c r="CB393" s="65"/>
      <c r="CC393" s="298"/>
      <c r="CD393" s="298"/>
      <c r="CE393" s="298"/>
      <c r="CF393" s="298"/>
      <c r="CG393" s="299"/>
      <c r="CH393" s="262"/>
      <c r="CI393" s="263"/>
      <c r="CJ393" s="65"/>
      <c r="CK393" s="298"/>
      <c r="CL393" s="298"/>
      <c r="CM393" s="298"/>
      <c r="CN393" s="298"/>
      <c r="CO393" s="299"/>
      <c r="CP393" s="337"/>
      <c r="CQ393" s="338"/>
      <c r="CR393" s="338"/>
      <c r="CS393" s="339"/>
    </row>
    <row r="394" spans="2:97" ht="15" customHeight="1">
      <c r="B394" s="328" t="s">
        <v>172</v>
      </c>
      <c r="C394" s="329"/>
      <c r="D394" s="329"/>
      <c r="E394" s="330"/>
      <c r="F394" s="220"/>
      <c r="G394" s="221"/>
      <c r="H394" s="221"/>
      <c r="I394" s="221"/>
      <c r="J394" s="221"/>
      <c r="K394" s="221"/>
      <c r="L394" s="221"/>
      <c r="M394" s="222"/>
      <c r="N394" s="453"/>
      <c r="O394" s="454"/>
      <c r="P394" s="454"/>
      <c r="Q394" s="454"/>
      <c r="R394" s="454"/>
      <c r="S394" s="454"/>
      <c r="T394" s="454"/>
      <c r="U394" s="525"/>
      <c r="V394" s="251"/>
      <c r="W394" s="258"/>
      <c r="X394" s="258"/>
      <c r="Y394" s="258"/>
      <c r="Z394" s="258"/>
      <c r="AA394" s="258"/>
      <c r="AB394" s="258"/>
      <c r="AC394" s="259"/>
      <c r="AD394" s="251"/>
      <c r="AE394" s="252"/>
      <c r="AF394" s="252"/>
      <c r="AG394" s="252"/>
      <c r="AH394" s="258"/>
      <c r="AI394" s="258"/>
      <c r="AJ394" s="258"/>
      <c r="AK394" s="259"/>
      <c r="AL394" s="251">
        <v>10016513</v>
      </c>
      <c r="AM394" s="258"/>
      <c r="AN394" s="258"/>
      <c r="AO394" s="258"/>
      <c r="AP394" s="258"/>
      <c r="AQ394" s="258"/>
      <c r="AR394" s="258"/>
      <c r="AS394" s="259"/>
      <c r="AT394" s="220"/>
      <c r="AU394" s="221"/>
      <c r="AV394" s="221"/>
      <c r="AW394" s="221"/>
      <c r="AX394" s="221"/>
      <c r="AY394" s="221"/>
      <c r="AZ394" s="221"/>
      <c r="BA394" s="222"/>
      <c r="BB394" s="220"/>
      <c r="BC394" s="221"/>
      <c r="BD394" s="221"/>
      <c r="BE394" s="221"/>
      <c r="BF394" s="221"/>
      <c r="BG394" s="221"/>
      <c r="BH394" s="221"/>
      <c r="BI394" s="222"/>
      <c r="BJ394" s="322">
        <v>10016346</v>
      </c>
      <c r="BK394" s="323"/>
      <c r="BL394" s="323"/>
      <c r="BM394" s="323"/>
      <c r="BN394" s="258"/>
      <c r="BO394" s="258"/>
      <c r="BP394" s="258"/>
      <c r="BQ394" s="259"/>
      <c r="BR394" s="251"/>
      <c r="BS394" s="252"/>
      <c r="BT394" s="252"/>
      <c r="BU394" s="252"/>
      <c r="BV394" s="258"/>
      <c r="BW394" s="258"/>
      <c r="BX394" s="258"/>
      <c r="BY394" s="259"/>
      <c r="BZ394" s="251">
        <v>10016534</v>
      </c>
      <c r="CA394" s="258"/>
      <c r="CB394" s="258"/>
      <c r="CC394" s="258"/>
      <c r="CD394" s="258"/>
      <c r="CE394" s="258"/>
      <c r="CF394" s="258"/>
      <c r="CG394" s="259"/>
      <c r="CH394" s="251"/>
      <c r="CI394" s="258"/>
      <c r="CJ394" s="258"/>
      <c r="CK394" s="258"/>
      <c r="CL394" s="258"/>
      <c r="CM394" s="258"/>
      <c r="CN394" s="258"/>
      <c r="CO394" s="259"/>
      <c r="CP394" s="328" t="s">
        <v>172</v>
      </c>
      <c r="CQ394" s="329"/>
      <c r="CR394" s="329"/>
      <c r="CS394" s="330"/>
    </row>
    <row r="395" spans="2:97" ht="15" customHeight="1">
      <c r="B395" s="331"/>
      <c r="C395" s="332"/>
      <c r="D395" s="332"/>
      <c r="E395" s="333"/>
      <c r="F395" s="223"/>
      <c r="G395" s="224"/>
      <c r="H395" s="224"/>
      <c r="I395" s="224"/>
      <c r="J395" s="224"/>
      <c r="K395" s="224"/>
      <c r="L395" s="224"/>
      <c r="M395" s="225"/>
      <c r="N395" s="519"/>
      <c r="O395" s="520"/>
      <c r="P395" s="520"/>
      <c r="Q395" s="520"/>
      <c r="R395" s="515"/>
      <c r="S395" s="526"/>
      <c r="T395" s="515"/>
      <c r="U395" s="516"/>
      <c r="V395" s="242"/>
      <c r="W395" s="243"/>
      <c r="X395" s="243"/>
      <c r="Y395" s="243"/>
      <c r="Z395" s="217"/>
      <c r="AA395" s="245"/>
      <c r="AB395" s="217"/>
      <c r="AC395" s="216"/>
      <c r="AD395" s="242"/>
      <c r="AE395" s="243"/>
      <c r="AF395" s="243"/>
      <c r="AG395" s="243"/>
      <c r="AH395" s="217"/>
      <c r="AI395" s="245"/>
      <c r="AJ395" s="217"/>
      <c r="AK395" s="216"/>
      <c r="AL395" s="242" t="s">
        <v>515</v>
      </c>
      <c r="AM395" s="243"/>
      <c r="AN395" s="243"/>
      <c r="AO395" s="243"/>
      <c r="AP395" s="217"/>
      <c r="AQ395" s="245"/>
      <c r="AR395" s="217"/>
      <c r="AS395" s="216"/>
      <c r="AT395" s="223"/>
      <c r="AU395" s="224"/>
      <c r="AV395" s="224"/>
      <c r="AW395" s="224"/>
      <c r="AX395" s="224"/>
      <c r="AY395" s="224"/>
      <c r="AZ395" s="224"/>
      <c r="BA395" s="225"/>
      <c r="BB395" s="223"/>
      <c r="BC395" s="224"/>
      <c r="BD395" s="224"/>
      <c r="BE395" s="224"/>
      <c r="BF395" s="224"/>
      <c r="BG395" s="224"/>
      <c r="BH395" s="224"/>
      <c r="BI395" s="225"/>
      <c r="BJ395" s="242">
        <v>808</v>
      </c>
      <c r="BK395" s="243"/>
      <c r="BL395" s="243"/>
      <c r="BM395" s="243"/>
      <c r="BN395" s="229"/>
      <c r="BO395" s="229"/>
      <c r="BP395" s="229"/>
      <c r="BQ395" s="244"/>
      <c r="BR395" s="242"/>
      <c r="BS395" s="243"/>
      <c r="BT395" s="243"/>
      <c r="BU395" s="243"/>
      <c r="BV395" s="217"/>
      <c r="BW395" s="245"/>
      <c r="BX395" s="217"/>
      <c r="BY395" s="216"/>
      <c r="BZ395" s="242" t="s">
        <v>101</v>
      </c>
      <c r="CA395" s="243"/>
      <c r="CB395" s="243"/>
      <c r="CC395" s="243"/>
      <c r="CD395" s="217"/>
      <c r="CE395" s="245"/>
      <c r="CF395" s="217"/>
      <c r="CG395" s="216"/>
      <c r="CH395" s="274"/>
      <c r="CI395" s="275"/>
      <c r="CJ395" s="275"/>
      <c r="CK395" s="275"/>
      <c r="CL395" s="229"/>
      <c r="CM395" s="295"/>
      <c r="CN395" s="229"/>
      <c r="CO395" s="244"/>
      <c r="CP395" s="331"/>
      <c r="CQ395" s="332"/>
      <c r="CR395" s="332"/>
      <c r="CS395" s="333"/>
    </row>
    <row r="396" spans="2:97" ht="11.25" customHeight="1">
      <c r="B396" s="331"/>
      <c r="C396" s="332"/>
      <c r="D396" s="332"/>
      <c r="E396" s="333"/>
      <c r="F396" s="223"/>
      <c r="G396" s="224"/>
      <c r="H396" s="224"/>
      <c r="I396" s="224"/>
      <c r="J396" s="224"/>
      <c r="K396" s="224"/>
      <c r="L396" s="224"/>
      <c r="M396" s="225"/>
      <c r="N396" s="242" t="s">
        <v>37</v>
      </c>
      <c r="O396" s="243"/>
      <c r="P396" s="243"/>
      <c r="Q396" s="243"/>
      <c r="R396" s="515"/>
      <c r="S396" s="526"/>
      <c r="T396" s="515"/>
      <c r="U396" s="516"/>
      <c r="V396" s="242" t="s">
        <v>37</v>
      </c>
      <c r="W396" s="243"/>
      <c r="X396" s="243"/>
      <c r="Y396" s="243"/>
      <c r="Z396" s="217"/>
      <c r="AA396" s="245"/>
      <c r="AB396" s="217"/>
      <c r="AC396" s="216"/>
      <c r="AD396" s="264" t="s">
        <v>37</v>
      </c>
      <c r="AE396" s="265"/>
      <c r="AF396" s="265"/>
      <c r="AG396" s="265"/>
      <c r="AH396" s="217"/>
      <c r="AI396" s="245"/>
      <c r="AJ396" s="217"/>
      <c r="AK396" s="216"/>
      <c r="AL396" s="264" t="s">
        <v>516</v>
      </c>
      <c r="AM396" s="243"/>
      <c r="AN396" s="243"/>
      <c r="AO396" s="243"/>
      <c r="AP396" s="217"/>
      <c r="AQ396" s="245"/>
      <c r="AR396" s="217"/>
      <c r="AS396" s="216"/>
      <c r="AT396" s="223"/>
      <c r="AU396" s="224"/>
      <c r="AV396" s="224"/>
      <c r="AW396" s="224"/>
      <c r="AX396" s="224"/>
      <c r="AY396" s="224"/>
      <c r="AZ396" s="224"/>
      <c r="BA396" s="225"/>
      <c r="BB396" s="223"/>
      <c r="BC396" s="224"/>
      <c r="BD396" s="224"/>
      <c r="BE396" s="224"/>
      <c r="BF396" s="224"/>
      <c r="BG396" s="224"/>
      <c r="BH396" s="224"/>
      <c r="BI396" s="225"/>
      <c r="BJ396" s="264" t="s">
        <v>501</v>
      </c>
      <c r="BK396" s="265"/>
      <c r="BL396" s="265"/>
      <c r="BM396" s="265"/>
      <c r="BN396" s="229"/>
      <c r="BO396" s="229"/>
      <c r="BP396" s="229"/>
      <c r="BQ396" s="244"/>
      <c r="BR396" s="264" t="s">
        <v>37</v>
      </c>
      <c r="BS396" s="265"/>
      <c r="BT396" s="265"/>
      <c r="BU396" s="265"/>
      <c r="BV396" s="217"/>
      <c r="BW396" s="245"/>
      <c r="BX396" s="217"/>
      <c r="BY396" s="216"/>
      <c r="BZ396" s="242" t="s">
        <v>671</v>
      </c>
      <c r="CA396" s="243"/>
      <c r="CB396" s="243"/>
      <c r="CC396" s="243"/>
      <c r="CD396" s="217"/>
      <c r="CE396" s="245"/>
      <c r="CF396" s="217"/>
      <c r="CG396" s="216"/>
      <c r="CH396" s="274"/>
      <c r="CI396" s="275"/>
      <c r="CJ396" s="275"/>
      <c r="CK396" s="275"/>
      <c r="CL396" s="229"/>
      <c r="CM396" s="295"/>
      <c r="CN396" s="229"/>
      <c r="CO396" s="244"/>
      <c r="CP396" s="331"/>
      <c r="CQ396" s="332"/>
      <c r="CR396" s="332"/>
      <c r="CS396" s="333"/>
    </row>
    <row r="397" spans="2:97" ht="22.5" customHeight="1">
      <c r="B397" s="331"/>
      <c r="C397" s="332"/>
      <c r="D397" s="332"/>
      <c r="E397" s="333"/>
      <c r="F397" s="223"/>
      <c r="G397" s="224"/>
      <c r="H397" s="224"/>
      <c r="I397" s="224"/>
      <c r="J397" s="224"/>
      <c r="K397" s="224"/>
      <c r="L397" s="224"/>
      <c r="M397" s="225"/>
      <c r="N397" s="242"/>
      <c r="O397" s="243"/>
      <c r="P397" s="243"/>
      <c r="Q397" s="243"/>
      <c r="R397" s="515"/>
      <c r="S397" s="515"/>
      <c r="T397" s="515"/>
      <c r="U397" s="516"/>
      <c r="V397" s="242"/>
      <c r="W397" s="243"/>
      <c r="X397" s="243"/>
      <c r="Y397" s="243"/>
      <c r="Z397" s="217"/>
      <c r="AA397" s="217"/>
      <c r="AB397" s="217"/>
      <c r="AC397" s="216"/>
      <c r="AD397" s="264"/>
      <c r="AE397" s="265"/>
      <c r="AF397" s="265"/>
      <c r="AG397" s="265"/>
      <c r="AH397" s="217"/>
      <c r="AI397" s="217" t="s">
        <v>201</v>
      </c>
      <c r="AJ397" s="217"/>
      <c r="AK397" s="216"/>
      <c r="AL397" s="242"/>
      <c r="AM397" s="243"/>
      <c r="AN397" s="243"/>
      <c r="AO397" s="243"/>
      <c r="AP397" s="217" t="s">
        <v>126</v>
      </c>
      <c r="AQ397" s="217"/>
      <c r="AR397" s="217"/>
      <c r="AS397" s="216"/>
      <c r="AT397" s="223"/>
      <c r="AU397" s="224"/>
      <c r="AV397" s="224"/>
      <c r="AW397" s="224"/>
      <c r="AX397" s="224"/>
      <c r="AY397" s="224"/>
      <c r="AZ397" s="224"/>
      <c r="BA397" s="225"/>
      <c r="BB397" s="223"/>
      <c r="BC397" s="224"/>
      <c r="BD397" s="224"/>
      <c r="BE397" s="224"/>
      <c r="BF397" s="224"/>
      <c r="BG397" s="224"/>
      <c r="BH397" s="224"/>
      <c r="BI397" s="225"/>
      <c r="BJ397" s="264"/>
      <c r="BK397" s="265"/>
      <c r="BL397" s="265"/>
      <c r="BM397" s="265"/>
      <c r="BN397" s="229"/>
      <c r="BO397" s="229" t="s">
        <v>359</v>
      </c>
      <c r="BP397" s="229"/>
      <c r="BQ397" s="244"/>
      <c r="BR397" s="264"/>
      <c r="BS397" s="265"/>
      <c r="BT397" s="265"/>
      <c r="BU397" s="265"/>
      <c r="BV397" s="217"/>
      <c r="BW397" s="217" t="s">
        <v>201</v>
      </c>
      <c r="BX397" s="217"/>
      <c r="BY397" s="216"/>
      <c r="BZ397" s="242"/>
      <c r="CA397" s="243"/>
      <c r="CB397" s="243"/>
      <c r="CC397" s="243"/>
      <c r="CD397" s="217" t="s">
        <v>54</v>
      </c>
      <c r="CE397" s="217"/>
      <c r="CF397" s="217"/>
      <c r="CG397" s="216"/>
      <c r="CH397" s="274"/>
      <c r="CI397" s="275"/>
      <c r="CJ397" s="275"/>
      <c r="CK397" s="275"/>
      <c r="CL397" s="229"/>
      <c r="CM397" s="229"/>
      <c r="CN397" s="229"/>
      <c r="CO397" s="244"/>
      <c r="CP397" s="331"/>
      <c r="CQ397" s="332"/>
      <c r="CR397" s="332"/>
      <c r="CS397" s="333"/>
    </row>
    <row r="398" spans="2:97" ht="18.75" customHeight="1">
      <c r="B398" s="334"/>
      <c r="C398" s="335"/>
      <c r="D398" s="335"/>
      <c r="E398" s="336"/>
      <c r="F398" s="223"/>
      <c r="G398" s="224"/>
      <c r="H398" s="224"/>
      <c r="I398" s="224"/>
      <c r="J398" s="224"/>
      <c r="K398" s="224"/>
      <c r="L398" s="224"/>
      <c r="M398" s="225"/>
      <c r="N398" s="521"/>
      <c r="O398" s="522"/>
      <c r="P398" s="522"/>
      <c r="Q398" s="522"/>
      <c r="R398" s="515"/>
      <c r="S398" s="515"/>
      <c r="T398" s="515"/>
      <c r="U398" s="516"/>
      <c r="V398" s="218"/>
      <c r="W398" s="219"/>
      <c r="X398" s="219"/>
      <c r="Y398" s="219"/>
      <c r="Z398" s="217"/>
      <c r="AA398" s="217"/>
      <c r="AB398" s="217"/>
      <c r="AC398" s="216"/>
      <c r="AD398" s="218"/>
      <c r="AE398" s="219"/>
      <c r="AF398" s="219"/>
      <c r="AG398" s="219"/>
      <c r="AH398" s="217"/>
      <c r="AI398" s="217"/>
      <c r="AJ398" s="217"/>
      <c r="AK398" s="216"/>
      <c r="AL398" s="218"/>
      <c r="AM398" s="219"/>
      <c r="AN398" s="219"/>
      <c r="AO398" s="219"/>
      <c r="AP398" s="217"/>
      <c r="AQ398" s="217"/>
      <c r="AR398" s="217"/>
      <c r="AS398" s="216"/>
      <c r="AT398" s="223"/>
      <c r="AU398" s="224"/>
      <c r="AV398" s="224"/>
      <c r="AW398" s="224"/>
      <c r="AX398" s="224"/>
      <c r="AY398" s="224"/>
      <c r="AZ398" s="224"/>
      <c r="BA398" s="225"/>
      <c r="BB398" s="223"/>
      <c r="BC398" s="224"/>
      <c r="BD398" s="224"/>
      <c r="BE398" s="224"/>
      <c r="BF398" s="224"/>
      <c r="BG398" s="224"/>
      <c r="BH398" s="224"/>
      <c r="BI398" s="225"/>
      <c r="BJ398" s="218" t="s">
        <v>642</v>
      </c>
      <c r="BK398" s="219"/>
      <c r="BL398" s="219"/>
      <c r="BM398" s="219"/>
      <c r="BN398" s="229"/>
      <c r="BO398" s="229"/>
      <c r="BP398" s="229"/>
      <c r="BQ398" s="244"/>
      <c r="BR398" s="218"/>
      <c r="BS398" s="219"/>
      <c r="BT398" s="219"/>
      <c r="BU398" s="219"/>
      <c r="BV398" s="217"/>
      <c r="BW398" s="217"/>
      <c r="BX398" s="217"/>
      <c r="BY398" s="216"/>
      <c r="BZ398" s="218"/>
      <c r="CA398" s="219"/>
      <c r="CB398" s="219"/>
      <c r="CC398" s="219"/>
      <c r="CD398" s="217"/>
      <c r="CE398" s="217"/>
      <c r="CF398" s="217"/>
      <c r="CG398" s="216"/>
      <c r="CH398" s="296"/>
      <c r="CI398" s="297"/>
      <c r="CJ398" s="297"/>
      <c r="CK398" s="297"/>
      <c r="CL398" s="229"/>
      <c r="CM398" s="229"/>
      <c r="CN398" s="229"/>
      <c r="CO398" s="244"/>
      <c r="CP398" s="334"/>
      <c r="CQ398" s="335"/>
      <c r="CR398" s="335"/>
      <c r="CS398" s="336"/>
    </row>
    <row r="399" spans="2:97" ht="18.75" customHeight="1" thickBot="1">
      <c r="B399" s="337" t="s">
        <v>583</v>
      </c>
      <c r="C399" s="338"/>
      <c r="D399" s="338"/>
      <c r="E399" s="339"/>
      <c r="F399" s="226"/>
      <c r="G399" s="227"/>
      <c r="H399" s="227"/>
      <c r="I399" s="227"/>
      <c r="J399" s="227"/>
      <c r="K399" s="227"/>
      <c r="L399" s="227"/>
      <c r="M399" s="228"/>
      <c r="N399" s="559"/>
      <c r="O399" s="560"/>
      <c r="P399" s="66"/>
      <c r="Q399" s="561"/>
      <c r="R399" s="561"/>
      <c r="S399" s="561"/>
      <c r="T399" s="561"/>
      <c r="U399" s="562"/>
      <c r="V399" s="230"/>
      <c r="W399" s="231"/>
      <c r="X399" s="55"/>
      <c r="Y399" s="246"/>
      <c r="Z399" s="246"/>
      <c r="AA399" s="246"/>
      <c r="AB399" s="246"/>
      <c r="AC399" s="247"/>
      <c r="AD399" s="262"/>
      <c r="AE399" s="263"/>
      <c r="AF399" s="55"/>
      <c r="AG399" s="246"/>
      <c r="AH399" s="246"/>
      <c r="AI399" s="246"/>
      <c r="AJ399" s="246"/>
      <c r="AK399" s="247"/>
      <c r="AL399" s="230">
        <v>0.375</v>
      </c>
      <c r="AM399" s="231"/>
      <c r="AN399" s="55" t="s">
        <v>508</v>
      </c>
      <c r="AO399" s="246" t="s">
        <v>517</v>
      </c>
      <c r="AP399" s="246"/>
      <c r="AQ399" s="246"/>
      <c r="AR399" s="246"/>
      <c r="AS399" s="247"/>
      <c r="AT399" s="226"/>
      <c r="AU399" s="227"/>
      <c r="AV399" s="227"/>
      <c r="AW399" s="227"/>
      <c r="AX399" s="227"/>
      <c r="AY399" s="227"/>
      <c r="AZ399" s="227"/>
      <c r="BA399" s="228"/>
      <c r="BB399" s="226"/>
      <c r="BC399" s="227"/>
      <c r="BD399" s="227"/>
      <c r="BE399" s="227"/>
      <c r="BF399" s="227"/>
      <c r="BG399" s="227"/>
      <c r="BH399" s="227"/>
      <c r="BI399" s="228"/>
      <c r="BJ399" s="230">
        <v>0.45833333333333331</v>
      </c>
      <c r="BK399" s="231"/>
      <c r="BL399" s="65"/>
      <c r="BM399" s="266"/>
      <c r="BN399" s="266"/>
      <c r="BO399" s="266"/>
      <c r="BP399" s="266"/>
      <c r="BQ399" s="267"/>
      <c r="BR399" s="262">
        <v>0.75</v>
      </c>
      <c r="BS399" s="263"/>
      <c r="BT399" s="55" t="s">
        <v>508</v>
      </c>
      <c r="BU399" s="246"/>
      <c r="BV399" s="246"/>
      <c r="BW399" s="246"/>
      <c r="BX399" s="246"/>
      <c r="BY399" s="247"/>
      <c r="BZ399" s="230"/>
      <c r="CA399" s="231"/>
      <c r="CB399" s="55"/>
      <c r="CC399" s="266" t="s">
        <v>672</v>
      </c>
      <c r="CD399" s="266"/>
      <c r="CE399" s="266"/>
      <c r="CF399" s="266"/>
      <c r="CG399" s="267"/>
      <c r="CH399" s="230"/>
      <c r="CI399" s="231"/>
      <c r="CJ399" s="65"/>
      <c r="CK399" s="310"/>
      <c r="CL399" s="310"/>
      <c r="CM399" s="310"/>
      <c r="CN399" s="310"/>
      <c r="CO399" s="311"/>
      <c r="CP399" s="337"/>
      <c r="CQ399" s="338"/>
      <c r="CR399" s="338"/>
      <c r="CS399" s="339"/>
    </row>
    <row r="400" spans="2:97" ht="15" customHeight="1">
      <c r="B400" s="328" t="s">
        <v>173</v>
      </c>
      <c r="C400" s="329"/>
      <c r="D400" s="329"/>
      <c r="E400" s="330"/>
      <c r="F400" s="251"/>
      <c r="G400" s="258"/>
      <c r="H400" s="258"/>
      <c r="I400" s="258"/>
      <c r="J400" s="258"/>
      <c r="K400" s="258"/>
      <c r="L400" s="258"/>
      <c r="M400" s="259"/>
      <c r="N400" s="251"/>
      <c r="O400" s="258"/>
      <c r="P400" s="258"/>
      <c r="Q400" s="258"/>
      <c r="R400" s="258"/>
      <c r="S400" s="258"/>
      <c r="T400" s="258"/>
      <c r="U400" s="259"/>
      <c r="V400" s="251"/>
      <c r="W400" s="258"/>
      <c r="X400" s="258"/>
      <c r="Y400" s="258"/>
      <c r="Z400" s="258"/>
      <c r="AA400" s="258"/>
      <c r="AB400" s="258"/>
      <c r="AC400" s="259"/>
      <c r="AD400" s="251">
        <v>10016371</v>
      </c>
      <c r="AE400" s="258"/>
      <c r="AF400" s="258"/>
      <c r="AG400" s="258"/>
      <c r="AH400" s="258"/>
      <c r="AI400" s="258"/>
      <c r="AJ400" s="258"/>
      <c r="AK400" s="259"/>
      <c r="AL400" s="220"/>
      <c r="AM400" s="221"/>
      <c r="AN400" s="221"/>
      <c r="AO400" s="221"/>
      <c r="AP400" s="221"/>
      <c r="AQ400" s="221"/>
      <c r="AR400" s="221"/>
      <c r="AS400" s="222"/>
      <c r="AT400" s="251">
        <v>10016423</v>
      </c>
      <c r="AU400" s="252"/>
      <c r="AV400" s="252"/>
      <c r="AW400" s="252"/>
      <c r="AX400" s="258"/>
      <c r="AY400" s="258"/>
      <c r="AZ400" s="258"/>
      <c r="BA400" s="259"/>
      <c r="BB400" s="251"/>
      <c r="BC400" s="252"/>
      <c r="BD400" s="252"/>
      <c r="BE400" s="252"/>
      <c r="BF400" s="258"/>
      <c r="BG400" s="258"/>
      <c r="BH400" s="258"/>
      <c r="BI400" s="259"/>
      <c r="BJ400" s="251"/>
      <c r="BK400" s="252"/>
      <c r="BL400" s="252"/>
      <c r="BM400" s="252"/>
      <c r="BN400" s="258"/>
      <c r="BO400" s="258"/>
      <c r="BP400" s="258"/>
      <c r="BQ400" s="259"/>
      <c r="BR400" s="220"/>
      <c r="BS400" s="221"/>
      <c r="BT400" s="221"/>
      <c r="BU400" s="221"/>
      <c r="BV400" s="221"/>
      <c r="BW400" s="221"/>
      <c r="BX400" s="221"/>
      <c r="BY400" s="222"/>
      <c r="BZ400" s="251"/>
      <c r="CA400" s="252"/>
      <c r="CB400" s="252"/>
      <c r="CC400" s="252"/>
      <c r="CD400" s="258"/>
      <c r="CE400" s="258"/>
      <c r="CF400" s="258"/>
      <c r="CG400" s="259"/>
      <c r="CH400" s="251"/>
      <c r="CI400" s="258"/>
      <c r="CJ400" s="258"/>
      <c r="CK400" s="258"/>
      <c r="CL400" s="258"/>
      <c r="CM400" s="258"/>
      <c r="CN400" s="258"/>
      <c r="CO400" s="259"/>
      <c r="CP400" s="328" t="s">
        <v>173</v>
      </c>
      <c r="CQ400" s="329"/>
      <c r="CR400" s="329"/>
      <c r="CS400" s="330"/>
    </row>
    <row r="401" spans="2:97" ht="15" customHeight="1">
      <c r="B401" s="331"/>
      <c r="C401" s="332"/>
      <c r="D401" s="332"/>
      <c r="E401" s="333"/>
      <c r="F401" s="242"/>
      <c r="G401" s="243"/>
      <c r="H401" s="243"/>
      <c r="I401" s="243"/>
      <c r="J401" s="217"/>
      <c r="K401" s="245"/>
      <c r="L401" s="217"/>
      <c r="M401" s="216"/>
      <c r="N401" s="242"/>
      <c r="O401" s="243"/>
      <c r="P401" s="243"/>
      <c r="Q401" s="243"/>
      <c r="R401" s="217"/>
      <c r="S401" s="245"/>
      <c r="T401" s="217"/>
      <c r="U401" s="216"/>
      <c r="V401" s="274"/>
      <c r="W401" s="275"/>
      <c r="X401" s="275"/>
      <c r="Y401" s="275"/>
      <c r="Z401" s="229"/>
      <c r="AA401" s="295"/>
      <c r="AB401" s="229"/>
      <c r="AC401" s="244"/>
      <c r="AD401" s="242" t="s">
        <v>222</v>
      </c>
      <c r="AE401" s="243"/>
      <c r="AF401" s="243"/>
      <c r="AG401" s="243"/>
      <c r="AH401" s="217"/>
      <c r="AI401" s="245"/>
      <c r="AJ401" s="217"/>
      <c r="AK401" s="216"/>
      <c r="AL401" s="223"/>
      <c r="AM401" s="224"/>
      <c r="AN401" s="224"/>
      <c r="AO401" s="224"/>
      <c r="AP401" s="224"/>
      <c r="AQ401" s="224"/>
      <c r="AR401" s="224"/>
      <c r="AS401" s="225"/>
      <c r="AT401" s="248" t="s">
        <v>297</v>
      </c>
      <c r="AU401" s="249"/>
      <c r="AV401" s="249"/>
      <c r="AW401" s="249"/>
      <c r="AX401" s="217"/>
      <c r="AY401" s="245"/>
      <c r="AZ401" s="217"/>
      <c r="BA401" s="216"/>
      <c r="BB401" s="274"/>
      <c r="BC401" s="275"/>
      <c r="BD401" s="275"/>
      <c r="BE401" s="275"/>
      <c r="BF401" s="229"/>
      <c r="BG401" s="229"/>
      <c r="BH401" s="229"/>
      <c r="BI401" s="244"/>
      <c r="BJ401" s="274"/>
      <c r="BK401" s="275"/>
      <c r="BL401" s="275"/>
      <c r="BM401" s="275"/>
      <c r="BN401" s="229"/>
      <c r="BO401" s="229"/>
      <c r="BP401" s="229"/>
      <c r="BQ401" s="244"/>
      <c r="BR401" s="223"/>
      <c r="BS401" s="224"/>
      <c r="BT401" s="224"/>
      <c r="BU401" s="224"/>
      <c r="BV401" s="224"/>
      <c r="BW401" s="224"/>
      <c r="BX401" s="224"/>
      <c r="BY401" s="225"/>
      <c r="BZ401" s="242"/>
      <c r="CA401" s="243"/>
      <c r="CB401" s="243"/>
      <c r="CC401" s="243"/>
      <c r="CD401" s="217"/>
      <c r="CE401" s="245"/>
      <c r="CF401" s="217"/>
      <c r="CG401" s="216"/>
      <c r="CH401" s="242"/>
      <c r="CI401" s="243"/>
      <c r="CJ401" s="243"/>
      <c r="CK401" s="243"/>
      <c r="CL401" s="217"/>
      <c r="CM401" s="245"/>
      <c r="CN401" s="217"/>
      <c r="CO401" s="216"/>
      <c r="CP401" s="331"/>
      <c r="CQ401" s="332"/>
      <c r="CR401" s="332"/>
      <c r="CS401" s="333"/>
    </row>
    <row r="402" spans="2:97" ht="11.25" customHeight="1">
      <c r="B402" s="331"/>
      <c r="C402" s="332"/>
      <c r="D402" s="332"/>
      <c r="E402" s="333"/>
      <c r="F402" s="264" t="s">
        <v>36</v>
      </c>
      <c r="G402" s="265"/>
      <c r="H402" s="265"/>
      <c r="I402" s="265"/>
      <c r="J402" s="217"/>
      <c r="K402" s="245"/>
      <c r="L402" s="217"/>
      <c r="M402" s="216"/>
      <c r="N402" s="264" t="s">
        <v>36</v>
      </c>
      <c r="O402" s="265"/>
      <c r="P402" s="265"/>
      <c r="Q402" s="265"/>
      <c r="R402" s="217"/>
      <c r="S402" s="245"/>
      <c r="T402" s="217"/>
      <c r="U402" s="216"/>
      <c r="V402" s="284" t="s">
        <v>523</v>
      </c>
      <c r="W402" s="285"/>
      <c r="X402" s="285"/>
      <c r="Y402" s="285"/>
      <c r="Z402" s="229"/>
      <c r="AA402" s="295"/>
      <c r="AB402" s="229"/>
      <c r="AC402" s="244"/>
      <c r="AD402" s="264" t="s">
        <v>223</v>
      </c>
      <c r="AE402" s="243"/>
      <c r="AF402" s="243"/>
      <c r="AG402" s="243"/>
      <c r="AH402" s="217"/>
      <c r="AI402" s="245"/>
      <c r="AJ402" s="217"/>
      <c r="AK402" s="216"/>
      <c r="AL402" s="223"/>
      <c r="AM402" s="224"/>
      <c r="AN402" s="224"/>
      <c r="AO402" s="224"/>
      <c r="AP402" s="224"/>
      <c r="AQ402" s="224"/>
      <c r="AR402" s="224"/>
      <c r="AS402" s="225"/>
      <c r="AT402" s="264" t="s">
        <v>298</v>
      </c>
      <c r="AU402" s="265"/>
      <c r="AV402" s="265"/>
      <c r="AW402" s="265"/>
      <c r="AX402" s="217"/>
      <c r="AY402" s="245"/>
      <c r="AZ402" s="217"/>
      <c r="BA402" s="216"/>
      <c r="BB402" s="284"/>
      <c r="BC402" s="285"/>
      <c r="BD402" s="285"/>
      <c r="BE402" s="285"/>
      <c r="BF402" s="229"/>
      <c r="BG402" s="229"/>
      <c r="BH402" s="229"/>
      <c r="BI402" s="244"/>
      <c r="BJ402" s="284"/>
      <c r="BK402" s="285"/>
      <c r="BL402" s="285"/>
      <c r="BM402" s="285"/>
      <c r="BN402" s="229"/>
      <c r="BO402" s="229"/>
      <c r="BP402" s="229"/>
      <c r="BQ402" s="244"/>
      <c r="BR402" s="223"/>
      <c r="BS402" s="224"/>
      <c r="BT402" s="224"/>
      <c r="BU402" s="224"/>
      <c r="BV402" s="224"/>
      <c r="BW402" s="224"/>
      <c r="BX402" s="224"/>
      <c r="BY402" s="225"/>
      <c r="BZ402" s="264" t="s">
        <v>37</v>
      </c>
      <c r="CA402" s="265"/>
      <c r="CB402" s="265"/>
      <c r="CC402" s="265"/>
      <c r="CD402" s="217"/>
      <c r="CE402" s="245"/>
      <c r="CF402" s="217"/>
      <c r="CG402" s="216"/>
      <c r="CH402" s="519" t="s">
        <v>57</v>
      </c>
      <c r="CI402" s="520"/>
      <c r="CJ402" s="520"/>
      <c r="CK402" s="520"/>
      <c r="CL402" s="217"/>
      <c r="CM402" s="245"/>
      <c r="CN402" s="217"/>
      <c r="CO402" s="216"/>
      <c r="CP402" s="331"/>
      <c r="CQ402" s="332"/>
      <c r="CR402" s="332"/>
      <c r="CS402" s="333"/>
    </row>
    <row r="403" spans="2:97" ht="22.5" customHeight="1">
      <c r="B403" s="331"/>
      <c r="C403" s="332"/>
      <c r="D403" s="332"/>
      <c r="E403" s="333"/>
      <c r="F403" s="264"/>
      <c r="G403" s="265"/>
      <c r="H403" s="265"/>
      <c r="I403" s="265"/>
      <c r="J403" s="217"/>
      <c r="K403" s="217"/>
      <c r="L403" s="217"/>
      <c r="M403" s="216"/>
      <c r="N403" s="264"/>
      <c r="O403" s="265"/>
      <c r="P403" s="265"/>
      <c r="Q403" s="265"/>
      <c r="R403" s="217"/>
      <c r="S403" s="217"/>
      <c r="T403" s="217"/>
      <c r="U403" s="216"/>
      <c r="V403" s="284"/>
      <c r="W403" s="285"/>
      <c r="X403" s="285"/>
      <c r="Y403" s="285"/>
      <c r="Z403" s="229"/>
      <c r="AA403" s="229" t="s">
        <v>201</v>
      </c>
      <c r="AB403" s="229"/>
      <c r="AC403" s="244"/>
      <c r="AD403" s="242"/>
      <c r="AE403" s="243"/>
      <c r="AF403" s="243"/>
      <c r="AG403" s="243"/>
      <c r="AH403" s="217" t="s">
        <v>211</v>
      </c>
      <c r="AI403" s="217"/>
      <c r="AJ403" s="217"/>
      <c r="AK403" s="216"/>
      <c r="AL403" s="223"/>
      <c r="AM403" s="224"/>
      <c r="AN403" s="224"/>
      <c r="AO403" s="224"/>
      <c r="AP403" s="224"/>
      <c r="AQ403" s="224"/>
      <c r="AR403" s="224"/>
      <c r="AS403" s="225"/>
      <c r="AT403" s="264"/>
      <c r="AU403" s="265"/>
      <c r="AV403" s="265"/>
      <c r="AW403" s="265"/>
      <c r="AX403" s="217"/>
      <c r="AY403" s="217" t="s">
        <v>118</v>
      </c>
      <c r="AZ403" s="217"/>
      <c r="BA403" s="216"/>
      <c r="BB403" s="284"/>
      <c r="BC403" s="285"/>
      <c r="BD403" s="285"/>
      <c r="BE403" s="285"/>
      <c r="BF403" s="229"/>
      <c r="BG403" s="229" t="s">
        <v>40</v>
      </c>
      <c r="BH403" s="229"/>
      <c r="BI403" s="244"/>
      <c r="BJ403" s="284"/>
      <c r="BK403" s="285"/>
      <c r="BL403" s="285"/>
      <c r="BM403" s="285"/>
      <c r="BN403" s="229"/>
      <c r="BO403" s="229" t="s">
        <v>40</v>
      </c>
      <c r="BP403" s="229"/>
      <c r="BQ403" s="244"/>
      <c r="BR403" s="223"/>
      <c r="BS403" s="224"/>
      <c r="BT403" s="224"/>
      <c r="BU403" s="224"/>
      <c r="BV403" s="224"/>
      <c r="BW403" s="224"/>
      <c r="BX403" s="224"/>
      <c r="BY403" s="225"/>
      <c r="BZ403" s="264"/>
      <c r="CA403" s="265"/>
      <c r="CB403" s="265"/>
      <c r="CC403" s="265"/>
      <c r="CD403" s="217"/>
      <c r="CE403" s="217" t="s">
        <v>201</v>
      </c>
      <c r="CF403" s="217"/>
      <c r="CG403" s="216"/>
      <c r="CH403" s="519"/>
      <c r="CI403" s="520"/>
      <c r="CJ403" s="520"/>
      <c r="CK403" s="520"/>
      <c r="CL403" s="217"/>
      <c r="CM403" s="217"/>
      <c r="CN403" s="217"/>
      <c r="CO403" s="216"/>
      <c r="CP403" s="331"/>
      <c r="CQ403" s="332"/>
      <c r="CR403" s="332"/>
      <c r="CS403" s="333"/>
    </row>
    <row r="404" spans="2:97" ht="18.75" customHeight="1">
      <c r="B404" s="334"/>
      <c r="C404" s="335"/>
      <c r="D404" s="335"/>
      <c r="E404" s="336"/>
      <c r="F404" s="218"/>
      <c r="G404" s="219"/>
      <c r="H404" s="219"/>
      <c r="I404" s="219"/>
      <c r="J404" s="217"/>
      <c r="K404" s="217"/>
      <c r="L404" s="217"/>
      <c r="M404" s="216"/>
      <c r="N404" s="218"/>
      <c r="O404" s="219"/>
      <c r="P404" s="219"/>
      <c r="Q404" s="219"/>
      <c r="R404" s="217"/>
      <c r="S404" s="217"/>
      <c r="T404" s="217"/>
      <c r="U404" s="216"/>
      <c r="V404" s="218" t="s">
        <v>506</v>
      </c>
      <c r="W404" s="219"/>
      <c r="X404" s="219"/>
      <c r="Y404" s="219"/>
      <c r="Z404" s="229"/>
      <c r="AA404" s="229"/>
      <c r="AB404" s="229"/>
      <c r="AC404" s="244"/>
      <c r="AD404" s="218"/>
      <c r="AE404" s="219"/>
      <c r="AF404" s="219"/>
      <c r="AG404" s="219"/>
      <c r="AH404" s="217"/>
      <c r="AI404" s="217"/>
      <c r="AJ404" s="217"/>
      <c r="AK404" s="216"/>
      <c r="AL404" s="223"/>
      <c r="AM404" s="224"/>
      <c r="AN404" s="224"/>
      <c r="AO404" s="224"/>
      <c r="AP404" s="224"/>
      <c r="AQ404" s="224"/>
      <c r="AR404" s="224"/>
      <c r="AS404" s="225"/>
      <c r="AT404" s="218"/>
      <c r="AU404" s="219"/>
      <c r="AV404" s="219"/>
      <c r="AW404" s="219"/>
      <c r="AX404" s="217"/>
      <c r="AY404" s="217"/>
      <c r="AZ404" s="217"/>
      <c r="BA404" s="216"/>
      <c r="BB404" s="296"/>
      <c r="BC404" s="297"/>
      <c r="BD404" s="297"/>
      <c r="BE404" s="297"/>
      <c r="BF404" s="229"/>
      <c r="BG404" s="229"/>
      <c r="BH404" s="229"/>
      <c r="BI404" s="244"/>
      <c r="BJ404" s="296"/>
      <c r="BK404" s="297"/>
      <c r="BL404" s="297"/>
      <c r="BM404" s="297"/>
      <c r="BN404" s="229"/>
      <c r="BO404" s="229"/>
      <c r="BP404" s="229"/>
      <c r="BQ404" s="244"/>
      <c r="BR404" s="223"/>
      <c r="BS404" s="224"/>
      <c r="BT404" s="224"/>
      <c r="BU404" s="224"/>
      <c r="BV404" s="224"/>
      <c r="BW404" s="224"/>
      <c r="BX404" s="224"/>
      <c r="BY404" s="225"/>
      <c r="BZ404" s="218" t="s">
        <v>456</v>
      </c>
      <c r="CA404" s="219"/>
      <c r="CB404" s="219"/>
      <c r="CC404" s="219"/>
      <c r="CD404" s="217"/>
      <c r="CE404" s="217"/>
      <c r="CF404" s="217"/>
      <c r="CG404" s="216"/>
      <c r="CH404" s="218"/>
      <c r="CI404" s="219"/>
      <c r="CJ404" s="219"/>
      <c r="CK404" s="219"/>
      <c r="CL404" s="217"/>
      <c r="CM404" s="217"/>
      <c r="CN404" s="217"/>
      <c r="CO404" s="216"/>
      <c r="CP404" s="334"/>
      <c r="CQ404" s="335"/>
      <c r="CR404" s="335"/>
      <c r="CS404" s="336"/>
    </row>
    <row r="405" spans="2:97" ht="18.75" customHeight="1" thickBot="1">
      <c r="B405" s="337" t="s">
        <v>584</v>
      </c>
      <c r="C405" s="338"/>
      <c r="D405" s="338"/>
      <c r="E405" s="339"/>
      <c r="F405" s="230"/>
      <c r="G405" s="231"/>
      <c r="H405" s="55"/>
      <c r="I405" s="246"/>
      <c r="J405" s="246"/>
      <c r="K405" s="246"/>
      <c r="L405" s="246"/>
      <c r="M405" s="247"/>
      <c r="N405" s="230"/>
      <c r="O405" s="231"/>
      <c r="P405" s="55"/>
      <c r="Q405" s="246"/>
      <c r="R405" s="246"/>
      <c r="S405" s="246"/>
      <c r="T405" s="246"/>
      <c r="U405" s="247"/>
      <c r="V405" s="230"/>
      <c r="W405" s="231"/>
      <c r="X405" s="65"/>
      <c r="Y405" s="310"/>
      <c r="Z405" s="310"/>
      <c r="AA405" s="310"/>
      <c r="AB405" s="310"/>
      <c r="AC405" s="311"/>
      <c r="AD405" s="230">
        <v>0.33333333333333331</v>
      </c>
      <c r="AE405" s="231"/>
      <c r="AF405" s="55" t="s">
        <v>508</v>
      </c>
      <c r="AG405" s="246" t="s">
        <v>224</v>
      </c>
      <c r="AH405" s="246"/>
      <c r="AI405" s="246"/>
      <c r="AJ405" s="246"/>
      <c r="AK405" s="247"/>
      <c r="AL405" s="226"/>
      <c r="AM405" s="227"/>
      <c r="AN405" s="227"/>
      <c r="AO405" s="227"/>
      <c r="AP405" s="227"/>
      <c r="AQ405" s="227"/>
      <c r="AR405" s="227"/>
      <c r="AS405" s="228"/>
      <c r="AT405" s="230">
        <v>0.3125</v>
      </c>
      <c r="AU405" s="231"/>
      <c r="AV405" s="55" t="s">
        <v>508</v>
      </c>
      <c r="AW405" s="266" t="s">
        <v>341</v>
      </c>
      <c r="AX405" s="266"/>
      <c r="AY405" s="266"/>
      <c r="AZ405" s="266"/>
      <c r="BA405" s="267"/>
      <c r="BB405" s="230"/>
      <c r="BC405" s="231"/>
      <c r="BD405" s="65"/>
      <c r="BE405" s="300"/>
      <c r="BF405" s="300"/>
      <c r="BG405" s="300"/>
      <c r="BH405" s="300"/>
      <c r="BI405" s="301"/>
      <c r="BJ405" s="230"/>
      <c r="BK405" s="231"/>
      <c r="BL405" s="65"/>
      <c r="BM405" s="300"/>
      <c r="BN405" s="300"/>
      <c r="BO405" s="300"/>
      <c r="BP405" s="300"/>
      <c r="BQ405" s="301"/>
      <c r="BR405" s="226"/>
      <c r="BS405" s="227"/>
      <c r="BT405" s="227"/>
      <c r="BU405" s="227"/>
      <c r="BV405" s="227"/>
      <c r="BW405" s="227"/>
      <c r="BX405" s="227"/>
      <c r="BY405" s="228"/>
      <c r="BZ405" s="230"/>
      <c r="CA405" s="231"/>
      <c r="CB405" s="55"/>
      <c r="CC405" s="246" t="s">
        <v>457</v>
      </c>
      <c r="CD405" s="246"/>
      <c r="CE405" s="246"/>
      <c r="CF405" s="246"/>
      <c r="CG405" s="247"/>
      <c r="CH405" s="230"/>
      <c r="CI405" s="231"/>
      <c r="CJ405" s="55"/>
      <c r="CK405" s="246"/>
      <c r="CL405" s="246"/>
      <c r="CM405" s="246"/>
      <c r="CN405" s="246"/>
      <c r="CO405" s="247"/>
      <c r="CP405" s="337"/>
      <c r="CQ405" s="338"/>
      <c r="CR405" s="338"/>
      <c r="CS405" s="339"/>
    </row>
    <row r="406" spans="2:97" ht="15" customHeight="1">
      <c r="B406" s="328" t="s">
        <v>174</v>
      </c>
      <c r="C406" s="329"/>
      <c r="D406" s="329"/>
      <c r="E406" s="330"/>
      <c r="F406" s="220"/>
      <c r="G406" s="221"/>
      <c r="H406" s="221"/>
      <c r="I406" s="221"/>
      <c r="J406" s="221"/>
      <c r="K406" s="221"/>
      <c r="L406" s="221"/>
      <c r="M406" s="222"/>
      <c r="N406" s="251"/>
      <c r="O406" s="258"/>
      <c r="P406" s="258"/>
      <c r="Q406" s="258"/>
      <c r="R406" s="258"/>
      <c r="S406" s="258"/>
      <c r="T406" s="258"/>
      <c r="U406" s="259"/>
      <c r="V406" s="251"/>
      <c r="W406" s="258"/>
      <c r="X406" s="258"/>
      <c r="Y406" s="258"/>
      <c r="Z406" s="258"/>
      <c r="AA406" s="258"/>
      <c r="AB406" s="258"/>
      <c r="AC406" s="259"/>
      <c r="AD406" s="220"/>
      <c r="AE406" s="221"/>
      <c r="AF406" s="221"/>
      <c r="AG406" s="221"/>
      <c r="AH406" s="221"/>
      <c r="AI406" s="221"/>
      <c r="AJ406" s="221"/>
      <c r="AK406" s="222"/>
      <c r="AL406" s="220"/>
      <c r="AM406" s="221"/>
      <c r="AN406" s="221"/>
      <c r="AO406" s="221"/>
      <c r="AP406" s="221"/>
      <c r="AQ406" s="221"/>
      <c r="AR406" s="221"/>
      <c r="AS406" s="222"/>
      <c r="AT406" s="251"/>
      <c r="AU406" s="258"/>
      <c r="AV406" s="258"/>
      <c r="AW406" s="258"/>
      <c r="AX406" s="258"/>
      <c r="AY406" s="258"/>
      <c r="AZ406" s="258"/>
      <c r="BA406" s="259"/>
      <c r="BB406" s="251">
        <v>10016432</v>
      </c>
      <c r="BC406" s="252"/>
      <c r="BD406" s="252"/>
      <c r="BE406" s="252"/>
      <c r="BF406" s="258"/>
      <c r="BG406" s="258"/>
      <c r="BH406" s="258"/>
      <c r="BI406" s="259"/>
      <c r="BJ406" s="251"/>
      <c r="BK406" s="258"/>
      <c r="BL406" s="258"/>
      <c r="BM406" s="258"/>
      <c r="BN406" s="258"/>
      <c r="BO406" s="258"/>
      <c r="BP406" s="258"/>
      <c r="BQ406" s="259"/>
      <c r="BR406" s="251"/>
      <c r="BS406" s="258"/>
      <c r="BT406" s="258"/>
      <c r="BU406" s="258"/>
      <c r="BV406" s="258"/>
      <c r="BW406" s="258"/>
      <c r="BX406" s="258"/>
      <c r="BY406" s="259"/>
      <c r="BZ406" s="251"/>
      <c r="CA406" s="258"/>
      <c r="CB406" s="258"/>
      <c r="CC406" s="258"/>
      <c r="CD406" s="258"/>
      <c r="CE406" s="258"/>
      <c r="CF406" s="258"/>
      <c r="CG406" s="259"/>
      <c r="CH406" s="251"/>
      <c r="CI406" s="258"/>
      <c r="CJ406" s="258"/>
      <c r="CK406" s="258"/>
      <c r="CL406" s="258"/>
      <c r="CM406" s="258"/>
      <c r="CN406" s="258"/>
      <c r="CO406" s="259"/>
      <c r="CP406" s="328" t="s">
        <v>174</v>
      </c>
      <c r="CQ406" s="329"/>
      <c r="CR406" s="329"/>
      <c r="CS406" s="330"/>
    </row>
    <row r="407" spans="2:97" ht="15" customHeight="1">
      <c r="B407" s="331"/>
      <c r="C407" s="332"/>
      <c r="D407" s="332"/>
      <c r="E407" s="333"/>
      <c r="F407" s="223"/>
      <c r="G407" s="224"/>
      <c r="H407" s="224"/>
      <c r="I407" s="224"/>
      <c r="J407" s="224"/>
      <c r="K407" s="224"/>
      <c r="L407" s="224"/>
      <c r="M407" s="225"/>
      <c r="N407" s="242"/>
      <c r="O407" s="243"/>
      <c r="P407" s="243"/>
      <c r="Q407" s="243"/>
      <c r="R407" s="217"/>
      <c r="S407" s="245"/>
      <c r="T407" s="217"/>
      <c r="U407" s="216"/>
      <c r="V407" s="242"/>
      <c r="W407" s="243"/>
      <c r="X407" s="243"/>
      <c r="Y407" s="243"/>
      <c r="Z407" s="217"/>
      <c r="AA407" s="245"/>
      <c r="AB407" s="217"/>
      <c r="AC407" s="216"/>
      <c r="AD407" s="223"/>
      <c r="AE407" s="224"/>
      <c r="AF407" s="224"/>
      <c r="AG407" s="224"/>
      <c r="AH407" s="224"/>
      <c r="AI407" s="224"/>
      <c r="AJ407" s="224"/>
      <c r="AK407" s="225"/>
      <c r="AL407" s="223"/>
      <c r="AM407" s="224"/>
      <c r="AN407" s="224"/>
      <c r="AO407" s="224"/>
      <c r="AP407" s="224"/>
      <c r="AQ407" s="224"/>
      <c r="AR407" s="224"/>
      <c r="AS407" s="225"/>
      <c r="AT407" s="242"/>
      <c r="AU407" s="243"/>
      <c r="AV407" s="243"/>
      <c r="AW407" s="243"/>
      <c r="AX407" s="217"/>
      <c r="AY407" s="245"/>
      <c r="AZ407" s="217"/>
      <c r="BA407" s="216"/>
      <c r="BB407" s="274" t="s">
        <v>256</v>
      </c>
      <c r="BC407" s="275"/>
      <c r="BD407" s="275"/>
      <c r="BE407" s="275"/>
      <c r="BF407" s="229"/>
      <c r="BG407" s="295"/>
      <c r="BH407" s="229"/>
      <c r="BI407" s="244" t="s">
        <v>527</v>
      </c>
      <c r="BJ407" s="274"/>
      <c r="BK407" s="275"/>
      <c r="BL407" s="275"/>
      <c r="BM407" s="275"/>
      <c r="BN407" s="229"/>
      <c r="BO407" s="295"/>
      <c r="BP407" s="229"/>
      <c r="BQ407" s="244"/>
      <c r="BR407" s="274"/>
      <c r="BS407" s="275"/>
      <c r="BT407" s="275"/>
      <c r="BU407" s="275"/>
      <c r="BV407" s="229"/>
      <c r="BW407" s="295"/>
      <c r="BX407" s="229"/>
      <c r="BY407" s="244"/>
      <c r="BZ407" s="274"/>
      <c r="CA407" s="275"/>
      <c r="CB407" s="275"/>
      <c r="CC407" s="275"/>
      <c r="CD407" s="229"/>
      <c r="CE407" s="295"/>
      <c r="CF407" s="229"/>
      <c r="CG407" s="244"/>
      <c r="CH407" s="274"/>
      <c r="CI407" s="275"/>
      <c r="CJ407" s="275"/>
      <c r="CK407" s="275"/>
      <c r="CL407" s="229"/>
      <c r="CM407" s="295"/>
      <c r="CN407" s="229"/>
      <c r="CO407" s="244"/>
      <c r="CP407" s="331"/>
      <c r="CQ407" s="332"/>
      <c r="CR407" s="332"/>
      <c r="CS407" s="333"/>
    </row>
    <row r="408" spans="2:97" ht="11.25" customHeight="1">
      <c r="B408" s="331"/>
      <c r="C408" s="332"/>
      <c r="D408" s="332"/>
      <c r="E408" s="333"/>
      <c r="F408" s="223"/>
      <c r="G408" s="224"/>
      <c r="H408" s="224"/>
      <c r="I408" s="224"/>
      <c r="J408" s="224"/>
      <c r="K408" s="224"/>
      <c r="L408" s="224"/>
      <c r="M408" s="225"/>
      <c r="N408" s="242" t="s">
        <v>37</v>
      </c>
      <c r="O408" s="243"/>
      <c r="P408" s="243"/>
      <c r="Q408" s="243"/>
      <c r="R408" s="217"/>
      <c r="S408" s="245"/>
      <c r="T408" s="217"/>
      <c r="U408" s="216"/>
      <c r="V408" s="264" t="s">
        <v>37</v>
      </c>
      <c r="W408" s="265"/>
      <c r="X408" s="265"/>
      <c r="Y408" s="265"/>
      <c r="Z408" s="217"/>
      <c r="AA408" s="245"/>
      <c r="AB408" s="217"/>
      <c r="AC408" s="216"/>
      <c r="AD408" s="223"/>
      <c r="AE408" s="224"/>
      <c r="AF408" s="224"/>
      <c r="AG408" s="224"/>
      <c r="AH408" s="224"/>
      <c r="AI408" s="224"/>
      <c r="AJ408" s="224"/>
      <c r="AK408" s="225"/>
      <c r="AL408" s="223"/>
      <c r="AM408" s="224"/>
      <c r="AN408" s="224"/>
      <c r="AO408" s="224"/>
      <c r="AP408" s="224"/>
      <c r="AQ408" s="224"/>
      <c r="AR408" s="224"/>
      <c r="AS408" s="225"/>
      <c r="AT408" s="264" t="s">
        <v>37</v>
      </c>
      <c r="AU408" s="265"/>
      <c r="AV408" s="265"/>
      <c r="AW408" s="265"/>
      <c r="AX408" s="217"/>
      <c r="AY408" s="245"/>
      <c r="AZ408" s="217"/>
      <c r="BA408" s="216"/>
      <c r="BB408" s="340" t="s">
        <v>257</v>
      </c>
      <c r="BC408" s="341"/>
      <c r="BD408" s="341"/>
      <c r="BE408" s="341"/>
      <c r="BF408" s="229"/>
      <c r="BG408" s="295"/>
      <c r="BH408" s="229"/>
      <c r="BI408" s="244"/>
      <c r="BJ408" s="274"/>
      <c r="BK408" s="275"/>
      <c r="BL408" s="275"/>
      <c r="BM408" s="275"/>
      <c r="BN408" s="229"/>
      <c r="BO408" s="295"/>
      <c r="BP408" s="229"/>
      <c r="BQ408" s="244"/>
      <c r="BR408" s="274"/>
      <c r="BS408" s="275"/>
      <c r="BT408" s="275"/>
      <c r="BU408" s="275"/>
      <c r="BV408" s="229"/>
      <c r="BW408" s="295"/>
      <c r="BX408" s="229"/>
      <c r="BY408" s="244"/>
      <c r="BZ408" s="274"/>
      <c r="CA408" s="275"/>
      <c r="CB408" s="275"/>
      <c r="CC408" s="275"/>
      <c r="CD408" s="229"/>
      <c r="CE408" s="295"/>
      <c r="CF408" s="229"/>
      <c r="CG408" s="244"/>
      <c r="CH408" s="274"/>
      <c r="CI408" s="275"/>
      <c r="CJ408" s="275"/>
      <c r="CK408" s="275"/>
      <c r="CL408" s="229"/>
      <c r="CM408" s="295"/>
      <c r="CN408" s="229"/>
      <c r="CO408" s="244"/>
      <c r="CP408" s="331"/>
      <c r="CQ408" s="332"/>
      <c r="CR408" s="332"/>
      <c r="CS408" s="333"/>
    </row>
    <row r="409" spans="2:97" ht="22.5" customHeight="1">
      <c r="B409" s="331"/>
      <c r="C409" s="332"/>
      <c r="D409" s="332"/>
      <c r="E409" s="333"/>
      <c r="F409" s="223"/>
      <c r="G409" s="224"/>
      <c r="H409" s="224"/>
      <c r="I409" s="224"/>
      <c r="J409" s="224"/>
      <c r="K409" s="224"/>
      <c r="L409" s="224"/>
      <c r="M409" s="225"/>
      <c r="N409" s="242"/>
      <c r="O409" s="243"/>
      <c r="P409" s="243"/>
      <c r="Q409" s="243"/>
      <c r="R409" s="217"/>
      <c r="S409" s="217"/>
      <c r="T409" s="217"/>
      <c r="U409" s="216"/>
      <c r="V409" s="264"/>
      <c r="W409" s="265"/>
      <c r="X409" s="265"/>
      <c r="Y409" s="265"/>
      <c r="Z409" s="217"/>
      <c r="AA409" s="217"/>
      <c r="AB409" s="217"/>
      <c r="AC409" s="216"/>
      <c r="AD409" s="223"/>
      <c r="AE409" s="224"/>
      <c r="AF409" s="224"/>
      <c r="AG409" s="224"/>
      <c r="AH409" s="224"/>
      <c r="AI409" s="224"/>
      <c r="AJ409" s="224"/>
      <c r="AK409" s="225"/>
      <c r="AL409" s="223"/>
      <c r="AM409" s="224"/>
      <c r="AN409" s="224"/>
      <c r="AO409" s="224"/>
      <c r="AP409" s="224"/>
      <c r="AQ409" s="224"/>
      <c r="AR409" s="224"/>
      <c r="AS409" s="225"/>
      <c r="AT409" s="264"/>
      <c r="AU409" s="265"/>
      <c r="AV409" s="265"/>
      <c r="AW409" s="265"/>
      <c r="AX409" s="217"/>
      <c r="AY409" s="217" t="s">
        <v>201</v>
      </c>
      <c r="AZ409" s="217"/>
      <c r="BA409" s="216"/>
      <c r="BB409" s="340"/>
      <c r="BC409" s="341"/>
      <c r="BD409" s="341"/>
      <c r="BE409" s="341"/>
      <c r="BF409" s="229" t="s">
        <v>126</v>
      </c>
      <c r="BG409" s="229" t="s">
        <v>44</v>
      </c>
      <c r="BH409" s="229"/>
      <c r="BI409" s="244"/>
      <c r="BJ409" s="274"/>
      <c r="BK409" s="275"/>
      <c r="BL409" s="275"/>
      <c r="BM409" s="275"/>
      <c r="BN409" s="229"/>
      <c r="BO409" s="229" t="s">
        <v>40</v>
      </c>
      <c r="BP409" s="229"/>
      <c r="BQ409" s="244"/>
      <c r="BR409" s="274"/>
      <c r="BS409" s="275"/>
      <c r="BT409" s="275"/>
      <c r="BU409" s="275"/>
      <c r="BV409" s="229"/>
      <c r="BW409" s="229" t="s">
        <v>40</v>
      </c>
      <c r="BX409" s="229"/>
      <c r="BY409" s="244"/>
      <c r="BZ409" s="274"/>
      <c r="CA409" s="275"/>
      <c r="CB409" s="275"/>
      <c r="CC409" s="275"/>
      <c r="CD409" s="229"/>
      <c r="CE409" s="229" t="s">
        <v>40</v>
      </c>
      <c r="CF409" s="229"/>
      <c r="CG409" s="244"/>
      <c r="CH409" s="274"/>
      <c r="CI409" s="275"/>
      <c r="CJ409" s="275"/>
      <c r="CK409" s="275"/>
      <c r="CL409" s="229"/>
      <c r="CM409" s="229"/>
      <c r="CN409" s="229"/>
      <c r="CO409" s="244"/>
      <c r="CP409" s="331"/>
      <c r="CQ409" s="332"/>
      <c r="CR409" s="332"/>
      <c r="CS409" s="333"/>
    </row>
    <row r="410" spans="2:97" ht="18.75" customHeight="1">
      <c r="B410" s="334"/>
      <c r="C410" s="335"/>
      <c r="D410" s="335"/>
      <c r="E410" s="336"/>
      <c r="F410" s="223"/>
      <c r="G410" s="224"/>
      <c r="H410" s="224"/>
      <c r="I410" s="224"/>
      <c r="J410" s="224"/>
      <c r="K410" s="224"/>
      <c r="L410" s="224"/>
      <c r="M410" s="225"/>
      <c r="N410" s="218" t="s">
        <v>442</v>
      </c>
      <c r="O410" s="219"/>
      <c r="P410" s="219"/>
      <c r="Q410" s="219"/>
      <c r="R410" s="217"/>
      <c r="S410" s="217"/>
      <c r="T410" s="217"/>
      <c r="U410" s="216"/>
      <c r="V410" s="218" t="s">
        <v>303</v>
      </c>
      <c r="W410" s="219"/>
      <c r="X410" s="219"/>
      <c r="Y410" s="219"/>
      <c r="Z410" s="217"/>
      <c r="AA410" s="217"/>
      <c r="AB410" s="217"/>
      <c r="AC410" s="216"/>
      <c r="AD410" s="223"/>
      <c r="AE410" s="224"/>
      <c r="AF410" s="224"/>
      <c r="AG410" s="224"/>
      <c r="AH410" s="224"/>
      <c r="AI410" s="224"/>
      <c r="AJ410" s="224"/>
      <c r="AK410" s="225"/>
      <c r="AL410" s="223"/>
      <c r="AM410" s="224"/>
      <c r="AN410" s="224"/>
      <c r="AO410" s="224"/>
      <c r="AP410" s="224"/>
      <c r="AQ410" s="224"/>
      <c r="AR410" s="224"/>
      <c r="AS410" s="225"/>
      <c r="AT410" s="218"/>
      <c r="AU410" s="219"/>
      <c r="AV410" s="219"/>
      <c r="AW410" s="219"/>
      <c r="AX410" s="217"/>
      <c r="AY410" s="217"/>
      <c r="AZ410" s="217"/>
      <c r="BA410" s="216"/>
      <c r="BB410" s="296"/>
      <c r="BC410" s="297"/>
      <c r="BD410" s="297"/>
      <c r="BE410" s="297"/>
      <c r="BF410" s="229"/>
      <c r="BG410" s="229"/>
      <c r="BH410" s="229"/>
      <c r="BI410" s="244"/>
      <c r="BJ410" s="296"/>
      <c r="BK410" s="297"/>
      <c r="BL410" s="297"/>
      <c r="BM410" s="297"/>
      <c r="BN410" s="229"/>
      <c r="BO410" s="229"/>
      <c r="BP410" s="229"/>
      <c r="BQ410" s="244"/>
      <c r="BR410" s="296"/>
      <c r="BS410" s="297"/>
      <c r="BT410" s="297"/>
      <c r="BU410" s="297"/>
      <c r="BV410" s="229"/>
      <c r="BW410" s="229"/>
      <c r="BX410" s="229"/>
      <c r="BY410" s="244"/>
      <c r="BZ410" s="296"/>
      <c r="CA410" s="297"/>
      <c r="CB410" s="297"/>
      <c r="CC410" s="297"/>
      <c r="CD410" s="229"/>
      <c r="CE410" s="229"/>
      <c r="CF410" s="229"/>
      <c r="CG410" s="244"/>
      <c r="CH410" s="296"/>
      <c r="CI410" s="297"/>
      <c r="CJ410" s="297"/>
      <c r="CK410" s="297"/>
      <c r="CL410" s="229"/>
      <c r="CM410" s="229"/>
      <c r="CN410" s="229"/>
      <c r="CO410" s="244"/>
      <c r="CP410" s="334"/>
      <c r="CQ410" s="335"/>
      <c r="CR410" s="335"/>
      <c r="CS410" s="336"/>
    </row>
    <row r="411" spans="2:97" ht="18.75" customHeight="1" thickBot="1">
      <c r="B411" s="337" t="s">
        <v>585</v>
      </c>
      <c r="C411" s="338"/>
      <c r="D411" s="338"/>
      <c r="E411" s="339"/>
      <c r="F411" s="226"/>
      <c r="G411" s="227"/>
      <c r="H411" s="227"/>
      <c r="I411" s="227"/>
      <c r="J411" s="227"/>
      <c r="K411" s="227"/>
      <c r="L411" s="227"/>
      <c r="M411" s="228"/>
      <c r="N411" s="230"/>
      <c r="O411" s="231"/>
      <c r="P411" s="55"/>
      <c r="Q411" s="246"/>
      <c r="R411" s="246"/>
      <c r="S411" s="246"/>
      <c r="T411" s="246"/>
      <c r="U411" s="247"/>
      <c r="V411" s="262"/>
      <c r="W411" s="263"/>
      <c r="X411" s="55"/>
      <c r="Y411" s="326"/>
      <c r="Z411" s="326"/>
      <c r="AA411" s="326"/>
      <c r="AB411" s="326"/>
      <c r="AC411" s="327"/>
      <c r="AD411" s="226"/>
      <c r="AE411" s="227"/>
      <c r="AF411" s="227"/>
      <c r="AG411" s="227"/>
      <c r="AH411" s="227"/>
      <c r="AI411" s="227"/>
      <c r="AJ411" s="227"/>
      <c r="AK411" s="228"/>
      <c r="AL411" s="226"/>
      <c r="AM411" s="227"/>
      <c r="AN411" s="227"/>
      <c r="AO411" s="227"/>
      <c r="AP411" s="227"/>
      <c r="AQ411" s="227"/>
      <c r="AR411" s="227"/>
      <c r="AS411" s="228"/>
      <c r="AT411" s="262"/>
      <c r="AU411" s="263"/>
      <c r="AV411" s="55"/>
      <c r="AW411" s="326"/>
      <c r="AX411" s="326"/>
      <c r="AY411" s="326"/>
      <c r="AZ411" s="326"/>
      <c r="BA411" s="327"/>
      <c r="BB411" s="230">
        <v>0.47916666666666669</v>
      </c>
      <c r="BC411" s="231"/>
      <c r="BD411" s="65" t="s">
        <v>508</v>
      </c>
      <c r="BE411" s="300" t="s">
        <v>413</v>
      </c>
      <c r="BF411" s="300"/>
      <c r="BG411" s="300"/>
      <c r="BH411" s="300"/>
      <c r="BI411" s="301"/>
      <c r="BJ411" s="230"/>
      <c r="BK411" s="231"/>
      <c r="BL411" s="65"/>
      <c r="BM411" s="310"/>
      <c r="BN411" s="310"/>
      <c r="BO411" s="310"/>
      <c r="BP411" s="310"/>
      <c r="BQ411" s="311"/>
      <c r="BR411" s="262"/>
      <c r="BS411" s="263"/>
      <c r="BT411" s="65"/>
      <c r="BU411" s="298"/>
      <c r="BV411" s="298"/>
      <c r="BW411" s="298"/>
      <c r="BX411" s="298"/>
      <c r="BY411" s="299"/>
      <c r="BZ411" s="262"/>
      <c r="CA411" s="263"/>
      <c r="CB411" s="65"/>
      <c r="CC411" s="298"/>
      <c r="CD411" s="298"/>
      <c r="CE411" s="298"/>
      <c r="CF411" s="298"/>
      <c r="CG411" s="299"/>
      <c r="CH411" s="262"/>
      <c r="CI411" s="263"/>
      <c r="CJ411" s="65"/>
      <c r="CK411" s="298"/>
      <c r="CL411" s="298"/>
      <c r="CM411" s="298"/>
      <c r="CN411" s="298"/>
      <c r="CO411" s="299"/>
      <c r="CP411" s="337"/>
      <c r="CQ411" s="338"/>
      <c r="CR411" s="338"/>
      <c r="CS411" s="339"/>
    </row>
    <row r="412" spans="2:97" ht="15" customHeight="1">
      <c r="B412" s="328" t="s" ph="1">
        <v>203</v>
      </c>
      <c r="C412" s="329" ph="1"/>
      <c r="D412" s="329" ph="1"/>
      <c r="E412" s="330" ph="1"/>
      <c r="F412" s="251"/>
      <c r="G412" s="252"/>
      <c r="H412" s="252"/>
      <c r="I412" s="252"/>
      <c r="J412" s="258"/>
      <c r="K412" s="258"/>
      <c r="L412" s="258"/>
      <c r="M412" s="259"/>
      <c r="N412" s="286"/>
      <c r="O412" s="287"/>
      <c r="P412" s="287"/>
      <c r="Q412" s="287"/>
      <c r="R412" s="287"/>
      <c r="S412" s="287"/>
      <c r="T412" s="287"/>
      <c r="U412" s="288"/>
      <c r="V412" s="251"/>
      <c r="W412" s="252"/>
      <c r="X412" s="252"/>
      <c r="Y412" s="252"/>
      <c r="Z412" s="258"/>
      <c r="AA412" s="258"/>
      <c r="AB412" s="258"/>
      <c r="AC412" s="259"/>
      <c r="AD412" s="251">
        <v>10016371</v>
      </c>
      <c r="AE412" s="258"/>
      <c r="AF412" s="258"/>
      <c r="AG412" s="258"/>
      <c r="AH412" s="258"/>
      <c r="AI412" s="258"/>
      <c r="AJ412" s="258"/>
      <c r="AK412" s="259"/>
      <c r="AL412" s="220"/>
      <c r="AM412" s="221"/>
      <c r="AN412" s="221"/>
      <c r="AO412" s="221"/>
      <c r="AP412" s="221"/>
      <c r="AQ412" s="221"/>
      <c r="AR412" s="221"/>
      <c r="AS412" s="222"/>
      <c r="AT412" s="251"/>
      <c r="AU412" s="252"/>
      <c r="AV412" s="252"/>
      <c r="AW412" s="252"/>
      <c r="AX412" s="258"/>
      <c r="AY412" s="258"/>
      <c r="AZ412" s="258"/>
      <c r="BA412" s="259"/>
      <c r="BB412" s="251">
        <v>10016432</v>
      </c>
      <c r="BC412" s="252"/>
      <c r="BD412" s="252"/>
      <c r="BE412" s="252"/>
      <c r="BF412" s="258"/>
      <c r="BG412" s="258"/>
      <c r="BH412" s="258"/>
      <c r="BI412" s="259"/>
      <c r="BJ412" s="220"/>
      <c r="BK412" s="221"/>
      <c r="BL412" s="221"/>
      <c r="BM412" s="221"/>
      <c r="BN412" s="221"/>
      <c r="BO412" s="221"/>
      <c r="BP412" s="221"/>
      <c r="BQ412" s="222"/>
      <c r="BR412" s="251"/>
      <c r="BS412" s="258"/>
      <c r="BT412" s="258"/>
      <c r="BU412" s="258"/>
      <c r="BV412" s="258"/>
      <c r="BW412" s="258"/>
      <c r="BX412" s="258"/>
      <c r="BY412" s="259"/>
      <c r="BZ412" s="251">
        <v>10016171</v>
      </c>
      <c r="CA412" s="252"/>
      <c r="CB412" s="252"/>
      <c r="CC412" s="252"/>
      <c r="CD412" s="258"/>
      <c r="CE412" s="258"/>
      <c r="CF412" s="258"/>
      <c r="CG412" s="259"/>
      <c r="CH412" s="251"/>
      <c r="CI412" s="258"/>
      <c r="CJ412" s="258"/>
      <c r="CK412" s="258"/>
      <c r="CL412" s="258"/>
      <c r="CM412" s="258"/>
      <c r="CN412" s="258"/>
      <c r="CO412" s="259"/>
      <c r="CP412" s="328" t="s" ph="1">
        <v>203</v>
      </c>
      <c r="CQ412" s="329" ph="1"/>
      <c r="CR412" s="329" ph="1"/>
      <c r="CS412" s="330" ph="1"/>
    </row>
    <row r="413" spans="2:97" ht="15" customHeight="1">
      <c r="B413" s="331" ph="1"/>
      <c r="C413" s="332" ph="1"/>
      <c r="D413" s="332" ph="1"/>
      <c r="E413" s="333" ph="1"/>
      <c r="F413" s="242"/>
      <c r="G413" s="243"/>
      <c r="H413" s="243"/>
      <c r="I413" s="243"/>
      <c r="J413" s="217"/>
      <c r="K413" s="245"/>
      <c r="L413" s="217"/>
      <c r="M413" s="216"/>
      <c r="N413" s="289"/>
      <c r="O413" s="290"/>
      <c r="P413" s="290"/>
      <c r="Q413" s="290"/>
      <c r="R413" s="290"/>
      <c r="S413" s="290"/>
      <c r="T413" s="290"/>
      <c r="U413" s="291"/>
      <c r="V413" s="242"/>
      <c r="W413" s="243"/>
      <c r="X413" s="243"/>
      <c r="Y413" s="243"/>
      <c r="Z413" s="217"/>
      <c r="AA413" s="245"/>
      <c r="AB413" s="217"/>
      <c r="AC413" s="216"/>
      <c r="AD413" s="242" t="s">
        <v>222</v>
      </c>
      <c r="AE413" s="243"/>
      <c r="AF413" s="243"/>
      <c r="AG413" s="243"/>
      <c r="AH413" s="217"/>
      <c r="AI413" s="245"/>
      <c r="AJ413" s="217"/>
      <c r="AK413" s="216"/>
      <c r="AL413" s="223"/>
      <c r="AM413" s="224"/>
      <c r="AN413" s="224"/>
      <c r="AO413" s="224"/>
      <c r="AP413" s="224"/>
      <c r="AQ413" s="224"/>
      <c r="AR413" s="224"/>
      <c r="AS413" s="225"/>
      <c r="AT413" s="242"/>
      <c r="AU413" s="243"/>
      <c r="AV413" s="243"/>
      <c r="AW413" s="243"/>
      <c r="AX413" s="217"/>
      <c r="AY413" s="245"/>
      <c r="AZ413" s="217"/>
      <c r="BA413" s="216"/>
      <c r="BB413" s="274" t="s">
        <v>256</v>
      </c>
      <c r="BC413" s="275"/>
      <c r="BD413" s="275"/>
      <c r="BE413" s="275"/>
      <c r="BF413" s="229"/>
      <c r="BG413" s="295"/>
      <c r="BH413" s="229"/>
      <c r="BI413" s="244"/>
      <c r="BJ413" s="223"/>
      <c r="BK413" s="224"/>
      <c r="BL413" s="224"/>
      <c r="BM413" s="224"/>
      <c r="BN413" s="224"/>
      <c r="BO413" s="224"/>
      <c r="BP413" s="224"/>
      <c r="BQ413" s="225"/>
      <c r="BR413" s="274"/>
      <c r="BS413" s="275"/>
      <c r="BT413" s="275"/>
      <c r="BU413" s="275"/>
      <c r="BV413" s="229"/>
      <c r="BW413" s="295"/>
      <c r="BX413" s="229"/>
      <c r="BY413" s="244"/>
      <c r="BZ413" s="242" t="s">
        <v>49</v>
      </c>
      <c r="CA413" s="243"/>
      <c r="CB413" s="243"/>
      <c r="CC413" s="243"/>
      <c r="CD413" s="217"/>
      <c r="CE413" s="217"/>
      <c r="CF413" s="217"/>
      <c r="CG413" s="216"/>
      <c r="CH413" s="274"/>
      <c r="CI413" s="275"/>
      <c r="CJ413" s="275"/>
      <c r="CK413" s="275"/>
      <c r="CL413" s="229"/>
      <c r="CM413" s="295"/>
      <c r="CN413" s="229"/>
      <c r="CO413" s="244"/>
      <c r="CP413" s="331" ph="1"/>
      <c r="CQ413" s="332" ph="1"/>
      <c r="CR413" s="332" ph="1"/>
      <c r="CS413" s="333" ph="1"/>
    </row>
    <row r="414" spans="2:97" ht="11.25" customHeight="1">
      <c r="B414" s="331" ph="1"/>
      <c r="C414" s="332" ph="1"/>
      <c r="D414" s="332" ph="1"/>
      <c r="E414" s="333" ph="1"/>
      <c r="F414" s="264" t="s">
        <v>492</v>
      </c>
      <c r="G414" s="265"/>
      <c r="H414" s="265"/>
      <c r="I414" s="265"/>
      <c r="J414" s="217"/>
      <c r="K414" s="245"/>
      <c r="L414" s="217"/>
      <c r="M414" s="216"/>
      <c r="N414" s="289"/>
      <c r="O414" s="290"/>
      <c r="P414" s="290"/>
      <c r="Q414" s="290"/>
      <c r="R414" s="290"/>
      <c r="S414" s="290"/>
      <c r="T414" s="290"/>
      <c r="U414" s="291"/>
      <c r="V414" s="264" t="s">
        <v>37</v>
      </c>
      <c r="W414" s="265"/>
      <c r="X414" s="265"/>
      <c r="Y414" s="265"/>
      <c r="Z414" s="217"/>
      <c r="AA414" s="245"/>
      <c r="AB414" s="217"/>
      <c r="AC414" s="216"/>
      <c r="AD414" s="264" t="s">
        <v>223</v>
      </c>
      <c r="AE414" s="243"/>
      <c r="AF414" s="243"/>
      <c r="AG414" s="243"/>
      <c r="AH414" s="217"/>
      <c r="AI414" s="245"/>
      <c r="AJ414" s="217"/>
      <c r="AK414" s="216"/>
      <c r="AL414" s="223"/>
      <c r="AM414" s="224"/>
      <c r="AN414" s="224"/>
      <c r="AO414" s="224"/>
      <c r="AP414" s="224"/>
      <c r="AQ414" s="224"/>
      <c r="AR414" s="224"/>
      <c r="AS414" s="225"/>
      <c r="AT414" s="264" t="s">
        <v>37</v>
      </c>
      <c r="AU414" s="265"/>
      <c r="AV414" s="265"/>
      <c r="AW414" s="265"/>
      <c r="AX414" s="217"/>
      <c r="AY414" s="245"/>
      <c r="AZ414" s="217"/>
      <c r="BA414" s="216"/>
      <c r="BB414" s="340" t="s">
        <v>257</v>
      </c>
      <c r="BC414" s="341"/>
      <c r="BD414" s="341"/>
      <c r="BE414" s="341"/>
      <c r="BF414" s="229"/>
      <c r="BG414" s="295"/>
      <c r="BH414" s="229"/>
      <c r="BI414" s="244"/>
      <c r="BJ414" s="223"/>
      <c r="BK414" s="224"/>
      <c r="BL414" s="224"/>
      <c r="BM414" s="224"/>
      <c r="BN414" s="224"/>
      <c r="BO414" s="224"/>
      <c r="BP414" s="224"/>
      <c r="BQ414" s="225"/>
      <c r="BR414" s="274" t="s">
        <v>37</v>
      </c>
      <c r="BS414" s="275"/>
      <c r="BT414" s="275"/>
      <c r="BU414" s="275"/>
      <c r="BV414" s="229"/>
      <c r="BW414" s="295"/>
      <c r="BX414" s="229"/>
      <c r="BY414" s="244"/>
      <c r="BZ414" s="256" t="s">
        <v>50</v>
      </c>
      <c r="CA414" s="257"/>
      <c r="CB414" s="257"/>
      <c r="CC414" s="257"/>
      <c r="CD414" s="217"/>
      <c r="CE414" s="217"/>
      <c r="CF414" s="217"/>
      <c r="CG414" s="216"/>
      <c r="CH414" s="274"/>
      <c r="CI414" s="275"/>
      <c r="CJ414" s="275"/>
      <c r="CK414" s="275"/>
      <c r="CL414" s="229"/>
      <c r="CM414" s="295"/>
      <c r="CN414" s="229"/>
      <c r="CO414" s="244"/>
      <c r="CP414" s="331" ph="1"/>
      <c r="CQ414" s="332" ph="1"/>
      <c r="CR414" s="332" ph="1"/>
      <c r="CS414" s="333" ph="1"/>
    </row>
    <row r="415" spans="2:97" ht="22.5" customHeight="1">
      <c r="B415" s="331" ph="1"/>
      <c r="C415" s="332" ph="1"/>
      <c r="D415" s="332" ph="1"/>
      <c r="E415" s="333" ph="1"/>
      <c r="F415" s="264"/>
      <c r="G415" s="265"/>
      <c r="H415" s="265"/>
      <c r="I415" s="265"/>
      <c r="J415" s="217"/>
      <c r="K415" s="217" t="s">
        <v>68</v>
      </c>
      <c r="L415" s="217"/>
      <c r="M415" s="216"/>
      <c r="N415" s="289"/>
      <c r="O415" s="290"/>
      <c r="P415" s="290"/>
      <c r="Q415" s="290"/>
      <c r="R415" s="290"/>
      <c r="S415" s="290"/>
      <c r="T415" s="290"/>
      <c r="U415" s="291"/>
      <c r="V415" s="264"/>
      <c r="W415" s="265"/>
      <c r="X415" s="265"/>
      <c r="Y415" s="265"/>
      <c r="Z415" s="217"/>
      <c r="AA415" s="217" t="s">
        <v>201</v>
      </c>
      <c r="AB415" s="217"/>
      <c r="AC415" s="216"/>
      <c r="AD415" s="242"/>
      <c r="AE415" s="243"/>
      <c r="AF415" s="243"/>
      <c r="AG415" s="243"/>
      <c r="AH415" s="217" t="s">
        <v>211</v>
      </c>
      <c r="AI415" s="217"/>
      <c r="AJ415" s="217"/>
      <c r="AK415" s="216"/>
      <c r="AL415" s="223"/>
      <c r="AM415" s="224"/>
      <c r="AN415" s="224"/>
      <c r="AO415" s="224"/>
      <c r="AP415" s="224"/>
      <c r="AQ415" s="224"/>
      <c r="AR415" s="224"/>
      <c r="AS415" s="225"/>
      <c r="AT415" s="264"/>
      <c r="AU415" s="265"/>
      <c r="AV415" s="265"/>
      <c r="AW415" s="265"/>
      <c r="AX415" s="217"/>
      <c r="AY415" s="217" t="s">
        <v>201</v>
      </c>
      <c r="AZ415" s="217"/>
      <c r="BA415" s="216"/>
      <c r="BB415" s="340"/>
      <c r="BC415" s="341"/>
      <c r="BD415" s="341"/>
      <c r="BE415" s="341"/>
      <c r="BF415" s="229" t="s">
        <v>211</v>
      </c>
      <c r="BG415" s="229" t="s">
        <v>44</v>
      </c>
      <c r="BH415" s="229"/>
      <c r="BI415" s="244"/>
      <c r="BJ415" s="223"/>
      <c r="BK415" s="224"/>
      <c r="BL415" s="224"/>
      <c r="BM415" s="224"/>
      <c r="BN415" s="224"/>
      <c r="BO415" s="224"/>
      <c r="BP415" s="224"/>
      <c r="BQ415" s="225"/>
      <c r="BR415" s="274"/>
      <c r="BS415" s="275"/>
      <c r="BT415" s="275"/>
      <c r="BU415" s="275"/>
      <c r="BV415" s="229"/>
      <c r="BW415" s="229" t="s">
        <v>201</v>
      </c>
      <c r="BX415" s="229"/>
      <c r="BY415" s="244"/>
      <c r="BZ415" s="256"/>
      <c r="CA415" s="257"/>
      <c r="CB415" s="257"/>
      <c r="CC415" s="257"/>
      <c r="CD415" s="217" t="s">
        <v>130</v>
      </c>
      <c r="CE415" s="217" t="s">
        <v>44</v>
      </c>
      <c r="CF415" s="217"/>
      <c r="CG415" s="216"/>
      <c r="CH415" s="274"/>
      <c r="CI415" s="275"/>
      <c r="CJ415" s="275"/>
      <c r="CK415" s="275"/>
      <c r="CL415" s="229"/>
      <c r="CM415" s="229"/>
      <c r="CN415" s="229"/>
      <c r="CO415" s="244"/>
      <c r="CP415" s="331" ph="1"/>
      <c r="CQ415" s="332" ph="1"/>
      <c r="CR415" s="332" ph="1"/>
      <c r="CS415" s="333" ph="1"/>
    </row>
    <row r="416" spans="2:97" ht="18.75" customHeight="1">
      <c r="B416" s="334" ph="1"/>
      <c r="C416" s="335" ph="1"/>
      <c r="D416" s="335" ph="1"/>
      <c r="E416" s="336" ph="1"/>
      <c r="F416" s="218"/>
      <c r="G416" s="219"/>
      <c r="H416" s="219"/>
      <c r="I416" s="219"/>
      <c r="J416" s="217"/>
      <c r="K416" s="217"/>
      <c r="L416" s="217"/>
      <c r="M416" s="216"/>
      <c r="N416" s="289"/>
      <c r="O416" s="290"/>
      <c r="P416" s="290"/>
      <c r="Q416" s="290"/>
      <c r="R416" s="290"/>
      <c r="S416" s="290"/>
      <c r="T416" s="290"/>
      <c r="U416" s="291"/>
      <c r="V416" s="218"/>
      <c r="W416" s="219"/>
      <c r="X416" s="219"/>
      <c r="Y416" s="219"/>
      <c r="Z416" s="217"/>
      <c r="AA416" s="217"/>
      <c r="AB416" s="217"/>
      <c r="AC416" s="216"/>
      <c r="AD416" s="218"/>
      <c r="AE416" s="219"/>
      <c r="AF416" s="219"/>
      <c r="AG416" s="219"/>
      <c r="AH416" s="217"/>
      <c r="AI416" s="217"/>
      <c r="AJ416" s="217"/>
      <c r="AK416" s="216"/>
      <c r="AL416" s="223"/>
      <c r="AM416" s="224"/>
      <c r="AN416" s="224"/>
      <c r="AO416" s="224"/>
      <c r="AP416" s="224"/>
      <c r="AQ416" s="224"/>
      <c r="AR416" s="224"/>
      <c r="AS416" s="225"/>
      <c r="AT416" s="218"/>
      <c r="AU416" s="219"/>
      <c r="AV416" s="219"/>
      <c r="AW416" s="219"/>
      <c r="AX416" s="217"/>
      <c r="AY416" s="217"/>
      <c r="AZ416" s="217"/>
      <c r="BA416" s="216"/>
      <c r="BB416" s="218"/>
      <c r="BC416" s="219"/>
      <c r="BD416" s="219"/>
      <c r="BE416" s="219"/>
      <c r="BF416" s="229"/>
      <c r="BG416" s="229"/>
      <c r="BH416" s="229"/>
      <c r="BI416" s="244"/>
      <c r="BJ416" s="223"/>
      <c r="BK416" s="224"/>
      <c r="BL416" s="224"/>
      <c r="BM416" s="224"/>
      <c r="BN416" s="224"/>
      <c r="BO416" s="224"/>
      <c r="BP416" s="224"/>
      <c r="BQ416" s="225"/>
      <c r="BR416" s="296"/>
      <c r="BS416" s="297"/>
      <c r="BT416" s="297"/>
      <c r="BU416" s="297"/>
      <c r="BV416" s="229"/>
      <c r="BW416" s="229"/>
      <c r="BX416" s="229"/>
      <c r="BY416" s="244"/>
      <c r="BZ416" s="218"/>
      <c r="CA416" s="219"/>
      <c r="CB416" s="219"/>
      <c r="CC416" s="219"/>
      <c r="CD416" s="217"/>
      <c r="CE416" s="217"/>
      <c r="CF416" s="217"/>
      <c r="CG416" s="216"/>
      <c r="CH416" s="296"/>
      <c r="CI416" s="297"/>
      <c r="CJ416" s="297"/>
      <c r="CK416" s="297"/>
      <c r="CL416" s="229"/>
      <c r="CM416" s="229"/>
      <c r="CN416" s="229"/>
      <c r="CO416" s="244"/>
      <c r="CP416" s="334" ph="1"/>
      <c r="CQ416" s="335" ph="1"/>
      <c r="CR416" s="335" ph="1"/>
      <c r="CS416" s="336" ph="1"/>
    </row>
    <row r="417" spans="2:97" ht="18.75" customHeight="1" thickBot="1">
      <c r="B417" s="337" t="s">
        <v>586</v>
      </c>
      <c r="C417" s="338"/>
      <c r="D417" s="338"/>
      <c r="E417" s="339"/>
      <c r="F417" s="230">
        <v>0.39583333333333331</v>
      </c>
      <c r="G417" s="231"/>
      <c r="H417" s="65" t="s">
        <v>508</v>
      </c>
      <c r="I417" s="266" t="s">
        <v>589</v>
      </c>
      <c r="J417" s="266"/>
      <c r="K417" s="266"/>
      <c r="L417" s="266"/>
      <c r="M417" s="267"/>
      <c r="N417" s="292"/>
      <c r="O417" s="293"/>
      <c r="P417" s="293"/>
      <c r="Q417" s="293"/>
      <c r="R417" s="293"/>
      <c r="S417" s="293"/>
      <c r="T417" s="293"/>
      <c r="U417" s="294"/>
      <c r="V417" s="262"/>
      <c r="W417" s="263"/>
      <c r="X417" s="55"/>
      <c r="Y417" s="246"/>
      <c r="Z417" s="246"/>
      <c r="AA417" s="246"/>
      <c r="AB417" s="246"/>
      <c r="AC417" s="247"/>
      <c r="AD417" s="230">
        <v>0.33333333333333331</v>
      </c>
      <c r="AE417" s="231"/>
      <c r="AF417" s="55" t="s">
        <v>508</v>
      </c>
      <c r="AG417" s="246" t="s">
        <v>224</v>
      </c>
      <c r="AH417" s="246"/>
      <c r="AI417" s="246"/>
      <c r="AJ417" s="246"/>
      <c r="AK417" s="247"/>
      <c r="AL417" s="226"/>
      <c r="AM417" s="227"/>
      <c r="AN417" s="227"/>
      <c r="AO417" s="227"/>
      <c r="AP417" s="227"/>
      <c r="AQ417" s="227"/>
      <c r="AR417" s="227"/>
      <c r="AS417" s="228"/>
      <c r="AT417" s="262"/>
      <c r="AU417" s="263"/>
      <c r="AV417" s="55"/>
      <c r="AW417" s="246"/>
      <c r="AX417" s="246"/>
      <c r="AY417" s="246"/>
      <c r="AZ417" s="246"/>
      <c r="BA417" s="247"/>
      <c r="BB417" s="230">
        <v>0.47916666666666669</v>
      </c>
      <c r="BC417" s="231"/>
      <c r="BD417" s="65" t="s">
        <v>508</v>
      </c>
      <c r="BE417" s="300" t="s">
        <v>413</v>
      </c>
      <c r="BF417" s="300"/>
      <c r="BG417" s="300"/>
      <c r="BH417" s="300"/>
      <c r="BI417" s="301"/>
      <c r="BJ417" s="226"/>
      <c r="BK417" s="227"/>
      <c r="BL417" s="227"/>
      <c r="BM417" s="227"/>
      <c r="BN417" s="227"/>
      <c r="BO417" s="227"/>
      <c r="BP417" s="227"/>
      <c r="BQ417" s="228"/>
      <c r="BR417" s="230"/>
      <c r="BS417" s="231"/>
      <c r="BT417" s="65"/>
      <c r="BU417" s="310"/>
      <c r="BV417" s="310"/>
      <c r="BW417" s="310"/>
      <c r="BX417" s="310"/>
      <c r="BY417" s="311"/>
      <c r="BZ417" s="230"/>
      <c r="CA417" s="231"/>
      <c r="CB417" s="55"/>
      <c r="CC417" s="266" t="s">
        <v>52</v>
      </c>
      <c r="CD417" s="266"/>
      <c r="CE417" s="266"/>
      <c r="CF417" s="266"/>
      <c r="CG417" s="267"/>
      <c r="CH417" s="230"/>
      <c r="CI417" s="231"/>
      <c r="CJ417" s="65"/>
      <c r="CK417" s="310"/>
      <c r="CL417" s="310"/>
      <c r="CM417" s="310"/>
      <c r="CN417" s="310"/>
      <c r="CO417" s="311"/>
      <c r="CP417" s="337"/>
      <c r="CQ417" s="338"/>
      <c r="CR417" s="338"/>
      <c r="CS417" s="339"/>
    </row>
    <row r="418" spans="2:97" ht="15" customHeight="1">
      <c r="B418" s="425" t="s">
        <v>175</v>
      </c>
      <c r="C418" s="426"/>
      <c r="D418" s="426"/>
      <c r="E418" s="427"/>
      <c r="F418" s="286"/>
      <c r="G418" s="287"/>
      <c r="H418" s="287"/>
      <c r="I418" s="287"/>
      <c r="J418" s="287"/>
      <c r="K418" s="287"/>
      <c r="L418" s="287"/>
      <c r="M418" s="288"/>
      <c r="N418" s="251"/>
      <c r="O418" s="258"/>
      <c r="P418" s="258"/>
      <c r="Q418" s="258"/>
      <c r="R418" s="258"/>
      <c r="S418" s="258"/>
      <c r="T418" s="258"/>
      <c r="U418" s="259"/>
      <c r="V418" s="251"/>
      <c r="W418" s="258"/>
      <c r="X418" s="258"/>
      <c r="Y418" s="258"/>
      <c r="Z418" s="258"/>
      <c r="AA418" s="258"/>
      <c r="AB418" s="258"/>
      <c r="AC418" s="259"/>
      <c r="AD418" s="251"/>
      <c r="AE418" s="258"/>
      <c r="AF418" s="258"/>
      <c r="AG418" s="258"/>
      <c r="AH418" s="258"/>
      <c r="AI418" s="258"/>
      <c r="AJ418" s="258"/>
      <c r="AK418" s="259"/>
      <c r="AL418" s="220"/>
      <c r="AM418" s="221"/>
      <c r="AN418" s="221"/>
      <c r="AO418" s="221"/>
      <c r="AP418" s="221"/>
      <c r="AQ418" s="221"/>
      <c r="AR418" s="221"/>
      <c r="AS418" s="222"/>
      <c r="AT418" s="251"/>
      <c r="AU418" s="258"/>
      <c r="AV418" s="258"/>
      <c r="AW418" s="258"/>
      <c r="AX418" s="258"/>
      <c r="AY418" s="258"/>
      <c r="AZ418" s="258"/>
      <c r="BA418" s="259"/>
      <c r="BB418" s="251"/>
      <c r="BC418" s="258"/>
      <c r="BD418" s="258"/>
      <c r="BE418" s="258"/>
      <c r="BF418" s="258"/>
      <c r="BG418" s="258"/>
      <c r="BH418" s="258"/>
      <c r="BI418" s="259"/>
      <c r="BJ418" s="251"/>
      <c r="BK418" s="258"/>
      <c r="BL418" s="258"/>
      <c r="BM418" s="258"/>
      <c r="BN418" s="258"/>
      <c r="BO418" s="258"/>
      <c r="BP418" s="258"/>
      <c r="BQ418" s="259"/>
      <c r="BR418" s="220"/>
      <c r="BS418" s="221"/>
      <c r="BT418" s="221"/>
      <c r="BU418" s="221"/>
      <c r="BV418" s="221"/>
      <c r="BW418" s="221"/>
      <c r="BX418" s="221"/>
      <c r="BY418" s="222"/>
      <c r="BZ418" s="251"/>
      <c r="CA418" s="258"/>
      <c r="CB418" s="258"/>
      <c r="CC418" s="258"/>
      <c r="CD418" s="258"/>
      <c r="CE418" s="258"/>
      <c r="CF418" s="258"/>
      <c r="CG418" s="259"/>
      <c r="CH418" s="251"/>
      <c r="CI418" s="258"/>
      <c r="CJ418" s="258"/>
      <c r="CK418" s="258"/>
      <c r="CL418" s="258"/>
      <c r="CM418" s="258"/>
      <c r="CN418" s="258"/>
      <c r="CO418" s="259"/>
      <c r="CP418" s="425" t="s">
        <v>175</v>
      </c>
      <c r="CQ418" s="426"/>
      <c r="CR418" s="426"/>
      <c r="CS418" s="427"/>
    </row>
    <row r="419" spans="2:97" ht="15" customHeight="1">
      <c r="B419" s="428"/>
      <c r="C419" s="429"/>
      <c r="D419" s="429"/>
      <c r="E419" s="430"/>
      <c r="F419" s="289"/>
      <c r="G419" s="290"/>
      <c r="H419" s="290"/>
      <c r="I419" s="290"/>
      <c r="J419" s="290"/>
      <c r="K419" s="290"/>
      <c r="L419" s="290"/>
      <c r="M419" s="291"/>
      <c r="N419" s="242"/>
      <c r="O419" s="243"/>
      <c r="P419" s="243"/>
      <c r="Q419" s="243"/>
      <c r="R419" s="217"/>
      <c r="S419" s="245"/>
      <c r="T419" s="217"/>
      <c r="U419" s="216"/>
      <c r="V419" s="242"/>
      <c r="W419" s="243"/>
      <c r="X419" s="243"/>
      <c r="Y419" s="243"/>
      <c r="Z419" s="217"/>
      <c r="AA419" s="245"/>
      <c r="AB419" s="217"/>
      <c r="AC419" s="216"/>
      <c r="AD419" s="242"/>
      <c r="AE419" s="243"/>
      <c r="AF419" s="243"/>
      <c r="AG419" s="243"/>
      <c r="AH419" s="217"/>
      <c r="AI419" s="245"/>
      <c r="AJ419" s="217"/>
      <c r="AK419" s="216"/>
      <c r="AL419" s="223"/>
      <c r="AM419" s="224"/>
      <c r="AN419" s="224"/>
      <c r="AO419" s="224"/>
      <c r="AP419" s="224"/>
      <c r="AQ419" s="224"/>
      <c r="AR419" s="224"/>
      <c r="AS419" s="225"/>
      <c r="AT419" s="242"/>
      <c r="AU419" s="243"/>
      <c r="AV419" s="243"/>
      <c r="AW419" s="243"/>
      <c r="AX419" s="217"/>
      <c r="AY419" s="245"/>
      <c r="AZ419" s="217"/>
      <c r="BA419" s="216"/>
      <c r="BB419" s="242"/>
      <c r="BC419" s="243"/>
      <c r="BD419" s="243"/>
      <c r="BE419" s="243"/>
      <c r="BF419" s="217"/>
      <c r="BG419" s="245"/>
      <c r="BH419" s="217"/>
      <c r="BI419" s="216"/>
      <c r="BJ419" s="242"/>
      <c r="BK419" s="243"/>
      <c r="BL419" s="243"/>
      <c r="BM419" s="243"/>
      <c r="BN419" s="217"/>
      <c r="BO419" s="245"/>
      <c r="BP419" s="217"/>
      <c r="BQ419" s="216"/>
      <c r="BR419" s="223"/>
      <c r="BS419" s="224"/>
      <c r="BT419" s="224"/>
      <c r="BU419" s="224"/>
      <c r="BV419" s="224"/>
      <c r="BW419" s="224"/>
      <c r="BX419" s="224"/>
      <c r="BY419" s="225"/>
      <c r="BZ419" s="242"/>
      <c r="CA419" s="243"/>
      <c r="CB419" s="243"/>
      <c r="CC419" s="243"/>
      <c r="CD419" s="217"/>
      <c r="CE419" s="245"/>
      <c r="CF419" s="217"/>
      <c r="CG419" s="216"/>
      <c r="CH419" s="242"/>
      <c r="CI419" s="243"/>
      <c r="CJ419" s="243"/>
      <c r="CK419" s="243"/>
      <c r="CL419" s="217"/>
      <c r="CM419" s="245"/>
      <c r="CN419" s="217"/>
      <c r="CO419" s="216"/>
      <c r="CP419" s="428"/>
      <c r="CQ419" s="429"/>
      <c r="CR419" s="429"/>
      <c r="CS419" s="430"/>
    </row>
    <row r="420" spans="2:97" ht="11.25" customHeight="1">
      <c r="B420" s="428"/>
      <c r="C420" s="429"/>
      <c r="D420" s="429"/>
      <c r="E420" s="430"/>
      <c r="F420" s="289"/>
      <c r="G420" s="290"/>
      <c r="H420" s="290"/>
      <c r="I420" s="290"/>
      <c r="J420" s="290"/>
      <c r="K420" s="290"/>
      <c r="L420" s="290"/>
      <c r="M420" s="291"/>
      <c r="N420" s="242" t="s">
        <v>37</v>
      </c>
      <c r="O420" s="243"/>
      <c r="P420" s="243"/>
      <c r="Q420" s="243"/>
      <c r="R420" s="217"/>
      <c r="S420" s="245"/>
      <c r="T420" s="217"/>
      <c r="U420" s="216"/>
      <c r="V420" s="242" t="s">
        <v>37</v>
      </c>
      <c r="W420" s="243"/>
      <c r="X420" s="243"/>
      <c r="Y420" s="243"/>
      <c r="Z420" s="217"/>
      <c r="AA420" s="245"/>
      <c r="AB420" s="217"/>
      <c r="AC420" s="216"/>
      <c r="AD420" s="242" t="s">
        <v>37</v>
      </c>
      <c r="AE420" s="243"/>
      <c r="AF420" s="243"/>
      <c r="AG420" s="243"/>
      <c r="AH420" s="217"/>
      <c r="AI420" s="245"/>
      <c r="AJ420" s="217"/>
      <c r="AK420" s="216"/>
      <c r="AL420" s="223"/>
      <c r="AM420" s="224"/>
      <c r="AN420" s="224"/>
      <c r="AO420" s="224"/>
      <c r="AP420" s="224"/>
      <c r="AQ420" s="224"/>
      <c r="AR420" s="224"/>
      <c r="AS420" s="225"/>
      <c r="AT420" s="242" t="s">
        <v>37</v>
      </c>
      <c r="AU420" s="243"/>
      <c r="AV420" s="243"/>
      <c r="AW420" s="243"/>
      <c r="AX420" s="217"/>
      <c r="AY420" s="245"/>
      <c r="AZ420" s="217"/>
      <c r="BA420" s="216"/>
      <c r="BB420" s="242" t="s">
        <v>37</v>
      </c>
      <c r="BC420" s="243"/>
      <c r="BD420" s="243"/>
      <c r="BE420" s="243"/>
      <c r="BF420" s="217"/>
      <c r="BG420" s="245"/>
      <c r="BH420" s="217"/>
      <c r="BI420" s="216"/>
      <c r="BJ420" s="242" t="s">
        <v>37</v>
      </c>
      <c r="BK420" s="243"/>
      <c r="BL420" s="243"/>
      <c r="BM420" s="243"/>
      <c r="BN420" s="217"/>
      <c r="BO420" s="245"/>
      <c r="BP420" s="217"/>
      <c r="BQ420" s="216"/>
      <c r="BR420" s="223"/>
      <c r="BS420" s="224"/>
      <c r="BT420" s="224"/>
      <c r="BU420" s="224"/>
      <c r="BV420" s="224"/>
      <c r="BW420" s="224"/>
      <c r="BX420" s="224"/>
      <c r="BY420" s="225"/>
      <c r="BZ420" s="242" t="s">
        <v>36</v>
      </c>
      <c r="CA420" s="243"/>
      <c r="CB420" s="243"/>
      <c r="CC420" s="243"/>
      <c r="CD420" s="217"/>
      <c r="CE420" s="245"/>
      <c r="CF420" s="217"/>
      <c r="CG420" s="216"/>
      <c r="CH420" s="242"/>
      <c r="CI420" s="243"/>
      <c r="CJ420" s="243"/>
      <c r="CK420" s="243"/>
      <c r="CL420" s="217"/>
      <c r="CM420" s="245"/>
      <c r="CN420" s="217"/>
      <c r="CO420" s="216"/>
      <c r="CP420" s="428"/>
      <c r="CQ420" s="429"/>
      <c r="CR420" s="429"/>
      <c r="CS420" s="430"/>
    </row>
    <row r="421" spans="2:97" ht="22.5" customHeight="1">
      <c r="B421" s="428"/>
      <c r="C421" s="429"/>
      <c r="D421" s="429"/>
      <c r="E421" s="430"/>
      <c r="F421" s="289"/>
      <c r="G421" s="290"/>
      <c r="H421" s="290"/>
      <c r="I421" s="290"/>
      <c r="J421" s="290"/>
      <c r="K421" s="290"/>
      <c r="L421" s="290"/>
      <c r="M421" s="291"/>
      <c r="N421" s="242"/>
      <c r="O421" s="243"/>
      <c r="P421" s="243"/>
      <c r="Q421" s="243"/>
      <c r="R421" s="217"/>
      <c r="S421" s="217"/>
      <c r="T421" s="217"/>
      <c r="U421" s="216"/>
      <c r="V421" s="242"/>
      <c r="W421" s="243"/>
      <c r="X421" s="243"/>
      <c r="Y421" s="243"/>
      <c r="Z421" s="217"/>
      <c r="AA421" s="217"/>
      <c r="AB421" s="217"/>
      <c r="AC421" s="216"/>
      <c r="AD421" s="242"/>
      <c r="AE421" s="243"/>
      <c r="AF421" s="243"/>
      <c r="AG421" s="243"/>
      <c r="AH421" s="217"/>
      <c r="AI421" s="217"/>
      <c r="AJ421" s="217"/>
      <c r="AK421" s="216"/>
      <c r="AL421" s="223"/>
      <c r="AM421" s="224"/>
      <c r="AN421" s="224"/>
      <c r="AO421" s="224"/>
      <c r="AP421" s="224"/>
      <c r="AQ421" s="224"/>
      <c r="AR421" s="224"/>
      <c r="AS421" s="225"/>
      <c r="AT421" s="242"/>
      <c r="AU421" s="243"/>
      <c r="AV421" s="243"/>
      <c r="AW421" s="243"/>
      <c r="AX421" s="217"/>
      <c r="AY421" s="217"/>
      <c r="AZ421" s="217"/>
      <c r="BA421" s="216"/>
      <c r="BB421" s="242"/>
      <c r="BC421" s="243"/>
      <c r="BD421" s="243"/>
      <c r="BE421" s="243"/>
      <c r="BF421" s="217"/>
      <c r="BG421" s="217"/>
      <c r="BH421" s="217"/>
      <c r="BI421" s="216"/>
      <c r="BJ421" s="242"/>
      <c r="BK421" s="243"/>
      <c r="BL421" s="243"/>
      <c r="BM421" s="243"/>
      <c r="BN421" s="217"/>
      <c r="BO421" s="217"/>
      <c r="BP421" s="217"/>
      <c r="BQ421" s="216"/>
      <c r="BR421" s="223"/>
      <c r="BS421" s="224"/>
      <c r="BT421" s="224"/>
      <c r="BU421" s="224"/>
      <c r="BV421" s="224"/>
      <c r="BW421" s="224"/>
      <c r="BX421" s="224"/>
      <c r="BY421" s="225"/>
      <c r="BZ421" s="242"/>
      <c r="CA421" s="243"/>
      <c r="CB421" s="243"/>
      <c r="CC421" s="243"/>
      <c r="CD421" s="217"/>
      <c r="CE421" s="217"/>
      <c r="CF421" s="217"/>
      <c r="CG421" s="216"/>
      <c r="CH421" s="242"/>
      <c r="CI421" s="243"/>
      <c r="CJ421" s="243"/>
      <c r="CK421" s="243"/>
      <c r="CL421" s="217"/>
      <c r="CM421" s="217"/>
      <c r="CN421" s="217"/>
      <c r="CO421" s="216"/>
      <c r="CP421" s="428"/>
      <c r="CQ421" s="429"/>
      <c r="CR421" s="429"/>
      <c r="CS421" s="430"/>
    </row>
    <row r="422" spans="2:97" ht="18.75" customHeight="1">
      <c r="B422" s="431"/>
      <c r="C422" s="432"/>
      <c r="D422" s="432"/>
      <c r="E422" s="433"/>
      <c r="F422" s="289"/>
      <c r="G422" s="290"/>
      <c r="H422" s="290"/>
      <c r="I422" s="290"/>
      <c r="J422" s="290"/>
      <c r="K422" s="290"/>
      <c r="L422" s="290"/>
      <c r="M422" s="291"/>
      <c r="N422" s="218"/>
      <c r="O422" s="219"/>
      <c r="P422" s="219"/>
      <c r="Q422" s="219"/>
      <c r="R422" s="217"/>
      <c r="S422" s="217"/>
      <c r="T422" s="217"/>
      <c r="U422" s="216"/>
      <c r="V422" s="218"/>
      <c r="W422" s="219"/>
      <c r="X422" s="219"/>
      <c r="Y422" s="219"/>
      <c r="Z422" s="217"/>
      <c r="AA422" s="217"/>
      <c r="AB422" s="217"/>
      <c r="AC422" s="216"/>
      <c r="AD422" s="218"/>
      <c r="AE422" s="219"/>
      <c r="AF422" s="219"/>
      <c r="AG422" s="219"/>
      <c r="AH422" s="217"/>
      <c r="AI422" s="217"/>
      <c r="AJ422" s="217"/>
      <c r="AK422" s="216"/>
      <c r="AL422" s="223"/>
      <c r="AM422" s="224"/>
      <c r="AN422" s="224"/>
      <c r="AO422" s="224"/>
      <c r="AP422" s="224"/>
      <c r="AQ422" s="224"/>
      <c r="AR422" s="224"/>
      <c r="AS422" s="225"/>
      <c r="AT422" s="218"/>
      <c r="AU422" s="219"/>
      <c r="AV422" s="219"/>
      <c r="AW422" s="219"/>
      <c r="AX422" s="217"/>
      <c r="AY422" s="217"/>
      <c r="AZ422" s="217"/>
      <c r="BA422" s="216"/>
      <c r="BB422" s="218"/>
      <c r="BC422" s="219"/>
      <c r="BD422" s="219"/>
      <c r="BE422" s="219"/>
      <c r="BF422" s="217"/>
      <c r="BG422" s="217"/>
      <c r="BH422" s="217"/>
      <c r="BI422" s="216"/>
      <c r="BJ422" s="218"/>
      <c r="BK422" s="219"/>
      <c r="BL422" s="219"/>
      <c r="BM422" s="219"/>
      <c r="BN422" s="217"/>
      <c r="BO422" s="217"/>
      <c r="BP422" s="217"/>
      <c r="BQ422" s="216"/>
      <c r="BR422" s="223"/>
      <c r="BS422" s="224"/>
      <c r="BT422" s="224"/>
      <c r="BU422" s="224"/>
      <c r="BV422" s="224"/>
      <c r="BW422" s="224"/>
      <c r="BX422" s="224"/>
      <c r="BY422" s="225"/>
      <c r="BZ422" s="218"/>
      <c r="CA422" s="219"/>
      <c r="CB422" s="219"/>
      <c r="CC422" s="219"/>
      <c r="CD422" s="217"/>
      <c r="CE422" s="217"/>
      <c r="CF422" s="217"/>
      <c r="CG422" s="216"/>
      <c r="CH422" s="218"/>
      <c r="CI422" s="219"/>
      <c r="CJ422" s="219"/>
      <c r="CK422" s="219"/>
      <c r="CL422" s="217"/>
      <c r="CM422" s="217"/>
      <c r="CN422" s="217"/>
      <c r="CO422" s="216"/>
      <c r="CP422" s="431"/>
      <c r="CQ422" s="432"/>
      <c r="CR422" s="432"/>
      <c r="CS422" s="433"/>
    </row>
    <row r="423" spans="2:97" ht="18.75" customHeight="1" thickBot="1">
      <c r="B423" s="434" t="s">
        <v>253</v>
      </c>
      <c r="C423" s="435"/>
      <c r="D423" s="435"/>
      <c r="E423" s="436"/>
      <c r="F423" s="292"/>
      <c r="G423" s="293"/>
      <c r="H423" s="293"/>
      <c r="I423" s="293"/>
      <c r="J423" s="293"/>
      <c r="K423" s="293"/>
      <c r="L423" s="293"/>
      <c r="M423" s="294"/>
      <c r="N423" s="230"/>
      <c r="O423" s="231"/>
      <c r="P423" s="55"/>
      <c r="Q423" s="246"/>
      <c r="R423" s="246"/>
      <c r="S423" s="246"/>
      <c r="T423" s="246"/>
      <c r="U423" s="247"/>
      <c r="V423" s="230"/>
      <c r="W423" s="231"/>
      <c r="X423" s="55"/>
      <c r="Y423" s="246"/>
      <c r="Z423" s="246"/>
      <c r="AA423" s="246"/>
      <c r="AB423" s="246"/>
      <c r="AC423" s="247"/>
      <c r="AD423" s="230"/>
      <c r="AE423" s="231"/>
      <c r="AF423" s="55"/>
      <c r="AG423" s="246"/>
      <c r="AH423" s="246"/>
      <c r="AI423" s="246"/>
      <c r="AJ423" s="246"/>
      <c r="AK423" s="247"/>
      <c r="AL423" s="226"/>
      <c r="AM423" s="227"/>
      <c r="AN423" s="227"/>
      <c r="AO423" s="227"/>
      <c r="AP423" s="227"/>
      <c r="AQ423" s="227"/>
      <c r="AR423" s="227"/>
      <c r="AS423" s="228"/>
      <c r="AT423" s="230"/>
      <c r="AU423" s="231"/>
      <c r="AV423" s="55"/>
      <c r="AW423" s="246"/>
      <c r="AX423" s="246"/>
      <c r="AY423" s="246"/>
      <c r="AZ423" s="246"/>
      <c r="BA423" s="247"/>
      <c r="BB423" s="230"/>
      <c r="BC423" s="231"/>
      <c r="BD423" s="55"/>
      <c r="BE423" s="246"/>
      <c r="BF423" s="246"/>
      <c r="BG423" s="246"/>
      <c r="BH423" s="246"/>
      <c r="BI423" s="247"/>
      <c r="BJ423" s="230"/>
      <c r="BK423" s="231"/>
      <c r="BL423" s="55"/>
      <c r="BM423" s="246"/>
      <c r="BN423" s="246"/>
      <c r="BO423" s="246"/>
      <c r="BP423" s="246"/>
      <c r="BQ423" s="247"/>
      <c r="BR423" s="226"/>
      <c r="BS423" s="227"/>
      <c r="BT423" s="227"/>
      <c r="BU423" s="227"/>
      <c r="BV423" s="227"/>
      <c r="BW423" s="227"/>
      <c r="BX423" s="227"/>
      <c r="BY423" s="228"/>
      <c r="BZ423" s="230"/>
      <c r="CA423" s="231"/>
      <c r="CB423" s="55"/>
      <c r="CC423" s="246"/>
      <c r="CD423" s="246"/>
      <c r="CE423" s="246"/>
      <c r="CF423" s="246"/>
      <c r="CG423" s="247"/>
      <c r="CH423" s="230"/>
      <c r="CI423" s="231"/>
      <c r="CJ423" s="55"/>
      <c r="CK423" s="246"/>
      <c r="CL423" s="246"/>
      <c r="CM423" s="246"/>
      <c r="CN423" s="246"/>
      <c r="CO423" s="247"/>
      <c r="CP423" s="434"/>
      <c r="CQ423" s="435"/>
      <c r="CR423" s="435"/>
      <c r="CS423" s="436"/>
    </row>
    <row r="424" spans="2:97" ht="15" customHeight="1">
      <c r="B424" s="425" t="s">
        <v>77</v>
      </c>
      <c r="C424" s="426"/>
      <c r="D424" s="426"/>
      <c r="E424" s="427"/>
      <c r="F424" s="251"/>
      <c r="G424" s="258"/>
      <c r="H424" s="258"/>
      <c r="I424" s="258"/>
      <c r="J424" s="258"/>
      <c r="K424" s="258"/>
      <c r="L424" s="258"/>
      <c r="M424" s="259"/>
      <c r="N424" s="251"/>
      <c r="O424" s="258"/>
      <c r="P424" s="258"/>
      <c r="Q424" s="258"/>
      <c r="R424" s="258"/>
      <c r="S424" s="258"/>
      <c r="T424" s="258"/>
      <c r="U424" s="259"/>
      <c r="V424" s="251"/>
      <c r="W424" s="258"/>
      <c r="X424" s="258"/>
      <c r="Y424" s="258"/>
      <c r="Z424" s="258"/>
      <c r="AA424" s="258"/>
      <c r="AB424" s="258"/>
      <c r="AC424" s="259"/>
      <c r="AD424" s="220"/>
      <c r="AE424" s="221"/>
      <c r="AF424" s="221"/>
      <c r="AG424" s="221"/>
      <c r="AH424" s="221"/>
      <c r="AI424" s="221"/>
      <c r="AJ424" s="221"/>
      <c r="AK424" s="222"/>
      <c r="AL424" s="220"/>
      <c r="AM424" s="221"/>
      <c r="AN424" s="221"/>
      <c r="AO424" s="221"/>
      <c r="AP424" s="221"/>
      <c r="AQ424" s="221"/>
      <c r="AR424" s="221"/>
      <c r="AS424" s="222"/>
      <c r="AT424" s="251"/>
      <c r="AU424" s="258"/>
      <c r="AV424" s="258"/>
      <c r="AW424" s="258"/>
      <c r="AX424" s="258"/>
      <c r="AY424" s="258"/>
      <c r="AZ424" s="258"/>
      <c r="BA424" s="259"/>
      <c r="BB424" s="314"/>
      <c r="BC424" s="315"/>
      <c r="BD424" s="315"/>
      <c r="BE424" s="315"/>
      <c r="BF424" s="312"/>
      <c r="BG424" s="312"/>
      <c r="BH424" s="312"/>
      <c r="BI424" s="313"/>
      <c r="BJ424" s="251"/>
      <c r="BK424" s="258"/>
      <c r="BL424" s="258"/>
      <c r="BM424" s="258"/>
      <c r="BN424" s="258"/>
      <c r="BO424" s="258"/>
      <c r="BP424" s="258"/>
      <c r="BQ424" s="259"/>
      <c r="BR424" s="251"/>
      <c r="BS424" s="258"/>
      <c r="BT424" s="258"/>
      <c r="BU424" s="258"/>
      <c r="BV424" s="258"/>
      <c r="BW424" s="258"/>
      <c r="BX424" s="258"/>
      <c r="BY424" s="259"/>
      <c r="BZ424" s="251"/>
      <c r="CA424" s="252"/>
      <c r="CB424" s="252"/>
      <c r="CC424" s="252"/>
      <c r="CD424" s="258"/>
      <c r="CE424" s="258"/>
      <c r="CF424" s="258"/>
      <c r="CG424" s="259"/>
      <c r="CH424" s="251"/>
      <c r="CI424" s="258"/>
      <c r="CJ424" s="258"/>
      <c r="CK424" s="258"/>
      <c r="CL424" s="258"/>
      <c r="CM424" s="258"/>
      <c r="CN424" s="258"/>
      <c r="CO424" s="259"/>
      <c r="CP424" s="425" t="s">
        <v>77</v>
      </c>
      <c r="CQ424" s="426"/>
      <c r="CR424" s="426"/>
      <c r="CS424" s="427"/>
    </row>
    <row r="425" spans="2:97" ht="15" customHeight="1">
      <c r="B425" s="428"/>
      <c r="C425" s="429"/>
      <c r="D425" s="429"/>
      <c r="E425" s="430"/>
      <c r="F425" s="242"/>
      <c r="G425" s="243"/>
      <c r="H425" s="243"/>
      <c r="I425" s="243"/>
      <c r="J425" s="217"/>
      <c r="K425" s="245"/>
      <c r="L425" s="217"/>
      <c r="M425" s="216"/>
      <c r="N425" s="242"/>
      <c r="O425" s="243"/>
      <c r="P425" s="243"/>
      <c r="Q425" s="243"/>
      <c r="R425" s="217"/>
      <c r="S425" s="245"/>
      <c r="T425" s="217"/>
      <c r="U425" s="216"/>
      <c r="V425" s="242"/>
      <c r="W425" s="243"/>
      <c r="X425" s="243"/>
      <c r="Y425" s="243"/>
      <c r="Z425" s="217"/>
      <c r="AA425" s="245"/>
      <c r="AB425" s="217"/>
      <c r="AC425" s="216"/>
      <c r="AD425" s="223"/>
      <c r="AE425" s="224"/>
      <c r="AF425" s="224"/>
      <c r="AG425" s="224"/>
      <c r="AH425" s="224"/>
      <c r="AI425" s="224"/>
      <c r="AJ425" s="224"/>
      <c r="AK425" s="225"/>
      <c r="AL425" s="223"/>
      <c r="AM425" s="224"/>
      <c r="AN425" s="224"/>
      <c r="AO425" s="224"/>
      <c r="AP425" s="224"/>
      <c r="AQ425" s="224"/>
      <c r="AR425" s="224"/>
      <c r="AS425" s="225"/>
      <c r="AT425" s="242"/>
      <c r="AU425" s="243"/>
      <c r="AV425" s="243"/>
      <c r="AW425" s="243"/>
      <c r="AX425" s="217"/>
      <c r="AY425" s="245"/>
      <c r="AZ425" s="217"/>
      <c r="BA425" s="216"/>
      <c r="BB425" s="280"/>
      <c r="BC425" s="281"/>
      <c r="BD425" s="281"/>
      <c r="BE425" s="281"/>
      <c r="BF425" s="269"/>
      <c r="BG425" s="268"/>
      <c r="BH425" s="269"/>
      <c r="BI425" s="250"/>
      <c r="BJ425" s="242"/>
      <c r="BK425" s="243"/>
      <c r="BL425" s="243"/>
      <c r="BM425" s="243"/>
      <c r="BN425" s="217"/>
      <c r="BO425" s="245"/>
      <c r="BP425" s="217"/>
      <c r="BQ425" s="216"/>
      <c r="BR425" s="242"/>
      <c r="BS425" s="243"/>
      <c r="BT425" s="243"/>
      <c r="BU425" s="243"/>
      <c r="BV425" s="217"/>
      <c r="BW425" s="245"/>
      <c r="BX425" s="217"/>
      <c r="BY425" s="216"/>
      <c r="BZ425" s="242"/>
      <c r="CA425" s="243"/>
      <c r="CB425" s="243"/>
      <c r="CC425" s="243"/>
      <c r="CD425" s="217"/>
      <c r="CE425" s="245"/>
      <c r="CF425" s="217"/>
      <c r="CG425" s="216"/>
      <c r="CH425" s="242"/>
      <c r="CI425" s="243"/>
      <c r="CJ425" s="243"/>
      <c r="CK425" s="243"/>
      <c r="CL425" s="217"/>
      <c r="CM425" s="245"/>
      <c r="CN425" s="217"/>
      <c r="CO425" s="216"/>
      <c r="CP425" s="428"/>
      <c r="CQ425" s="429"/>
      <c r="CR425" s="429"/>
      <c r="CS425" s="430"/>
    </row>
    <row r="426" spans="2:97" ht="11.25" customHeight="1">
      <c r="B426" s="428"/>
      <c r="C426" s="429"/>
      <c r="D426" s="429"/>
      <c r="E426" s="430"/>
      <c r="F426" s="242" t="s">
        <v>37</v>
      </c>
      <c r="G426" s="243"/>
      <c r="H426" s="243"/>
      <c r="I426" s="243"/>
      <c r="J426" s="217"/>
      <c r="K426" s="245"/>
      <c r="L426" s="217"/>
      <c r="M426" s="216"/>
      <c r="N426" s="242" t="s">
        <v>37</v>
      </c>
      <c r="O426" s="243"/>
      <c r="P426" s="243"/>
      <c r="Q426" s="243"/>
      <c r="R426" s="217"/>
      <c r="S426" s="245"/>
      <c r="T426" s="217"/>
      <c r="U426" s="216"/>
      <c r="V426" s="242" t="s">
        <v>37</v>
      </c>
      <c r="W426" s="243"/>
      <c r="X426" s="243"/>
      <c r="Y426" s="243"/>
      <c r="Z426" s="217"/>
      <c r="AA426" s="245"/>
      <c r="AB426" s="217"/>
      <c r="AC426" s="216"/>
      <c r="AD426" s="223"/>
      <c r="AE426" s="224"/>
      <c r="AF426" s="224"/>
      <c r="AG426" s="224"/>
      <c r="AH426" s="224"/>
      <c r="AI426" s="224"/>
      <c r="AJ426" s="224"/>
      <c r="AK426" s="225"/>
      <c r="AL426" s="223"/>
      <c r="AM426" s="224"/>
      <c r="AN426" s="224"/>
      <c r="AO426" s="224"/>
      <c r="AP426" s="224"/>
      <c r="AQ426" s="224"/>
      <c r="AR426" s="224"/>
      <c r="AS426" s="225"/>
      <c r="AT426" s="242" t="s">
        <v>37</v>
      </c>
      <c r="AU426" s="243"/>
      <c r="AV426" s="243"/>
      <c r="AW426" s="243"/>
      <c r="AX426" s="217"/>
      <c r="AY426" s="245"/>
      <c r="AZ426" s="217"/>
      <c r="BA426" s="216"/>
      <c r="BB426" s="320" t="s">
        <v>356</v>
      </c>
      <c r="BC426" s="321"/>
      <c r="BD426" s="321"/>
      <c r="BE426" s="321"/>
      <c r="BF426" s="269"/>
      <c r="BG426" s="268"/>
      <c r="BH426" s="269"/>
      <c r="BI426" s="250"/>
      <c r="BJ426" s="242" t="s">
        <v>37</v>
      </c>
      <c r="BK426" s="243"/>
      <c r="BL426" s="243"/>
      <c r="BM426" s="243"/>
      <c r="BN426" s="217"/>
      <c r="BO426" s="245"/>
      <c r="BP426" s="217"/>
      <c r="BQ426" s="216"/>
      <c r="BR426" s="242" t="s">
        <v>37</v>
      </c>
      <c r="BS426" s="243"/>
      <c r="BT426" s="243"/>
      <c r="BU426" s="243"/>
      <c r="BV426" s="217"/>
      <c r="BW426" s="245"/>
      <c r="BX426" s="217"/>
      <c r="BY426" s="216"/>
      <c r="BZ426" s="264" t="s">
        <v>37</v>
      </c>
      <c r="CA426" s="265"/>
      <c r="CB426" s="265"/>
      <c r="CC426" s="265"/>
      <c r="CD426" s="217"/>
      <c r="CE426" s="245"/>
      <c r="CF426" s="217"/>
      <c r="CG426" s="216"/>
      <c r="CH426" s="242"/>
      <c r="CI426" s="243"/>
      <c r="CJ426" s="243"/>
      <c r="CK426" s="243"/>
      <c r="CL426" s="217"/>
      <c r="CM426" s="245"/>
      <c r="CN426" s="217"/>
      <c r="CO426" s="216"/>
      <c r="CP426" s="428"/>
      <c r="CQ426" s="429"/>
      <c r="CR426" s="429"/>
      <c r="CS426" s="430"/>
    </row>
    <row r="427" spans="2:97" ht="22.5" customHeight="1">
      <c r="B427" s="428"/>
      <c r="C427" s="429"/>
      <c r="D427" s="429"/>
      <c r="E427" s="430"/>
      <c r="F427" s="242"/>
      <c r="G427" s="243"/>
      <c r="H427" s="243"/>
      <c r="I427" s="243"/>
      <c r="J427" s="217"/>
      <c r="K427" s="217"/>
      <c r="L427" s="217"/>
      <c r="M427" s="216"/>
      <c r="N427" s="242"/>
      <c r="O427" s="243"/>
      <c r="P427" s="243"/>
      <c r="Q427" s="243"/>
      <c r="R427" s="217"/>
      <c r="S427" s="217"/>
      <c r="T427" s="217"/>
      <c r="U427" s="216"/>
      <c r="V427" s="242"/>
      <c r="W427" s="243"/>
      <c r="X427" s="243"/>
      <c r="Y427" s="243"/>
      <c r="Z427" s="217"/>
      <c r="AA427" s="217"/>
      <c r="AB427" s="217"/>
      <c r="AC427" s="216"/>
      <c r="AD427" s="223"/>
      <c r="AE427" s="224"/>
      <c r="AF427" s="224"/>
      <c r="AG427" s="224"/>
      <c r="AH427" s="224"/>
      <c r="AI427" s="224"/>
      <c r="AJ427" s="224"/>
      <c r="AK427" s="225"/>
      <c r="AL427" s="223"/>
      <c r="AM427" s="224"/>
      <c r="AN427" s="224"/>
      <c r="AO427" s="224"/>
      <c r="AP427" s="224"/>
      <c r="AQ427" s="224"/>
      <c r="AR427" s="224"/>
      <c r="AS427" s="225"/>
      <c r="AT427" s="242"/>
      <c r="AU427" s="243"/>
      <c r="AV427" s="243"/>
      <c r="AW427" s="243"/>
      <c r="AX427" s="217"/>
      <c r="AY427" s="217"/>
      <c r="AZ427" s="217"/>
      <c r="BA427" s="216"/>
      <c r="BB427" s="320"/>
      <c r="BC427" s="321"/>
      <c r="BD427" s="321"/>
      <c r="BE427" s="321"/>
      <c r="BF427" s="269"/>
      <c r="BG427" s="269"/>
      <c r="BH427" s="269"/>
      <c r="BI427" s="250"/>
      <c r="BJ427" s="242"/>
      <c r="BK427" s="243"/>
      <c r="BL427" s="243"/>
      <c r="BM427" s="243"/>
      <c r="BN427" s="217"/>
      <c r="BO427" s="217"/>
      <c r="BP427" s="217"/>
      <c r="BQ427" s="216"/>
      <c r="BR427" s="242"/>
      <c r="BS427" s="243"/>
      <c r="BT427" s="243"/>
      <c r="BU427" s="243"/>
      <c r="BV427" s="217"/>
      <c r="BW427" s="217"/>
      <c r="BX427" s="217"/>
      <c r="BY427" s="216"/>
      <c r="BZ427" s="264"/>
      <c r="CA427" s="265"/>
      <c r="CB427" s="265"/>
      <c r="CC427" s="265"/>
      <c r="CD427" s="217"/>
      <c r="CE427" s="217"/>
      <c r="CF427" s="217"/>
      <c r="CG427" s="216"/>
      <c r="CH427" s="242"/>
      <c r="CI427" s="243"/>
      <c r="CJ427" s="243"/>
      <c r="CK427" s="243"/>
      <c r="CL427" s="217"/>
      <c r="CM427" s="217"/>
      <c r="CN427" s="217"/>
      <c r="CO427" s="216"/>
      <c r="CP427" s="428"/>
      <c r="CQ427" s="429"/>
      <c r="CR427" s="429"/>
      <c r="CS427" s="430"/>
    </row>
    <row r="428" spans="2:97" ht="18.75" customHeight="1">
      <c r="B428" s="431"/>
      <c r="C428" s="432"/>
      <c r="D428" s="432"/>
      <c r="E428" s="433"/>
      <c r="F428" s="218"/>
      <c r="G428" s="219"/>
      <c r="H428" s="219"/>
      <c r="I428" s="219"/>
      <c r="J428" s="217"/>
      <c r="K428" s="217"/>
      <c r="L428" s="217"/>
      <c r="M428" s="216"/>
      <c r="N428" s="218"/>
      <c r="O428" s="219"/>
      <c r="P428" s="219"/>
      <c r="Q428" s="219"/>
      <c r="R428" s="217"/>
      <c r="S428" s="217"/>
      <c r="T428" s="217"/>
      <c r="U428" s="216"/>
      <c r="V428" s="218"/>
      <c r="W428" s="219"/>
      <c r="X428" s="219"/>
      <c r="Y428" s="219"/>
      <c r="Z428" s="217"/>
      <c r="AA428" s="217"/>
      <c r="AB428" s="217"/>
      <c r="AC428" s="216"/>
      <c r="AD428" s="223"/>
      <c r="AE428" s="224"/>
      <c r="AF428" s="224"/>
      <c r="AG428" s="224"/>
      <c r="AH428" s="224"/>
      <c r="AI428" s="224"/>
      <c r="AJ428" s="224"/>
      <c r="AK428" s="225"/>
      <c r="AL428" s="223"/>
      <c r="AM428" s="224"/>
      <c r="AN428" s="224"/>
      <c r="AO428" s="224"/>
      <c r="AP428" s="224"/>
      <c r="AQ428" s="224"/>
      <c r="AR428" s="224"/>
      <c r="AS428" s="225"/>
      <c r="AT428" s="218"/>
      <c r="AU428" s="219"/>
      <c r="AV428" s="219"/>
      <c r="AW428" s="219"/>
      <c r="AX428" s="217"/>
      <c r="AY428" s="217"/>
      <c r="AZ428" s="217"/>
      <c r="BA428" s="216"/>
      <c r="BB428" s="318"/>
      <c r="BC428" s="319"/>
      <c r="BD428" s="319"/>
      <c r="BE428" s="319"/>
      <c r="BF428" s="269"/>
      <c r="BG428" s="269"/>
      <c r="BH428" s="269"/>
      <c r="BI428" s="250"/>
      <c r="BJ428" s="218"/>
      <c r="BK428" s="219"/>
      <c r="BL428" s="219"/>
      <c r="BM428" s="219"/>
      <c r="BN428" s="217"/>
      <c r="BO428" s="217"/>
      <c r="BP428" s="217"/>
      <c r="BQ428" s="216"/>
      <c r="BR428" s="218"/>
      <c r="BS428" s="219"/>
      <c r="BT428" s="219"/>
      <c r="BU428" s="219"/>
      <c r="BV428" s="217"/>
      <c r="BW428" s="217"/>
      <c r="BX428" s="217"/>
      <c r="BY428" s="216"/>
      <c r="BZ428" s="218" t="s">
        <v>456</v>
      </c>
      <c r="CA428" s="219"/>
      <c r="CB428" s="219"/>
      <c r="CC428" s="219"/>
      <c r="CD428" s="217"/>
      <c r="CE428" s="217"/>
      <c r="CF428" s="217"/>
      <c r="CG428" s="216"/>
      <c r="CH428" s="218"/>
      <c r="CI428" s="219"/>
      <c r="CJ428" s="219"/>
      <c r="CK428" s="219"/>
      <c r="CL428" s="217"/>
      <c r="CM428" s="217"/>
      <c r="CN428" s="217"/>
      <c r="CO428" s="216"/>
      <c r="CP428" s="431"/>
      <c r="CQ428" s="432"/>
      <c r="CR428" s="432"/>
      <c r="CS428" s="433"/>
    </row>
    <row r="429" spans="2:97" ht="18.75" customHeight="1" thickBot="1">
      <c r="B429" s="434"/>
      <c r="C429" s="435"/>
      <c r="D429" s="435"/>
      <c r="E429" s="436"/>
      <c r="F429" s="230"/>
      <c r="G429" s="231"/>
      <c r="H429" s="55"/>
      <c r="I429" s="246"/>
      <c r="J429" s="246"/>
      <c r="K429" s="246"/>
      <c r="L429" s="246"/>
      <c r="M429" s="247"/>
      <c r="N429" s="230"/>
      <c r="O429" s="231"/>
      <c r="P429" s="55"/>
      <c r="Q429" s="246"/>
      <c r="R429" s="246"/>
      <c r="S429" s="246"/>
      <c r="T429" s="246"/>
      <c r="U429" s="247"/>
      <c r="V429" s="230"/>
      <c r="W429" s="231"/>
      <c r="X429" s="55"/>
      <c r="Y429" s="246"/>
      <c r="Z429" s="246"/>
      <c r="AA429" s="246"/>
      <c r="AB429" s="246"/>
      <c r="AC429" s="247"/>
      <c r="AD429" s="226"/>
      <c r="AE429" s="227"/>
      <c r="AF429" s="227"/>
      <c r="AG429" s="227"/>
      <c r="AH429" s="227"/>
      <c r="AI429" s="227"/>
      <c r="AJ429" s="227"/>
      <c r="AK429" s="228"/>
      <c r="AL429" s="226"/>
      <c r="AM429" s="227"/>
      <c r="AN429" s="227"/>
      <c r="AO429" s="227"/>
      <c r="AP429" s="227"/>
      <c r="AQ429" s="227"/>
      <c r="AR429" s="227"/>
      <c r="AS429" s="228"/>
      <c r="AT429" s="230"/>
      <c r="AU429" s="231"/>
      <c r="AV429" s="55"/>
      <c r="AW429" s="246"/>
      <c r="AX429" s="246"/>
      <c r="AY429" s="246"/>
      <c r="AZ429" s="246"/>
      <c r="BA429" s="247"/>
      <c r="BB429" s="260"/>
      <c r="BC429" s="261"/>
      <c r="BD429" s="156"/>
      <c r="BE429" s="316"/>
      <c r="BF429" s="316"/>
      <c r="BG429" s="316"/>
      <c r="BH429" s="316"/>
      <c r="BI429" s="317"/>
      <c r="BJ429" s="230"/>
      <c r="BK429" s="231"/>
      <c r="BL429" s="55"/>
      <c r="BM429" s="246"/>
      <c r="BN429" s="246"/>
      <c r="BO429" s="246"/>
      <c r="BP429" s="246"/>
      <c r="BQ429" s="247"/>
      <c r="BR429" s="230"/>
      <c r="BS429" s="231"/>
      <c r="BT429" s="55"/>
      <c r="BU429" s="246"/>
      <c r="BV429" s="246"/>
      <c r="BW429" s="246"/>
      <c r="BX429" s="246"/>
      <c r="BY429" s="247"/>
      <c r="BZ429" s="230"/>
      <c r="CA429" s="231"/>
      <c r="CB429" s="55"/>
      <c r="CC429" s="246" t="s">
        <v>457</v>
      </c>
      <c r="CD429" s="246"/>
      <c r="CE429" s="246"/>
      <c r="CF429" s="246"/>
      <c r="CG429" s="247"/>
      <c r="CH429" s="230"/>
      <c r="CI429" s="231"/>
      <c r="CJ429" s="55"/>
      <c r="CK429" s="246"/>
      <c r="CL429" s="246"/>
      <c r="CM429" s="246"/>
      <c r="CN429" s="246"/>
      <c r="CO429" s="247"/>
      <c r="CP429" s="434"/>
      <c r="CQ429" s="435"/>
      <c r="CR429" s="435"/>
      <c r="CS429" s="436"/>
    </row>
    <row r="430" spans="2:97" ht="15" customHeight="1">
      <c r="B430" s="425" t="s">
        <v>176</v>
      </c>
      <c r="C430" s="426"/>
      <c r="D430" s="426"/>
      <c r="E430" s="427"/>
      <c r="F430" s="251"/>
      <c r="G430" s="258"/>
      <c r="H430" s="258"/>
      <c r="I430" s="258"/>
      <c r="J430" s="258"/>
      <c r="K430" s="258"/>
      <c r="L430" s="258"/>
      <c r="M430" s="259"/>
      <c r="N430" s="251"/>
      <c r="O430" s="258"/>
      <c r="P430" s="258"/>
      <c r="Q430" s="258"/>
      <c r="R430" s="258"/>
      <c r="S430" s="258"/>
      <c r="T430" s="258"/>
      <c r="U430" s="259"/>
      <c r="V430" s="251"/>
      <c r="W430" s="258"/>
      <c r="X430" s="258"/>
      <c r="Y430" s="258"/>
      <c r="Z430" s="258"/>
      <c r="AA430" s="258"/>
      <c r="AB430" s="258"/>
      <c r="AC430" s="259"/>
      <c r="AD430" s="220"/>
      <c r="AE430" s="221"/>
      <c r="AF430" s="221"/>
      <c r="AG430" s="221"/>
      <c r="AH430" s="221"/>
      <c r="AI430" s="221"/>
      <c r="AJ430" s="221"/>
      <c r="AK430" s="222"/>
      <c r="AL430" s="220"/>
      <c r="AM430" s="221"/>
      <c r="AN430" s="221"/>
      <c r="AO430" s="221"/>
      <c r="AP430" s="221"/>
      <c r="AQ430" s="221"/>
      <c r="AR430" s="221"/>
      <c r="AS430" s="222"/>
      <c r="AT430" s="251"/>
      <c r="AU430" s="258"/>
      <c r="AV430" s="258"/>
      <c r="AW430" s="258"/>
      <c r="AX430" s="258"/>
      <c r="AY430" s="258"/>
      <c r="AZ430" s="258"/>
      <c r="BA430" s="259"/>
      <c r="BB430" s="251"/>
      <c r="BC430" s="258"/>
      <c r="BD430" s="258"/>
      <c r="BE430" s="258"/>
      <c r="BF430" s="258"/>
      <c r="BG430" s="258"/>
      <c r="BH430" s="258"/>
      <c r="BI430" s="259"/>
      <c r="BJ430" s="251"/>
      <c r="BK430" s="258"/>
      <c r="BL430" s="258"/>
      <c r="BM430" s="258"/>
      <c r="BN430" s="258"/>
      <c r="BO430" s="258"/>
      <c r="BP430" s="258"/>
      <c r="BQ430" s="259"/>
      <c r="BR430" s="251"/>
      <c r="BS430" s="258"/>
      <c r="BT430" s="258"/>
      <c r="BU430" s="258"/>
      <c r="BV430" s="258"/>
      <c r="BW430" s="258"/>
      <c r="BX430" s="258"/>
      <c r="BY430" s="259"/>
      <c r="BZ430" s="251"/>
      <c r="CA430" s="252"/>
      <c r="CB430" s="252"/>
      <c r="CC430" s="252"/>
      <c r="CD430" s="258"/>
      <c r="CE430" s="258"/>
      <c r="CF430" s="258"/>
      <c r="CG430" s="259"/>
      <c r="CH430" s="251"/>
      <c r="CI430" s="258"/>
      <c r="CJ430" s="258"/>
      <c r="CK430" s="258"/>
      <c r="CL430" s="258"/>
      <c r="CM430" s="258"/>
      <c r="CN430" s="258"/>
      <c r="CO430" s="259"/>
      <c r="CP430" s="425" t="s">
        <v>176</v>
      </c>
      <c r="CQ430" s="426"/>
      <c r="CR430" s="426"/>
      <c r="CS430" s="427"/>
    </row>
    <row r="431" spans="2:97" ht="15" customHeight="1">
      <c r="B431" s="428"/>
      <c r="C431" s="429"/>
      <c r="D431" s="429"/>
      <c r="E431" s="430"/>
      <c r="F431" s="242"/>
      <c r="G431" s="243"/>
      <c r="H431" s="243"/>
      <c r="I431" s="243"/>
      <c r="J431" s="217"/>
      <c r="K431" s="245"/>
      <c r="L431" s="217"/>
      <c r="M431" s="216"/>
      <c r="N431" s="242"/>
      <c r="O431" s="243"/>
      <c r="P431" s="243"/>
      <c r="Q431" s="243"/>
      <c r="R431" s="217"/>
      <c r="S431" s="245"/>
      <c r="T431" s="217"/>
      <c r="U431" s="216"/>
      <c r="V431" s="242"/>
      <c r="W431" s="243"/>
      <c r="X431" s="243"/>
      <c r="Y431" s="243"/>
      <c r="Z431" s="217"/>
      <c r="AA431" s="245"/>
      <c r="AB431" s="217"/>
      <c r="AC431" s="216"/>
      <c r="AD431" s="223"/>
      <c r="AE431" s="224"/>
      <c r="AF431" s="224"/>
      <c r="AG431" s="224"/>
      <c r="AH431" s="224"/>
      <c r="AI431" s="224"/>
      <c r="AJ431" s="224"/>
      <c r="AK431" s="225"/>
      <c r="AL431" s="223"/>
      <c r="AM431" s="224"/>
      <c r="AN431" s="224"/>
      <c r="AO431" s="224"/>
      <c r="AP431" s="224"/>
      <c r="AQ431" s="224"/>
      <c r="AR431" s="224"/>
      <c r="AS431" s="225"/>
      <c r="AT431" s="242"/>
      <c r="AU431" s="243"/>
      <c r="AV431" s="243"/>
      <c r="AW431" s="243"/>
      <c r="AX431" s="217"/>
      <c r="AY431" s="245"/>
      <c r="AZ431" s="217"/>
      <c r="BA431" s="216"/>
      <c r="BB431" s="242"/>
      <c r="BC431" s="243"/>
      <c r="BD431" s="243"/>
      <c r="BE431" s="243"/>
      <c r="BF431" s="217"/>
      <c r="BG431" s="245"/>
      <c r="BH431" s="217"/>
      <c r="BI431" s="216"/>
      <c r="BJ431" s="242"/>
      <c r="BK431" s="243"/>
      <c r="BL431" s="243"/>
      <c r="BM431" s="243"/>
      <c r="BN431" s="217"/>
      <c r="BO431" s="245"/>
      <c r="BP431" s="217"/>
      <c r="BQ431" s="216"/>
      <c r="BR431" s="242"/>
      <c r="BS431" s="243"/>
      <c r="BT431" s="243"/>
      <c r="BU431" s="243"/>
      <c r="BV431" s="217"/>
      <c r="BW431" s="245"/>
      <c r="BX431" s="217"/>
      <c r="BY431" s="216"/>
      <c r="BZ431" s="242"/>
      <c r="CA431" s="243"/>
      <c r="CB431" s="243"/>
      <c r="CC431" s="243"/>
      <c r="CD431" s="217"/>
      <c r="CE431" s="245"/>
      <c r="CF431" s="217"/>
      <c r="CG431" s="216"/>
      <c r="CH431" s="242"/>
      <c r="CI431" s="243"/>
      <c r="CJ431" s="243"/>
      <c r="CK431" s="243"/>
      <c r="CL431" s="217"/>
      <c r="CM431" s="245"/>
      <c r="CN431" s="217"/>
      <c r="CO431" s="216"/>
      <c r="CP431" s="428"/>
      <c r="CQ431" s="429"/>
      <c r="CR431" s="429"/>
      <c r="CS431" s="430"/>
    </row>
    <row r="432" spans="2:97" ht="11.25" customHeight="1">
      <c r="B432" s="428"/>
      <c r="C432" s="429"/>
      <c r="D432" s="429"/>
      <c r="E432" s="430"/>
      <c r="F432" s="242" t="s">
        <v>37</v>
      </c>
      <c r="G432" s="243"/>
      <c r="H432" s="243"/>
      <c r="I432" s="243"/>
      <c r="J432" s="217"/>
      <c r="K432" s="245"/>
      <c r="L432" s="217"/>
      <c r="M432" s="216"/>
      <c r="N432" s="242" t="s">
        <v>37</v>
      </c>
      <c r="O432" s="243"/>
      <c r="P432" s="243"/>
      <c r="Q432" s="243"/>
      <c r="R432" s="217"/>
      <c r="S432" s="245"/>
      <c r="T432" s="217"/>
      <c r="U432" s="216"/>
      <c r="V432" s="242" t="s">
        <v>37</v>
      </c>
      <c r="W432" s="243"/>
      <c r="X432" s="243"/>
      <c r="Y432" s="243"/>
      <c r="Z432" s="217"/>
      <c r="AA432" s="245"/>
      <c r="AB432" s="217"/>
      <c r="AC432" s="216"/>
      <c r="AD432" s="223"/>
      <c r="AE432" s="224"/>
      <c r="AF432" s="224"/>
      <c r="AG432" s="224"/>
      <c r="AH432" s="224"/>
      <c r="AI432" s="224"/>
      <c r="AJ432" s="224"/>
      <c r="AK432" s="225"/>
      <c r="AL432" s="223"/>
      <c r="AM432" s="224"/>
      <c r="AN432" s="224"/>
      <c r="AO432" s="224"/>
      <c r="AP432" s="224"/>
      <c r="AQ432" s="224"/>
      <c r="AR432" s="224"/>
      <c r="AS432" s="225"/>
      <c r="AT432" s="242" t="s">
        <v>37</v>
      </c>
      <c r="AU432" s="243"/>
      <c r="AV432" s="243"/>
      <c r="AW432" s="243"/>
      <c r="AX432" s="217"/>
      <c r="AY432" s="245"/>
      <c r="AZ432" s="217"/>
      <c r="BA432" s="216"/>
      <c r="BB432" s="242" t="s">
        <v>37</v>
      </c>
      <c r="BC432" s="243"/>
      <c r="BD432" s="243"/>
      <c r="BE432" s="243"/>
      <c r="BF432" s="217"/>
      <c r="BG432" s="245"/>
      <c r="BH432" s="217"/>
      <c r="BI432" s="216"/>
      <c r="BJ432" s="242" t="s">
        <v>37</v>
      </c>
      <c r="BK432" s="243"/>
      <c r="BL432" s="243"/>
      <c r="BM432" s="243"/>
      <c r="BN432" s="217"/>
      <c r="BO432" s="245"/>
      <c r="BP432" s="217"/>
      <c r="BQ432" s="216"/>
      <c r="BR432" s="242" t="s">
        <v>37</v>
      </c>
      <c r="BS432" s="243"/>
      <c r="BT432" s="243"/>
      <c r="BU432" s="243"/>
      <c r="BV432" s="217"/>
      <c r="BW432" s="245"/>
      <c r="BX432" s="217"/>
      <c r="BY432" s="216"/>
      <c r="BZ432" s="264" t="s">
        <v>37</v>
      </c>
      <c r="CA432" s="265"/>
      <c r="CB432" s="265"/>
      <c r="CC432" s="265"/>
      <c r="CD432" s="217"/>
      <c r="CE432" s="245"/>
      <c r="CF432" s="217"/>
      <c r="CG432" s="216"/>
      <c r="CH432" s="242"/>
      <c r="CI432" s="243"/>
      <c r="CJ432" s="243"/>
      <c r="CK432" s="243"/>
      <c r="CL432" s="217"/>
      <c r="CM432" s="245"/>
      <c r="CN432" s="217"/>
      <c r="CO432" s="216"/>
      <c r="CP432" s="428"/>
      <c r="CQ432" s="429"/>
      <c r="CR432" s="429"/>
      <c r="CS432" s="430"/>
    </row>
    <row r="433" spans="2:97" ht="22.5" customHeight="1">
      <c r="B433" s="428"/>
      <c r="C433" s="429"/>
      <c r="D433" s="429"/>
      <c r="E433" s="430"/>
      <c r="F433" s="242"/>
      <c r="G433" s="243"/>
      <c r="H433" s="243"/>
      <c r="I433" s="243"/>
      <c r="J433" s="217"/>
      <c r="K433" s="217"/>
      <c r="L433" s="217"/>
      <c r="M433" s="216"/>
      <c r="N433" s="242"/>
      <c r="O433" s="243"/>
      <c r="P433" s="243"/>
      <c r="Q433" s="243"/>
      <c r="R433" s="217"/>
      <c r="S433" s="217"/>
      <c r="T433" s="217"/>
      <c r="U433" s="216"/>
      <c r="V433" s="242"/>
      <c r="W433" s="243"/>
      <c r="X433" s="243"/>
      <c r="Y433" s="243"/>
      <c r="Z433" s="217"/>
      <c r="AA433" s="217"/>
      <c r="AB433" s="217"/>
      <c r="AC433" s="216"/>
      <c r="AD433" s="223"/>
      <c r="AE433" s="224"/>
      <c r="AF433" s="224"/>
      <c r="AG433" s="224"/>
      <c r="AH433" s="224"/>
      <c r="AI433" s="224"/>
      <c r="AJ433" s="224"/>
      <c r="AK433" s="225"/>
      <c r="AL433" s="223"/>
      <c r="AM433" s="224"/>
      <c r="AN433" s="224"/>
      <c r="AO433" s="224"/>
      <c r="AP433" s="224"/>
      <c r="AQ433" s="224"/>
      <c r="AR433" s="224"/>
      <c r="AS433" s="225"/>
      <c r="AT433" s="242"/>
      <c r="AU433" s="243"/>
      <c r="AV433" s="243"/>
      <c r="AW433" s="243"/>
      <c r="AX433" s="217"/>
      <c r="AY433" s="217"/>
      <c r="AZ433" s="217"/>
      <c r="BA433" s="216"/>
      <c r="BB433" s="242"/>
      <c r="BC433" s="243"/>
      <c r="BD433" s="243"/>
      <c r="BE433" s="243"/>
      <c r="BF433" s="217"/>
      <c r="BG433" s="217"/>
      <c r="BH433" s="217"/>
      <c r="BI433" s="216"/>
      <c r="BJ433" s="242"/>
      <c r="BK433" s="243"/>
      <c r="BL433" s="243"/>
      <c r="BM433" s="243"/>
      <c r="BN433" s="217"/>
      <c r="BO433" s="217"/>
      <c r="BP433" s="217"/>
      <c r="BQ433" s="216"/>
      <c r="BR433" s="242"/>
      <c r="BS433" s="243"/>
      <c r="BT433" s="243"/>
      <c r="BU433" s="243"/>
      <c r="BV433" s="217"/>
      <c r="BW433" s="217"/>
      <c r="BX433" s="217"/>
      <c r="BY433" s="216"/>
      <c r="BZ433" s="264"/>
      <c r="CA433" s="265"/>
      <c r="CB433" s="265"/>
      <c r="CC433" s="265"/>
      <c r="CD433" s="217"/>
      <c r="CE433" s="217"/>
      <c r="CF433" s="217"/>
      <c r="CG433" s="216"/>
      <c r="CH433" s="242"/>
      <c r="CI433" s="243"/>
      <c r="CJ433" s="243"/>
      <c r="CK433" s="243"/>
      <c r="CL433" s="217"/>
      <c r="CM433" s="217"/>
      <c r="CN433" s="217"/>
      <c r="CO433" s="216"/>
      <c r="CP433" s="428"/>
      <c r="CQ433" s="429"/>
      <c r="CR433" s="429"/>
      <c r="CS433" s="430"/>
    </row>
    <row r="434" spans="2:97" ht="18.75" customHeight="1">
      <c r="B434" s="431"/>
      <c r="C434" s="432"/>
      <c r="D434" s="432"/>
      <c r="E434" s="433"/>
      <c r="F434" s="218"/>
      <c r="G434" s="219"/>
      <c r="H434" s="219"/>
      <c r="I434" s="219"/>
      <c r="J434" s="217"/>
      <c r="K434" s="217"/>
      <c r="L434" s="217"/>
      <c r="M434" s="216"/>
      <c r="N434" s="218"/>
      <c r="O434" s="219"/>
      <c r="P434" s="219"/>
      <c r="Q434" s="219"/>
      <c r="R434" s="217"/>
      <c r="S434" s="217"/>
      <c r="T434" s="217"/>
      <c r="U434" s="216"/>
      <c r="V434" s="218"/>
      <c r="W434" s="219"/>
      <c r="X434" s="219"/>
      <c r="Y434" s="219"/>
      <c r="Z434" s="217"/>
      <c r="AA434" s="217"/>
      <c r="AB434" s="217"/>
      <c r="AC434" s="216"/>
      <c r="AD434" s="223"/>
      <c r="AE434" s="224"/>
      <c r="AF434" s="224"/>
      <c r="AG434" s="224"/>
      <c r="AH434" s="224"/>
      <c r="AI434" s="224"/>
      <c r="AJ434" s="224"/>
      <c r="AK434" s="225"/>
      <c r="AL434" s="223"/>
      <c r="AM434" s="224"/>
      <c r="AN434" s="224"/>
      <c r="AO434" s="224"/>
      <c r="AP434" s="224"/>
      <c r="AQ434" s="224"/>
      <c r="AR434" s="224"/>
      <c r="AS434" s="225"/>
      <c r="AT434" s="218"/>
      <c r="AU434" s="219"/>
      <c r="AV434" s="219"/>
      <c r="AW434" s="219"/>
      <c r="AX434" s="217"/>
      <c r="AY434" s="217"/>
      <c r="AZ434" s="217"/>
      <c r="BA434" s="216"/>
      <c r="BB434" s="218"/>
      <c r="BC434" s="219"/>
      <c r="BD434" s="219"/>
      <c r="BE434" s="219"/>
      <c r="BF434" s="217"/>
      <c r="BG434" s="217"/>
      <c r="BH434" s="217"/>
      <c r="BI434" s="216"/>
      <c r="BJ434" s="218"/>
      <c r="BK434" s="219"/>
      <c r="BL434" s="219"/>
      <c r="BM434" s="219"/>
      <c r="BN434" s="217"/>
      <c r="BO434" s="217"/>
      <c r="BP434" s="217"/>
      <c r="BQ434" s="216"/>
      <c r="BR434" s="218"/>
      <c r="BS434" s="219"/>
      <c r="BT434" s="219"/>
      <c r="BU434" s="219"/>
      <c r="BV434" s="217"/>
      <c r="BW434" s="217"/>
      <c r="BX434" s="217"/>
      <c r="BY434" s="216"/>
      <c r="BZ434" s="218" t="s">
        <v>456</v>
      </c>
      <c r="CA434" s="219"/>
      <c r="CB434" s="219"/>
      <c r="CC434" s="219"/>
      <c r="CD434" s="217"/>
      <c r="CE434" s="217"/>
      <c r="CF434" s="217"/>
      <c r="CG434" s="216"/>
      <c r="CH434" s="218"/>
      <c r="CI434" s="219"/>
      <c r="CJ434" s="219"/>
      <c r="CK434" s="219"/>
      <c r="CL434" s="217"/>
      <c r="CM434" s="217"/>
      <c r="CN434" s="217"/>
      <c r="CO434" s="216"/>
      <c r="CP434" s="431"/>
      <c r="CQ434" s="432"/>
      <c r="CR434" s="432"/>
      <c r="CS434" s="433"/>
    </row>
    <row r="435" spans="2:97" ht="18.75" customHeight="1" thickBot="1">
      <c r="B435" s="434"/>
      <c r="C435" s="435"/>
      <c r="D435" s="435"/>
      <c r="E435" s="436"/>
      <c r="F435" s="230"/>
      <c r="G435" s="231"/>
      <c r="H435" s="55"/>
      <c r="I435" s="246"/>
      <c r="J435" s="246"/>
      <c r="K435" s="246"/>
      <c r="L435" s="246"/>
      <c r="M435" s="247"/>
      <c r="N435" s="230"/>
      <c r="O435" s="231"/>
      <c r="P435" s="55"/>
      <c r="Q435" s="246"/>
      <c r="R435" s="246"/>
      <c r="S435" s="246"/>
      <c r="T435" s="246"/>
      <c r="U435" s="247"/>
      <c r="V435" s="230"/>
      <c r="W435" s="231"/>
      <c r="X435" s="55"/>
      <c r="Y435" s="246"/>
      <c r="Z435" s="246"/>
      <c r="AA435" s="246"/>
      <c r="AB435" s="246"/>
      <c r="AC435" s="247"/>
      <c r="AD435" s="226"/>
      <c r="AE435" s="227"/>
      <c r="AF435" s="227"/>
      <c r="AG435" s="227"/>
      <c r="AH435" s="227"/>
      <c r="AI435" s="227"/>
      <c r="AJ435" s="227"/>
      <c r="AK435" s="228"/>
      <c r="AL435" s="226"/>
      <c r="AM435" s="227"/>
      <c r="AN435" s="227"/>
      <c r="AO435" s="227"/>
      <c r="AP435" s="227"/>
      <c r="AQ435" s="227"/>
      <c r="AR435" s="227"/>
      <c r="AS435" s="228"/>
      <c r="AT435" s="230"/>
      <c r="AU435" s="231"/>
      <c r="AV435" s="55"/>
      <c r="AW435" s="246"/>
      <c r="AX435" s="246"/>
      <c r="AY435" s="246"/>
      <c r="AZ435" s="246"/>
      <c r="BA435" s="247"/>
      <c r="BB435" s="230"/>
      <c r="BC435" s="231"/>
      <c r="BD435" s="55"/>
      <c r="BE435" s="246"/>
      <c r="BF435" s="246"/>
      <c r="BG435" s="246"/>
      <c r="BH435" s="246"/>
      <c r="BI435" s="247"/>
      <c r="BJ435" s="230"/>
      <c r="BK435" s="231"/>
      <c r="BL435" s="55"/>
      <c r="BM435" s="246"/>
      <c r="BN435" s="246"/>
      <c r="BO435" s="246"/>
      <c r="BP435" s="246"/>
      <c r="BQ435" s="247"/>
      <c r="BR435" s="230"/>
      <c r="BS435" s="231"/>
      <c r="BT435" s="55"/>
      <c r="BU435" s="246"/>
      <c r="BV435" s="246"/>
      <c r="BW435" s="246"/>
      <c r="BX435" s="246"/>
      <c r="BY435" s="247"/>
      <c r="BZ435" s="230"/>
      <c r="CA435" s="231"/>
      <c r="CB435" s="55"/>
      <c r="CC435" s="246" t="s">
        <v>458</v>
      </c>
      <c r="CD435" s="246"/>
      <c r="CE435" s="246"/>
      <c r="CF435" s="246"/>
      <c r="CG435" s="247"/>
      <c r="CH435" s="230"/>
      <c r="CI435" s="231"/>
      <c r="CJ435" s="55"/>
      <c r="CK435" s="246"/>
      <c r="CL435" s="246"/>
      <c r="CM435" s="246"/>
      <c r="CN435" s="246"/>
      <c r="CO435" s="247"/>
      <c r="CP435" s="434"/>
      <c r="CQ435" s="435"/>
      <c r="CR435" s="435"/>
      <c r="CS435" s="436"/>
    </row>
    <row r="436" spans="2:97" ht="13.5" customHeight="1">
      <c r="B436" s="440" t="s">
        <v>2</v>
      </c>
      <c r="C436" s="441"/>
      <c r="D436" s="2"/>
      <c r="E436" s="10"/>
      <c r="F436" s="27"/>
      <c r="G436" s="28"/>
      <c r="H436" s="255" t="str">
        <f>TEXT($B1,"m月")</f>
        <v>7月</v>
      </c>
      <c r="I436" s="255"/>
      <c r="J436" s="255"/>
      <c r="K436" s="255"/>
      <c r="L436" s="28"/>
      <c r="M436" s="29"/>
      <c r="N436" s="27"/>
      <c r="O436" s="28"/>
      <c r="P436" s="255" t="str">
        <f t="shared" ref="P436" si="89">TEXT($B1,"m月")</f>
        <v>7月</v>
      </c>
      <c r="Q436" s="255"/>
      <c r="R436" s="255"/>
      <c r="S436" s="255"/>
      <c r="T436" s="28"/>
      <c r="U436" s="29"/>
      <c r="V436" s="27"/>
      <c r="W436" s="28"/>
      <c r="X436" s="255" t="str">
        <f t="shared" ref="X436" si="90">TEXT($B1,"m月")</f>
        <v>7月</v>
      </c>
      <c r="Y436" s="255"/>
      <c r="Z436" s="255"/>
      <c r="AA436" s="255"/>
      <c r="AB436" s="28"/>
      <c r="AC436" s="29"/>
      <c r="AD436" s="27"/>
      <c r="AE436" s="28"/>
      <c r="AF436" s="255" t="str">
        <f t="shared" ref="AF436" si="91">TEXT($B1,"m月")</f>
        <v>7月</v>
      </c>
      <c r="AG436" s="255"/>
      <c r="AH436" s="255"/>
      <c r="AI436" s="255"/>
      <c r="AJ436" s="28"/>
      <c r="AK436" s="29"/>
      <c r="AL436" s="27"/>
      <c r="AM436" s="28"/>
      <c r="AN436" s="255" t="str">
        <f t="shared" ref="AN436" si="92">TEXT($B1,"m月")</f>
        <v>7月</v>
      </c>
      <c r="AO436" s="255"/>
      <c r="AP436" s="255"/>
      <c r="AQ436" s="255"/>
      <c r="AR436" s="28"/>
      <c r="AS436" s="29"/>
      <c r="AT436" s="27"/>
      <c r="AU436" s="28"/>
      <c r="AV436" s="255" t="str">
        <f t="shared" ref="AV436" si="93">TEXT($B1,"m月")</f>
        <v>7月</v>
      </c>
      <c r="AW436" s="255"/>
      <c r="AX436" s="255"/>
      <c r="AY436" s="255"/>
      <c r="AZ436" s="28"/>
      <c r="BA436" s="29"/>
      <c r="BB436" s="27"/>
      <c r="BC436" s="28"/>
      <c r="BD436" s="255" t="str">
        <f t="shared" ref="BD436" si="94">TEXT($B1,"m月")</f>
        <v>7月</v>
      </c>
      <c r="BE436" s="255"/>
      <c r="BF436" s="255"/>
      <c r="BG436" s="255"/>
      <c r="BH436" s="28"/>
      <c r="BI436" s="29"/>
      <c r="BJ436" s="27"/>
      <c r="BK436" s="28"/>
      <c r="BL436" s="255" t="str">
        <f t="shared" ref="BL436" si="95">TEXT($B1,"m月")</f>
        <v>7月</v>
      </c>
      <c r="BM436" s="255"/>
      <c r="BN436" s="255"/>
      <c r="BO436" s="255"/>
      <c r="BP436" s="28"/>
      <c r="BQ436" s="29"/>
      <c r="BR436" s="27"/>
      <c r="BS436" s="28"/>
      <c r="BT436" s="255" t="str">
        <f t="shared" ref="BT436" si="96">TEXT($B1,"m月")</f>
        <v>7月</v>
      </c>
      <c r="BU436" s="255"/>
      <c r="BV436" s="255"/>
      <c r="BW436" s="255"/>
      <c r="BX436" s="28"/>
      <c r="BY436" s="29"/>
      <c r="BZ436" s="27"/>
      <c r="CA436" s="28"/>
      <c r="CB436" s="255" t="str">
        <f t="shared" ref="CB436" si="97">TEXT($B1,"m月")</f>
        <v>7月</v>
      </c>
      <c r="CC436" s="255"/>
      <c r="CD436" s="255"/>
      <c r="CE436" s="255"/>
      <c r="CF436" s="28"/>
      <c r="CG436" s="29"/>
      <c r="CH436" s="27"/>
      <c r="CI436" s="28"/>
      <c r="CJ436" s="255" t="str">
        <f t="shared" ref="CJ436" si="98">TEXT($B1,"m月")</f>
        <v>7月</v>
      </c>
      <c r="CK436" s="255"/>
      <c r="CL436" s="255"/>
      <c r="CM436" s="255"/>
      <c r="CN436" s="28"/>
      <c r="CO436" s="29"/>
      <c r="CP436" s="440" t="s">
        <v>2</v>
      </c>
      <c r="CQ436" s="441"/>
      <c r="CR436" s="2"/>
      <c r="CS436" s="10"/>
    </row>
    <row r="437" spans="2:97" ht="13.5" customHeight="1">
      <c r="B437" s="442"/>
      <c r="C437" s="443"/>
      <c r="D437" s="8"/>
      <c r="E437" s="3"/>
      <c r="F437" s="238">
        <v>1</v>
      </c>
      <c r="G437" s="239"/>
      <c r="H437" s="239"/>
      <c r="I437" s="239"/>
      <c r="J437" s="234" t="str">
        <f>TEXT(B1,"(aaa)")</f>
        <v>(水)</v>
      </c>
      <c r="K437" s="234"/>
      <c r="L437" s="234"/>
      <c r="M437" s="235"/>
      <c r="N437" s="238">
        <v>2</v>
      </c>
      <c r="O437" s="239"/>
      <c r="P437" s="239"/>
      <c r="Q437" s="239"/>
      <c r="R437" s="234" t="str">
        <f>IF(J437="(月)","(火)",IF(J437="(火)","(水)",IF(J437="(水)","(木)",IF(J437="(木)","(金)",IF(J437="(金)","(土)",IF(J437="(土)","(日)",IF(J437="(日)","(月)")))))))</f>
        <v>(木)</v>
      </c>
      <c r="S437" s="234"/>
      <c r="T437" s="234"/>
      <c r="U437" s="235"/>
      <c r="V437" s="238">
        <v>3</v>
      </c>
      <c r="W437" s="239"/>
      <c r="X437" s="239"/>
      <c r="Y437" s="239"/>
      <c r="Z437" s="234" t="str">
        <f>IF(R437="(月)","(火)",IF(R437="(火)","(水)",IF(R437="(水)","(木)",IF(R437="(木)","(金)",IF(R437="(金)","(土)",IF(R437="(土)","(日)",IF(R437="(日)","(月)")))))))</f>
        <v>(金)</v>
      </c>
      <c r="AA437" s="234"/>
      <c r="AB437" s="234"/>
      <c r="AC437" s="235"/>
      <c r="AD437" s="238">
        <v>4</v>
      </c>
      <c r="AE437" s="239"/>
      <c r="AF437" s="239"/>
      <c r="AG437" s="239"/>
      <c r="AH437" s="234" t="str">
        <f>IF(Z437="(月)","(火)",IF(Z437="(火)","(水)",IF(Z437="(水)","(木)",IF(Z437="(木)","(金)",IF(Z437="(金)","(土)",IF(Z437="(土)","(日)",IF(Z437="(日)","(月)")))))))</f>
        <v>(土)</v>
      </c>
      <c r="AI437" s="234"/>
      <c r="AJ437" s="234"/>
      <c r="AK437" s="235"/>
      <c r="AL437" s="238">
        <v>5</v>
      </c>
      <c r="AM437" s="239"/>
      <c r="AN437" s="239"/>
      <c r="AO437" s="239"/>
      <c r="AP437" s="234" t="str">
        <f>IF(AH437="(月)","(火)",IF(AH437="(火)","(水)",IF(AH437="(水)","(木)",IF(AH437="(木)","(金)",IF(AH437="(金)","(土)",IF(AH437="(土)","(日)",IF(AH437="(日)","(月)")))))))</f>
        <v>(日)</v>
      </c>
      <c r="AQ437" s="234"/>
      <c r="AR437" s="234"/>
      <c r="AS437" s="235"/>
      <c r="AT437" s="238">
        <v>6</v>
      </c>
      <c r="AU437" s="239"/>
      <c r="AV437" s="239"/>
      <c r="AW437" s="239"/>
      <c r="AX437" s="234" t="str">
        <f>IF(AP437="(月)","(火)",IF(AP437="(火)","(水)",IF(AP437="(水)","(木)",IF(AP437="(木)","(金)",IF(AP437="(金)","(土)",IF(AP437="(土)","(日)",IF(AP437="(日)","(月)")))))))</f>
        <v>(月)</v>
      </c>
      <c r="AY437" s="234"/>
      <c r="AZ437" s="234"/>
      <c r="BA437" s="235"/>
      <c r="BB437" s="238">
        <v>7</v>
      </c>
      <c r="BC437" s="239"/>
      <c r="BD437" s="239"/>
      <c r="BE437" s="239"/>
      <c r="BF437" s="234" t="str">
        <f>IF(AX437="(月)","(火)",IF(AX437="(火)","(水)",IF(AX437="(水)","(木)",IF(AX437="(木)","(金)",IF(AX437="(金)","(土)",IF(AX437="(土)","(日)",IF(AX437="(日)","(月)")))))))</f>
        <v>(火)</v>
      </c>
      <c r="BG437" s="234"/>
      <c r="BH437" s="234"/>
      <c r="BI437" s="235"/>
      <c r="BJ437" s="238">
        <v>8</v>
      </c>
      <c r="BK437" s="239"/>
      <c r="BL437" s="239"/>
      <c r="BM437" s="239"/>
      <c r="BN437" s="234" t="str">
        <f>IF(BF437="(月)","(火)",IF(BF437="(火)","(水)",IF(BF437="(水)","(木)",IF(BF437="(木)","(金)",IF(BF437="(金)","(土)",IF(BF437="(土)","(日)",IF(BF437="(日)","(月)")))))))</f>
        <v>(水)</v>
      </c>
      <c r="BO437" s="234"/>
      <c r="BP437" s="234"/>
      <c r="BQ437" s="235"/>
      <c r="BR437" s="238">
        <v>9</v>
      </c>
      <c r="BS437" s="239"/>
      <c r="BT437" s="239"/>
      <c r="BU437" s="239"/>
      <c r="BV437" s="234" t="str">
        <f>IF(BN437="(月)","(火)",IF(BN437="(火)","(水)",IF(BN437="(水)","(木)",IF(BN437="(木)","(金)",IF(BN437="(金)","(土)",IF(BN437="(土)","(日)",IF(BN437="(日)","(月)")))))))</f>
        <v>(木)</v>
      </c>
      <c r="BW437" s="234"/>
      <c r="BX437" s="234"/>
      <c r="BY437" s="235"/>
      <c r="BZ437" s="238">
        <v>10</v>
      </c>
      <c r="CA437" s="239"/>
      <c r="CB437" s="239"/>
      <c r="CC437" s="239"/>
      <c r="CD437" s="234" t="str">
        <f>IF(BV437="(月)","(火)",IF(BV437="(火)","(水)",IF(BV437="(水)","(木)",IF(BV437="(木)","(金)",IF(BV437="(金)","(土)",IF(BV437="(土)","(日)",IF(BV437="(日)","(月)")))))))</f>
        <v>(金)</v>
      </c>
      <c r="CE437" s="234"/>
      <c r="CF437" s="234"/>
      <c r="CG437" s="235"/>
      <c r="CH437" s="238"/>
      <c r="CI437" s="239"/>
      <c r="CJ437" s="239"/>
      <c r="CK437" s="239"/>
      <c r="CL437" s="234"/>
      <c r="CM437" s="234"/>
      <c r="CN437" s="234"/>
      <c r="CO437" s="235"/>
      <c r="CP437" s="442"/>
      <c r="CQ437" s="443"/>
      <c r="CR437" s="8"/>
      <c r="CS437" s="3"/>
    </row>
    <row r="438" spans="2:97" ht="13.5" customHeight="1">
      <c r="B438" s="6"/>
      <c r="C438" s="8"/>
      <c r="D438" s="342" t="s">
        <v>0</v>
      </c>
      <c r="E438" s="343"/>
      <c r="F438" s="238"/>
      <c r="G438" s="239"/>
      <c r="H438" s="239"/>
      <c r="I438" s="239"/>
      <c r="J438" s="234"/>
      <c r="K438" s="234"/>
      <c r="L438" s="234"/>
      <c r="M438" s="235"/>
      <c r="N438" s="238"/>
      <c r="O438" s="239"/>
      <c r="P438" s="239"/>
      <c r="Q438" s="239"/>
      <c r="R438" s="234"/>
      <c r="S438" s="234"/>
      <c r="T438" s="234"/>
      <c r="U438" s="235"/>
      <c r="V438" s="238"/>
      <c r="W438" s="239"/>
      <c r="X438" s="239"/>
      <c r="Y438" s="239"/>
      <c r="Z438" s="234"/>
      <c r="AA438" s="234"/>
      <c r="AB438" s="234"/>
      <c r="AC438" s="235"/>
      <c r="AD438" s="238"/>
      <c r="AE438" s="239"/>
      <c r="AF438" s="239"/>
      <c r="AG438" s="239"/>
      <c r="AH438" s="234"/>
      <c r="AI438" s="234"/>
      <c r="AJ438" s="234"/>
      <c r="AK438" s="235"/>
      <c r="AL438" s="238"/>
      <c r="AM438" s="239"/>
      <c r="AN438" s="239"/>
      <c r="AO438" s="239"/>
      <c r="AP438" s="234"/>
      <c r="AQ438" s="234"/>
      <c r="AR438" s="234"/>
      <c r="AS438" s="235"/>
      <c r="AT438" s="238"/>
      <c r="AU438" s="239"/>
      <c r="AV438" s="239"/>
      <c r="AW438" s="239"/>
      <c r="AX438" s="234"/>
      <c r="AY438" s="234"/>
      <c r="AZ438" s="234"/>
      <c r="BA438" s="235"/>
      <c r="BB438" s="238"/>
      <c r="BC438" s="239"/>
      <c r="BD438" s="239"/>
      <c r="BE438" s="239"/>
      <c r="BF438" s="234"/>
      <c r="BG438" s="234"/>
      <c r="BH438" s="234"/>
      <c r="BI438" s="235"/>
      <c r="BJ438" s="238"/>
      <c r="BK438" s="239"/>
      <c r="BL438" s="239"/>
      <c r="BM438" s="239"/>
      <c r="BN438" s="234"/>
      <c r="BO438" s="234"/>
      <c r="BP438" s="234"/>
      <c r="BQ438" s="235"/>
      <c r="BR438" s="238"/>
      <c r="BS438" s="239"/>
      <c r="BT438" s="239"/>
      <c r="BU438" s="239"/>
      <c r="BV438" s="234"/>
      <c r="BW438" s="234"/>
      <c r="BX438" s="234"/>
      <c r="BY438" s="235"/>
      <c r="BZ438" s="238"/>
      <c r="CA438" s="239"/>
      <c r="CB438" s="239"/>
      <c r="CC438" s="239"/>
      <c r="CD438" s="234"/>
      <c r="CE438" s="234"/>
      <c r="CF438" s="234"/>
      <c r="CG438" s="235"/>
      <c r="CH438" s="238"/>
      <c r="CI438" s="239"/>
      <c r="CJ438" s="239"/>
      <c r="CK438" s="239"/>
      <c r="CL438" s="234"/>
      <c r="CM438" s="234"/>
      <c r="CN438" s="234"/>
      <c r="CO438" s="235"/>
      <c r="CP438" s="6"/>
      <c r="CQ438" s="8"/>
      <c r="CR438" s="342" t="s">
        <v>0</v>
      </c>
      <c r="CS438" s="343"/>
    </row>
    <row r="439" spans="2:97" ht="14.25" customHeight="1" thickBot="1">
      <c r="B439" s="9"/>
      <c r="C439" s="1"/>
      <c r="D439" s="344"/>
      <c r="E439" s="345"/>
      <c r="F439" s="240"/>
      <c r="G439" s="241"/>
      <c r="H439" s="241"/>
      <c r="I439" s="241"/>
      <c r="J439" s="236"/>
      <c r="K439" s="236"/>
      <c r="L439" s="236"/>
      <c r="M439" s="237"/>
      <c r="N439" s="240"/>
      <c r="O439" s="241"/>
      <c r="P439" s="241"/>
      <c r="Q439" s="241"/>
      <c r="R439" s="236"/>
      <c r="S439" s="236"/>
      <c r="T439" s="236"/>
      <c r="U439" s="237"/>
      <c r="V439" s="240"/>
      <c r="W439" s="241"/>
      <c r="X439" s="241"/>
      <c r="Y439" s="241"/>
      <c r="Z439" s="236"/>
      <c r="AA439" s="236"/>
      <c r="AB439" s="236"/>
      <c r="AC439" s="237"/>
      <c r="AD439" s="240"/>
      <c r="AE439" s="241"/>
      <c r="AF439" s="241"/>
      <c r="AG439" s="241"/>
      <c r="AH439" s="236"/>
      <c r="AI439" s="236"/>
      <c r="AJ439" s="236"/>
      <c r="AK439" s="237"/>
      <c r="AL439" s="240"/>
      <c r="AM439" s="241"/>
      <c r="AN439" s="241"/>
      <c r="AO439" s="241"/>
      <c r="AP439" s="236"/>
      <c r="AQ439" s="236"/>
      <c r="AR439" s="236"/>
      <c r="AS439" s="237"/>
      <c r="AT439" s="240"/>
      <c r="AU439" s="241"/>
      <c r="AV439" s="241"/>
      <c r="AW439" s="241"/>
      <c r="AX439" s="236"/>
      <c r="AY439" s="236"/>
      <c r="AZ439" s="236"/>
      <c r="BA439" s="237"/>
      <c r="BB439" s="240"/>
      <c r="BC439" s="241"/>
      <c r="BD439" s="241"/>
      <c r="BE439" s="241"/>
      <c r="BF439" s="236"/>
      <c r="BG439" s="236"/>
      <c r="BH439" s="236"/>
      <c r="BI439" s="237"/>
      <c r="BJ439" s="240"/>
      <c r="BK439" s="241"/>
      <c r="BL439" s="241"/>
      <c r="BM439" s="241"/>
      <c r="BN439" s="236"/>
      <c r="BO439" s="236"/>
      <c r="BP439" s="236"/>
      <c r="BQ439" s="237"/>
      <c r="BR439" s="240"/>
      <c r="BS439" s="241"/>
      <c r="BT439" s="241"/>
      <c r="BU439" s="241"/>
      <c r="BV439" s="236"/>
      <c r="BW439" s="236"/>
      <c r="BX439" s="236"/>
      <c r="BY439" s="237"/>
      <c r="BZ439" s="240"/>
      <c r="CA439" s="241"/>
      <c r="CB439" s="241"/>
      <c r="CC439" s="241"/>
      <c r="CD439" s="236"/>
      <c r="CE439" s="236"/>
      <c r="CF439" s="236"/>
      <c r="CG439" s="237"/>
      <c r="CH439" s="240"/>
      <c r="CI439" s="241"/>
      <c r="CJ439" s="241"/>
      <c r="CK439" s="241"/>
      <c r="CL439" s="236"/>
      <c r="CM439" s="236"/>
      <c r="CN439" s="236"/>
      <c r="CO439" s="237"/>
      <c r="CP439" s="9"/>
      <c r="CQ439" s="1"/>
      <c r="CR439" s="344"/>
      <c r="CS439" s="345"/>
    </row>
    <row r="440" spans="2:97" ht="27.75" customHeight="1">
      <c r="F440" s="67"/>
      <c r="G440" s="67"/>
      <c r="H440" s="67"/>
      <c r="I440" s="67"/>
      <c r="J440" s="67"/>
      <c r="K440" s="67"/>
      <c r="L440" s="67"/>
      <c r="M440" s="67"/>
      <c r="N440" s="67"/>
      <c r="O440" s="67"/>
      <c r="P440" s="67"/>
      <c r="Q440" s="67"/>
      <c r="R440" s="67"/>
      <c r="S440" s="67"/>
      <c r="T440" s="67"/>
      <c r="U440" s="67"/>
      <c r="V440" s="67"/>
      <c r="W440" s="67"/>
      <c r="X440" s="67"/>
      <c r="Y440" s="67"/>
      <c r="Z440" s="67"/>
      <c r="AA440" s="67"/>
      <c r="AB440" s="67"/>
      <c r="AC440" s="67"/>
      <c r="AD440" s="67"/>
      <c r="AE440" s="67"/>
      <c r="AF440" s="67"/>
      <c r="AG440" s="67"/>
      <c r="AH440" s="67"/>
      <c r="AI440" s="67"/>
      <c r="AJ440" s="67"/>
      <c r="AK440" s="67"/>
      <c r="BR440" s="67"/>
      <c r="BS440" s="67"/>
      <c r="BT440" s="67"/>
      <c r="BU440" s="67"/>
      <c r="BV440" s="67"/>
      <c r="BW440" s="67"/>
      <c r="BX440" s="67"/>
      <c r="BY440" s="67"/>
    </row>
    <row r="441" spans="2:97" ht="27.75" customHeight="1" thickBot="1">
      <c r="F441" s="67"/>
      <c r="G441" s="67"/>
      <c r="H441" s="67"/>
      <c r="I441" s="67"/>
      <c r="J441" s="67"/>
      <c r="K441" s="67"/>
      <c r="L441" s="67"/>
      <c r="M441" s="67"/>
      <c r="N441" s="67"/>
      <c r="O441" s="67"/>
      <c r="P441" s="67"/>
      <c r="Q441" s="67"/>
      <c r="R441" s="67"/>
      <c r="S441" s="67"/>
      <c r="T441" s="67"/>
      <c r="U441" s="67"/>
      <c r="V441" s="67"/>
      <c r="W441" s="67"/>
      <c r="X441" s="67"/>
      <c r="Y441" s="67"/>
      <c r="Z441" s="67"/>
      <c r="AA441" s="67"/>
      <c r="AB441" s="67"/>
      <c r="AC441" s="67"/>
      <c r="AD441" s="67"/>
      <c r="AE441" s="67"/>
      <c r="AF441" s="67"/>
      <c r="AG441" s="67"/>
      <c r="AH441" s="67"/>
      <c r="AI441" s="67"/>
      <c r="AJ441" s="67"/>
      <c r="AK441" s="67"/>
      <c r="BR441" s="67"/>
      <c r="BS441" s="67"/>
      <c r="BT441" s="67"/>
      <c r="BU441" s="67"/>
      <c r="BV441" s="67"/>
      <c r="BW441" s="67"/>
      <c r="BX441" s="67"/>
      <c r="BY441" s="67"/>
    </row>
    <row r="442" spans="2:97" ht="13.5" customHeight="1">
      <c r="B442" s="5"/>
      <c r="C442" s="2"/>
      <c r="D442" s="346" t="s">
        <v>0</v>
      </c>
      <c r="E442" s="347"/>
      <c r="F442" s="27"/>
      <c r="G442" s="28"/>
      <c r="H442" s="255" t="str">
        <f>TEXT($B1,"m月")</f>
        <v>7月</v>
      </c>
      <c r="I442" s="255"/>
      <c r="J442" s="255"/>
      <c r="K442" s="255"/>
      <c r="L442" s="28"/>
      <c r="M442" s="29"/>
      <c r="N442" s="27"/>
      <c r="O442" s="28"/>
      <c r="P442" s="255" t="str">
        <f t="shared" ref="P442" si="99">TEXT($B1,"m月")</f>
        <v>7月</v>
      </c>
      <c r="Q442" s="255"/>
      <c r="R442" s="255"/>
      <c r="S442" s="255"/>
      <c r="T442" s="28"/>
      <c r="U442" s="29"/>
      <c r="V442" s="27"/>
      <c r="W442" s="28"/>
      <c r="X442" s="255" t="str">
        <f t="shared" ref="X442" si="100">TEXT($B1,"m月")</f>
        <v>7月</v>
      </c>
      <c r="Y442" s="255"/>
      <c r="Z442" s="255"/>
      <c r="AA442" s="255"/>
      <c r="AB442" s="28"/>
      <c r="AC442" s="29"/>
      <c r="AD442" s="27"/>
      <c r="AE442" s="28"/>
      <c r="AF442" s="255" t="str">
        <f t="shared" ref="AF442" si="101">TEXT($B1,"m月")</f>
        <v>7月</v>
      </c>
      <c r="AG442" s="255"/>
      <c r="AH442" s="255"/>
      <c r="AI442" s="255"/>
      <c r="AJ442" s="28"/>
      <c r="AK442" s="29"/>
      <c r="AL442" s="27"/>
      <c r="AM442" s="28"/>
      <c r="AN442" s="255" t="str">
        <f t="shared" ref="AN442" si="102">TEXT($B1,"m月")</f>
        <v>7月</v>
      </c>
      <c r="AO442" s="255"/>
      <c r="AP442" s="255"/>
      <c r="AQ442" s="255"/>
      <c r="AR442" s="28"/>
      <c r="AS442" s="29"/>
      <c r="AT442" s="27"/>
      <c r="AU442" s="28"/>
      <c r="AV442" s="255" t="str">
        <f t="shared" ref="AV442" si="103">TEXT($B1,"m月")</f>
        <v>7月</v>
      </c>
      <c r="AW442" s="255"/>
      <c r="AX442" s="255"/>
      <c r="AY442" s="255"/>
      <c r="AZ442" s="28"/>
      <c r="BA442" s="29"/>
      <c r="BB442" s="27"/>
      <c r="BC442" s="28"/>
      <c r="BD442" s="255" t="str">
        <f t="shared" ref="BD442" si="104">TEXT($B1,"m月")</f>
        <v>7月</v>
      </c>
      <c r="BE442" s="255"/>
      <c r="BF442" s="255"/>
      <c r="BG442" s="255"/>
      <c r="BH442" s="28"/>
      <c r="BI442" s="29"/>
      <c r="BJ442" s="27"/>
      <c r="BK442" s="28"/>
      <c r="BL442" s="255" t="str">
        <f t="shared" ref="BL442" si="105">TEXT($B1,"m月")</f>
        <v>7月</v>
      </c>
      <c r="BM442" s="255"/>
      <c r="BN442" s="255"/>
      <c r="BO442" s="255"/>
      <c r="BP442" s="28"/>
      <c r="BQ442" s="29"/>
      <c r="BR442" s="27"/>
      <c r="BS442" s="28"/>
      <c r="BT442" s="255" t="str">
        <f t="shared" ref="BT442" si="106">TEXT($B1,"m月")</f>
        <v>7月</v>
      </c>
      <c r="BU442" s="255"/>
      <c r="BV442" s="255"/>
      <c r="BW442" s="255"/>
      <c r="BX442" s="28"/>
      <c r="BY442" s="29"/>
      <c r="BZ442" s="27"/>
      <c r="CA442" s="28"/>
      <c r="CB442" s="255" t="str">
        <f t="shared" ref="CB442" si="107">TEXT($B1,"m月")</f>
        <v>7月</v>
      </c>
      <c r="CC442" s="255"/>
      <c r="CD442" s="255"/>
      <c r="CE442" s="255"/>
      <c r="CF442" s="28"/>
      <c r="CG442" s="29"/>
      <c r="CH442" s="27"/>
      <c r="CI442" s="28"/>
      <c r="CJ442" s="255" t="str">
        <f t="shared" ref="CJ442" si="108">TEXT($B1,"m月")</f>
        <v>7月</v>
      </c>
      <c r="CK442" s="255"/>
      <c r="CL442" s="255"/>
      <c r="CM442" s="255"/>
      <c r="CN442" s="28"/>
      <c r="CO442" s="29"/>
      <c r="CP442" s="5"/>
      <c r="CQ442" s="2"/>
      <c r="CR442" s="346" t="s">
        <v>0</v>
      </c>
      <c r="CS442" s="347"/>
    </row>
    <row r="443" spans="2:97" ht="13.5" customHeight="1">
      <c r="B443" s="6"/>
      <c r="C443" s="4"/>
      <c r="D443" s="342"/>
      <c r="E443" s="343"/>
      <c r="F443" s="238">
        <v>1</v>
      </c>
      <c r="G443" s="239"/>
      <c r="H443" s="239"/>
      <c r="I443" s="239"/>
      <c r="J443" s="234" t="str">
        <f>TEXT(B1,"(aaa)")</f>
        <v>(水)</v>
      </c>
      <c r="K443" s="234"/>
      <c r="L443" s="234"/>
      <c r="M443" s="235"/>
      <c r="N443" s="238">
        <v>2</v>
      </c>
      <c r="O443" s="239"/>
      <c r="P443" s="239"/>
      <c r="Q443" s="239"/>
      <c r="R443" s="234" t="str">
        <f>IF(J443="(月)","(火)",IF(J443="(火)","(水)",IF(J443="(水)","(木)",IF(J443="(木)","(金)",IF(J443="(金)","(土)",IF(J443="(土)","(日)",IF(J443="(日)","(月)")))))))</f>
        <v>(木)</v>
      </c>
      <c r="S443" s="234"/>
      <c r="T443" s="234"/>
      <c r="U443" s="235"/>
      <c r="V443" s="238">
        <v>3</v>
      </c>
      <c r="W443" s="239"/>
      <c r="X443" s="239"/>
      <c r="Y443" s="239"/>
      <c r="Z443" s="234" t="str">
        <f>IF(R443="(月)","(火)",IF(R443="(火)","(水)",IF(R443="(水)","(木)",IF(R443="(木)","(金)",IF(R443="(金)","(土)",IF(R443="(土)","(日)",IF(R443="(日)","(月)")))))))</f>
        <v>(金)</v>
      </c>
      <c r="AA443" s="234"/>
      <c r="AB443" s="234"/>
      <c r="AC443" s="235"/>
      <c r="AD443" s="238">
        <v>4</v>
      </c>
      <c r="AE443" s="239"/>
      <c r="AF443" s="239"/>
      <c r="AG443" s="239"/>
      <c r="AH443" s="234" t="str">
        <f>IF(Z443="(月)","(火)",IF(Z443="(火)","(水)",IF(Z443="(水)","(木)",IF(Z443="(木)","(金)",IF(Z443="(金)","(土)",IF(Z443="(土)","(日)",IF(Z443="(日)","(月)")))))))</f>
        <v>(土)</v>
      </c>
      <c r="AI443" s="234"/>
      <c r="AJ443" s="234"/>
      <c r="AK443" s="235"/>
      <c r="AL443" s="238">
        <v>5</v>
      </c>
      <c r="AM443" s="239"/>
      <c r="AN443" s="239"/>
      <c r="AO443" s="239"/>
      <c r="AP443" s="234" t="str">
        <f>IF(AH443="(月)","(火)",IF(AH443="(火)","(水)",IF(AH443="(水)","(木)",IF(AH443="(木)","(金)",IF(AH443="(金)","(土)",IF(AH443="(土)","(日)",IF(AH443="(日)","(月)")))))))</f>
        <v>(日)</v>
      </c>
      <c r="AQ443" s="234"/>
      <c r="AR443" s="234"/>
      <c r="AS443" s="235"/>
      <c r="AT443" s="238">
        <v>6</v>
      </c>
      <c r="AU443" s="239"/>
      <c r="AV443" s="239"/>
      <c r="AW443" s="239"/>
      <c r="AX443" s="234" t="str">
        <f>IF(AP443="(月)","(火)",IF(AP443="(火)","(水)",IF(AP443="(水)","(木)",IF(AP443="(木)","(金)",IF(AP443="(金)","(土)",IF(AP443="(土)","(日)",IF(AP443="(日)","(月)")))))))</f>
        <v>(月)</v>
      </c>
      <c r="AY443" s="234"/>
      <c r="AZ443" s="234"/>
      <c r="BA443" s="235"/>
      <c r="BB443" s="238">
        <v>7</v>
      </c>
      <c r="BC443" s="239"/>
      <c r="BD443" s="239"/>
      <c r="BE443" s="239"/>
      <c r="BF443" s="234" t="str">
        <f>IF(AX443="(月)","(火)",IF(AX443="(火)","(水)",IF(AX443="(水)","(木)",IF(AX443="(木)","(金)",IF(AX443="(金)","(土)",IF(AX443="(土)","(日)",IF(AX443="(日)","(月)")))))))</f>
        <v>(火)</v>
      </c>
      <c r="BG443" s="234"/>
      <c r="BH443" s="234"/>
      <c r="BI443" s="235"/>
      <c r="BJ443" s="238">
        <v>8</v>
      </c>
      <c r="BK443" s="239"/>
      <c r="BL443" s="239"/>
      <c r="BM443" s="239"/>
      <c r="BN443" s="234" t="str">
        <f>IF(BF443="(月)","(火)",IF(BF443="(火)","(水)",IF(BF443="(水)","(木)",IF(BF443="(木)","(金)",IF(BF443="(金)","(土)",IF(BF443="(土)","(日)",IF(BF443="(日)","(月)")))))))</f>
        <v>(水)</v>
      </c>
      <c r="BO443" s="234"/>
      <c r="BP443" s="234"/>
      <c r="BQ443" s="235"/>
      <c r="BR443" s="238">
        <v>9</v>
      </c>
      <c r="BS443" s="239"/>
      <c r="BT443" s="239"/>
      <c r="BU443" s="239"/>
      <c r="BV443" s="234" t="str">
        <f>IF(BN443="(月)","(火)",IF(BN443="(火)","(水)",IF(BN443="(水)","(木)",IF(BN443="(木)","(金)",IF(BN443="(金)","(土)",IF(BN443="(土)","(日)",IF(BN443="(日)","(月)")))))))</f>
        <v>(木)</v>
      </c>
      <c r="BW443" s="234"/>
      <c r="BX443" s="234"/>
      <c r="BY443" s="235"/>
      <c r="BZ443" s="238">
        <v>10</v>
      </c>
      <c r="CA443" s="239"/>
      <c r="CB443" s="239"/>
      <c r="CC443" s="239"/>
      <c r="CD443" s="234" t="str">
        <f>IF(BV443="(月)","(火)",IF(BV443="(火)","(水)",IF(BV443="(水)","(木)",IF(BV443="(木)","(金)",IF(BV443="(金)","(土)",IF(BV443="(土)","(日)",IF(BV443="(日)","(月)")))))))</f>
        <v>(金)</v>
      </c>
      <c r="CE443" s="234"/>
      <c r="CF443" s="234"/>
      <c r="CG443" s="235"/>
      <c r="CH443" s="238"/>
      <c r="CI443" s="239"/>
      <c r="CJ443" s="239"/>
      <c r="CK443" s="239"/>
      <c r="CL443" s="234"/>
      <c r="CM443" s="234"/>
      <c r="CN443" s="234"/>
      <c r="CO443" s="235"/>
      <c r="CP443" s="6"/>
      <c r="CQ443" s="4"/>
      <c r="CR443" s="342"/>
      <c r="CS443" s="343"/>
    </row>
    <row r="444" spans="2:97" ht="13.5" customHeight="1">
      <c r="B444" s="348" t="s">
        <v>2</v>
      </c>
      <c r="C444" s="342"/>
      <c r="D444" s="4"/>
      <c r="E444" s="3"/>
      <c r="F444" s="238"/>
      <c r="G444" s="239"/>
      <c r="H444" s="239"/>
      <c r="I444" s="239"/>
      <c r="J444" s="234"/>
      <c r="K444" s="234"/>
      <c r="L444" s="234"/>
      <c r="M444" s="235"/>
      <c r="N444" s="238"/>
      <c r="O444" s="239"/>
      <c r="P444" s="239"/>
      <c r="Q444" s="239"/>
      <c r="R444" s="234"/>
      <c r="S444" s="234"/>
      <c r="T444" s="234"/>
      <c r="U444" s="235"/>
      <c r="V444" s="238"/>
      <c r="W444" s="239"/>
      <c r="X444" s="239"/>
      <c r="Y444" s="239"/>
      <c r="Z444" s="234"/>
      <c r="AA444" s="234"/>
      <c r="AB444" s="234"/>
      <c r="AC444" s="235"/>
      <c r="AD444" s="238"/>
      <c r="AE444" s="239"/>
      <c r="AF444" s="239"/>
      <c r="AG444" s="239"/>
      <c r="AH444" s="234"/>
      <c r="AI444" s="234"/>
      <c r="AJ444" s="234"/>
      <c r="AK444" s="235"/>
      <c r="AL444" s="238"/>
      <c r="AM444" s="239"/>
      <c r="AN444" s="239"/>
      <c r="AO444" s="239"/>
      <c r="AP444" s="234"/>
      <c r="AQ444" s="234"/>
      <c r="AR444" s="234"/>
      <c r="AS444" s="235"/>
      <c r="AT444" s="238"/>
      <c r="AU444" s="239"/>
      <c r="AV444" s="239"/>
      <c r="AW444" s="239"/>
      <c r="AX444" s="234"/>
      <c r="AY444" s="234"/>
      <c r="AZ444" s="234"/>
      <c r="BA444" s="235"/>
      <c r="BB444" s="238"/>
      <c r="BC444" s="239"/>
      <c r="BD444" s="239"/>
      <c r="BE444" s="239"/>
      <c r="BF444" s="234"/>
      <c r="BG444" s="234"/>
      <c r="BH444" s="234"/>
      <c r="BI444" s="235"/>
      <c r="BJ444" s="238"/>
      <c r="BK444" s="239"/>
      <c r="BL444" s="239"/>
      <c r="BM444" s="239"/>
      <c r="BN444" s="234"/>
      <c r="BO444" s="234"/>
      <c r="BP444" s="234"/>
      <c r="BQ444" s="235"/>
      <c r="BR444" s="238"/>
      <c r="BS444" s="239"/>
      <c r="BT444" s="239"/>
      <c r="BU444" s="239"/>
      <c r="BV444" s="234"/>
      <c r="BW444" s="234"/>
      <c r="BX444" s="234"/>
      <c r="BY444" s="235"/>
      <c r="BZ444" s="238"/>
      <c r="CA444" s="239"/>
      <c r="CB444" s="239"/>
      <c r="CC444" s="239"/>
      <c r="CD444" s="234"/>
      <c r="CE444" s="234"/>
      <c r="CF444" s="234"/>
      <c r="CG444" s="235"/>
      <c r="CH444" s="238"/>
      <c r="CI444" s="239"/>
      <c r="CJ444" s="239"/>
      <c r="CK444" s="239"/>
      <c r="CL444" s="234"/>
      <c r="CM444" s="234"/>
      <c r="CN444" s="234"/>
      <c r="CO444" s="235"/>
      <c r="CP444" s="348" t="s">
        <v>2</v>
      </c>
      <c r="CQ444" s="342"/>
      <c r="CR444" s="4"/>
      <c r="CS444" s="3"/>
    </row>
    <row r="445" spans="2:97" ht="14.25" customHeight="1" thickBot="1">
      <c r="B445" s="391"/>
      <c r="C445" s="344"/>
      <c r="D445" s="1"/>
      <c r="E445" s="11"/>
      <c r="F445" s="240"/>
      <c r="G445" s="241"/>
      <c r="H445" s="241"/>
      <c r="I445" s="241"/>
      <c r="J445" s="236"/>
      <c r="K445" s="236"/>
      <c r="L445" s="236"/>
      <c r="M445" s="237"/>
      <c r="N445" s="240"/>
      <c r="O445" s="241"/>
      <c r="P445" s="241"/>
      <c r="Q445" s="241"/>
      <c r="R445" s="236"/>
      <c r="S445" s="236"/>
      <c r="T445" s="236"/>
      <c r="U445" s="237"/>
      <c r="V445" s="240"/>
      <c r="W445" s="241"/>
      <c r="X445" s="241"/>
      <c r="Y445" s="241"/>
      <c r="Z445" s="236"/>
      <c r="AA445" s="236"/>
      <c r="AB445" s="236"/>
      <c r="AC445" s="237"/>
      <c r="AD445" s="240"/>
      <c r="AE445" s="241"/>
      <c r="AF445" s="241"/>
      <c r="AG445" s="241"/>
      <c r="AH445" s="236"/>
      <c r="AI445" s="236"/>
      <c r="AJ445" s="236"/>
      <c r="AK445" s="237"/>
      <c r="AL445" s="240"/>
      <c r="AM445" s="241"/>
      <c r="AN445" s="241"/>
      <c r="AO445" s="241"/>
      <c r="AP445" s="236"/>
      <c r="AQ445" s="236"/>
      <c r="AR445" s="236"/>
      <c r="AS445" s="237"/>
      <c r="AT445" s="240"/>
      <c r="AU445" s="241"/>
      <c r="AV445" s="241"/>
      <c r="AW445" s="241"/>
      <c r="AX445" s="236"/>
      <c r="AY445" s="236"/>
      <c r="AZ445" s="236"/>
      <c r="BA445" s="237"/>
      <c r="BB445" s="240"/>
      <c r="BC445" s="241"/>
      <c r="BD445" s="241"/>
      <c r="BE445" s="241"/>
      <c r="BF445" s="236"/>
      <c r="BG445" s="236"/>
      <c r="BH445" s="236"/>
      <c r="BI445" s="237"/>
      <c r="BJ445" s="240"/>
      <c r="BK445" s="241"/>
      <c r="BL445" s="241"/>
      <c r="BM445" s="241"/>
      <c r="BN445" s="236"/>
      <c r="BO445" s="236"/>
      <c r="BP445" s="236"/>
      <c r="BQ445" s="237"/>
      <c r="BR445" s="240"/>
      <c r="BS445" s="241"/>
      <c r="BT445" s="241"/>
      <c r="BU445" s="241"/>
      <c r="BV445" s="236"/>
      <c r="BW445" s="236"/>
      <c r="BX445" s="236"/>
      <c r="BY445" s="237"/>
      <c r="BZ445" s="240"/>
      <c r="CA445" s="241"/>
      <c r="CB445" s="241"/>
      <c r="CC445" s="241"/>
      <c r="CD445" s="236"/>
      <c r="CE445" s="236"/>
      <c r="CF445" s="236"/>
      <c r="CG445" s="237"/>
      <c r="CH445" s="240"/>
      <c r="CI445" s="241"/>
      <c r="CJ445" s="241"/>
      <c r="CK445" s="241"/>
      <c r="CL445" s="236"/>
      <c r="CM445" s="236"/>
      <c r="CN445" s="236"/>
      <c r="CO445" s="237"/>
      <c r="CP445" s="391"/>
      <c r="CQ445" s="344"/>
      <c r="CR445" s="1"/>
      <c r="CS445" s="11"/>
    </row>
    <row r="446" spans="2:97" ht="17.25" customHeight="1">
      <c r="B446" s="414" t="s">
        <v>1</v>
      </c>
      <c r="C446" s="415"/>
      <c r="D446" s="415"/>
      <c r="E446" s="416"/>
      <c r="F446" s="401" t="s">
        <v>295</v>
      </c>
      <c r="G446" s="402"/>
      <c r="H446" s="402"/>
      <c r="I446" s="402"/>
      <c r="J446" s="402"/>
      <c r="K446" s="402"/>
      <c r="L446" s="402"/>
      <c r="M446" s="403"/>
      <c r="N446" s="401"/>
      <c r="O446" s="402"/>
      <c r="P446" s="402"/>
      <c r="Q446" s="402"/>
      <c r="R446" s="402"/>
      <c r="S446" s="402"/>
      <c r="T446" s="402"/>
      <c r="U446" s="403"/>
      <c r="V446" s="401"/>
      <c r="W446" s="402"/>
      <c r="X446" s="402"/>
      <c r="Y446" s="402"/>
      <c r="Z446" s="402"/>
      <c r="AA446" s="402"/>
      <c r="AB446" s="402"/>
      <c r="AC446" s="403"/>
      <c r="AD446" s="401"/>
      <c r="AE446" s="402"/>
      <c r="AF446" s="402"/>
      <c r="AG446" s="402"/>
      <c r="AH446" s="402"/>
      <c r="AI446" s="402"/>
      <c r="AJ446" s="402"/>
      <c r="AK446" s="403"/>
      <c r="AL446" s="401" t="s">
        <v>655</v>
      </c>
      <c r="AM446" s="402"/>
      <c r="AN446" s="402"/>
      <c r="AO446" s="402"/>
      <c r="AP446" s="402"/>
      <c r="AQ446" s="402"/>
      <c r="AR446" s="402"/>
      <c r="AS446" s="403"/>
      <c r="AT446" s="401" t="s">
        <v>528</v>
      </c>
      <c r="AU446" s="402"/>
      <c r="AV446" s="402"/>
      <c r="AW446" s="402"/>
      <c r="AX446" s="402"/>
      <c r="AY446" s="402"/>
      <c r="AZ446" s="402"/>
      <c r="BA446" s="403"/>
      <c r="BB446" s="401" t="s">
        <v>529</v>
      </c>
      <c r="BC446" s="402"/>
      <c r="BD446" s="402"/>
      <c r="BE446" s="402"/>
      <c r="BF446" s="402"/>
      <c r="BG446" s="402"/>
      <c r="BH446" s="402"/>
      <c r="BI446" s="403"/>
      <c r="BJ446" s="401" t="s">
        <v>715</v>
      </c>
      <c r="BK446" s="402"/>
      <c r="BL446" s="402"/>
      <c r="BM446" s="402"/>
      <c r="BN446" s="402"/>
      <c r="BO446" s="402"/>
      <c r="BP446" s="402"/>
      <c r="BQ446" s="403"/>
      <c r="BR446" s="401"/>
      <c r="BS446" s="402"/>
      <c r="BT446" s="402"/>
      <c r="BU446" s="402"/>
      <c r="BV446" s="402"/>
      <c r="BW446" s="402"/>
      <c r="BX446" s="402"/>
      <c r="BY446" s="403"/>
      <c r="BZ446" s="401" t="s">
        <v>709</v>
      </c>
      <c r="CA446" s="402"/>
      <c r="CB446" s="402"/>
      <c r="CC446" s="402"/>
      <c r="CD446" s="402"/>
      <c r="CE446" s="402"/>
      <c r="CF446" s="402"/>
      <c r="CG446" s="403"/>
      <c r="CH446" s="401"/>
      <c r="CI446" s="402"/>
      <c r="CJ446" s="402"/>
      <c r="CK446" s="402"/>
      <c r="CL446" s="402"/>
      <c r="CM446" s="402"/>
      <c r="CN446" s="402"/>
      <c r="CO446" s="403"/>
      <c r="CP446" s="414" t="s">
        <v>1</v>
      </c>
      <c r="CQ446" s="415"/>
      <c r="CR446" s="415"/>
      <c r="CS446" s="416"/>
    </row>
    <row r="447" spans="2:97" ht="16.5" customHeight="1">
      <c r="B447" s="417"/>
      <c r="C447" s="418"/>
      <c r="D447" s="418"/>
      <c r="E447" s="419"/>
      <c r="F447" s="51" t="s">
        <v>130</v>
      </c>
      <c r="G447" s="325" t="s">
        <v>588</v>
      </c>
      <c r="H447" s="325"/>
      <c r="I447" s="63" t="s">
        <v>296</v>
      </c>
      <c r="J447" s="12"/>
      <c r="K447" s="246"/>
      <c r="L447" s="246"/>
      <c r="M447" s="53"/>
      <c r="N447" s="51"/>
      <c r="O447" s="231"/>
      <c r="P447" s="231"/>
      <c r="Q447" s="63"/>
      <c r="R447" s="12"/>
      <c r="S447" s="246"/>
      <c r="T447" s="246"/>
      <c r="U447" s="53"/>
      <c r="V447" s="51"/>
      <c r="W447" s="231"/>
      <c r="X447" s="231"/>
      <c r="Y447" s="63"/>
      <c r="Z447" s="12"/>
      <c r="AA447" s="246"/>
      <c r="AB447" s="246"/>
      <c r="AC447" s="53"/>
      <c r="AD447" s="51"/>
      <c r="AE447" s="231"/>
      <c r="AF447" s="231"/>
      <c r="AG447" s="63"/>
      <c r="AH447" s="12"/>
      <c r="AI447" s="246"/>
      <c r="AJ447" s="246"/>
      <c r="AK447" s="53"/>
      <c r="AL447" s="51" t="s">
        <v>47</v>
      </c>
      <c r="AM447" s="231" t="s">
        <v>514</v>
      </c>
      <c r="AN447" s="231"/>
      <c r="AO447" s="212" t="s">
        <v>648</v>
      </c>
      <c r="AP447" s="12"/>
      <c r="AQ447" s="310"/>
      <c r="AR447" s="310"/>
      <c r="AS447" s="75"/>
      <c r="AT447" s="51" t="s">
        <v>47</v>
      </c>
      <c r="AU447" s="231" t="s">
        <v>259</v>
      </c>
      <c r="AV447" s="231"/>
      <c r="AW447" s="63"/>
      <c r="AX447" s="12"/>
      <c r="AY447" s="246"/>
      <c r="AZ447" s="246"/>
      <c r="BA447" s="53"/>
      <c r="BB447" s="51"/>
      <c r="BC447" s="231"/>
      <c r="BD447" s="231"/>
      <c r="BE447" s="63"/>
      <c r="BF447" s="12"/>
      <c r="BG447" s="246"/>
      <c r="BH447" s="246"/>
      <c r="BI447" s="53"/>
      <c r="BJ447" s="51" t="s">
        <v>48</v>
      </c>
      <c r="BK447" s="325" t="s">
        <v>404</v>
      </c>
      <c r="BL447" s="325"/>
      <c r="BM447" s="63"/>
      <c r="BN447" s="12"/>
      <c r="BO447" s="246"/>
      <c r="BP447" s="246"/>
      <c r="BQ447" s="53"/>
      <c r="BR447" s="51"/>
      <c r="BS447" s="231"/>
      <c r="BT447" s="231"/>
      <c r="BU447" s="63"/>
      <c r="BV447" s="12"/>
      <c r="BW447" s="246"/>
      <c r="BX447" s="246"/>
      <c r="BY447" s="53"/>
      <c r="BZ447" s="79" t="s">
        <v>48</v>
      </c>
      <c r="CA447" s="439" t="s">
        <v>418</v>
      </c>
      <c r="CB447" s="439"/>
      <c r="CC447" s="63"/>
      <c r="CD447" s="12"/>
      <c r="CE447" s="246"/>
      <c r="CF447" s="246"/>
      <c r="CG447" s="53"/>
      <c r="CH447" s="51"/>
      <c r="CI447" s="231"/>
      <c r="CJ447" s="231"/>
      <c r="CK447" s="63"/>
      <c r="CL447" s="12"/>
      <c r="CM447" s="246"/>
      <c r="CN447" s="246"/>
      <c r="CO447" s="53"/>
      <c r="CP447" s="417"/>
      <c r="CQ447" s="418"/>
      <c r="CR447" s="418"/>
      <c r="CS447" s="419"/>
    </row>
    <row r="448" spans="2:97" ht="16.5" customHeight="1">
      <c r="B448" s="417"/>
      <c r="C448" s="418"/>
      <c r="D448" s="418"/>
      <c r="E448" s="419"/>
      <c r="F448" s="51" t="s">
        <v>48</v>
      </c>
      <c r="G448" s="231" t="s">
        <v>493</v>
      </c>
      <c r="H448" s="231"/>
      <c r="I448" s="74" t="s">
        <v>485</v>
      </c>
      <c r="J448" s="12"/>
      <c r="K448" s="246"/>
      <c r="L448" s="246"/>
      <c r="M448" s="53"/>
      <c r="N448" s="51"/>
      <c r="O448" s="231"/>
      <c r="P448" s="231"/>
      <c r="Q448" s="63"/>
      <c r="R448" s="12"/>
      <c r="S448" s="246"/>
      <c r="T448" s="246"/>
      <c r="U448" s="53"/>
      <c r="V448" s="51"/>
      <c r="W448" s="231"/>
      <c r="X448" s="231"/>
      <c r="Y448" s="63"/>
      <c r="Z448" s="12"/>
      <c r="AA448" s="246"/>
      <c r="AB448" s="246"/>
      <c r="AC448" s="53"/>
      <c r="AD448" s="51"/>
      <c r="AE448" s="231"/>
      <c r="AF448" s="231"/>
      <c r="AG448" s="63"/>
      <c r="AH448" s="12"/>
      <c r="AI448" s="246"/>
      <c r="AJ448" s="246"/>
      <c r="AK448" s="53"/>
      <c r="AL448" s="185"/>
      <c r="AM448" s="524"/>
      <c r="AN448" s="524"/>
      <c r="AO448" s="181"/>
      <c r="AP448" s="183"/>
      <c r="AQ448" s="517"/>
      <c r="AR448" s="517"/>
      <c r="AS448" s="182"/>
      <c r="AT448" s="51" t="s">
        <v>47</v>
      </c>
      <c r="AU448" s="231" t="s">
        <v>287</v>
      </c>
      <c r="AV448" s="231"/>
      <c r="AW448" s="63"/>
      <c r="AX448" s="12"/>
      <c r="AY448" s="246"/>
      <c r="AZ448" s="246"/>
      <c r="BA448" s="53"/>
      <c r="BB448" s="51"/>
      <c r="BC448" s="231"/>
      <c r="BD448" s="231"/>
      <c r="BE448" s="63"/>
      <c r="BF448" s="12"/>
      <c r="BG448" s="246"/>
      <c r="BH448" s="246"/>
      <c r="BI448" s="53"/>
      <c r="BJ448" s="51"/>
      <c r="BK448" s="231"/>
      <c r="BL448" s="231"/>
      <c r="BM448" s="63"/>
      <c r="BN448" s="12"/>
      <c r="BO448" s="246"/>
      <c r="BP448" s="246"/>
      <c r="BQ448" s="53"/>
      <c r="BR448" s="51"/>
      <c r="BS448" s="231"/>
      <c r="BT448" s="231"/>
      <c r="BU448" s="63"/>
      <c r="BV448" s="12"/>
      <c r="BW448" s="246"/>
      <c r="BX448" s="246"/>
      <c r="BY448" s="53"/>
      <c r="BZ448" s="51"/>
      <c r="CA448" s="231"/>
      <c r="CB448" s="231"/>
      <c r="CC448" s="63"/>
      <c r="CD448" s="12"/>
      <c r="CE448" s="246"/>
      <c r="CF448" s="246"/>
      <c r="CG448" s="53"/>
      <c r="CH448" s="51"/>
      <c r="CI448" s="231"/>
      <c r="CJ448" s="231"/>
      <c r="CK448" s="63"/>
      <c r="CL448" s="12"/>
      <c r="CM448" s="246"/>
      <c r="CN448" s="246"/>
      <c r="CO448" s="53"/>
      <c r="CP448" s="417"/>
      <c r="CQ448" s="418"/>
      <c r="CR448" s="418"/>
      <c r="CS448" s="419"/>
    </row>
    <row r="449" spans="2:97" ht="16.5" customHeight="1" thickBot="1">
      <c r="B449" s="420"/>
      <c r="C449" s="421"/>
      <c r="D449" s="421"/>
      <c r="E449" s="422"/>
      <c r="F449" s="52"/>
      <c r="G449" s="263"/>
      <c r="H449" s="263"/>
      <c r="I449" s="64"/>
      <c r="J449" s="13"/>
      <c r="K449" s="326"/>
      <c r="L449" s="326"/>
      <c r="M449" s="54"/>
      <c r="N449" s="52"/>
      <c r="O449" s="263"/>
      <c r="P449" s="263"/>
      <c r="Q449" s="64"/>
      <c r="R449" s="13"/>
      <c r="S449" s="326"/>
      <c r="T449" s="326"/>
      <c r="U449" s="54"/>
      <c r="V449" s="52"/>
      <c r="W449" s="263"/>
      <c r="X449" s="263"/>
      <c r="Y449" s="64"/>
      <c r="Z449" s="13"/>
      <c r="AA449" s="326"/>
      <c r="AB449" s="326"/>
      <c r="AC449" s="54"/>
      <c r="AD449" s="52"/>
      <c r="AE449" s="263"/>
      <c r="AF449" s="263"/>
      <c r="AG449" s="64"/>
      <c r="AH449" s="13"/>
      <c r="AI449" s="326"/>
      <c r="AJ449" s="326"/>
      <c r="AK449" s="54"/>
      <c r="AL449" s="51"/>
      <c r="AM449" s="231"/>
      <c r="AN449" s="231"/>
      <c r="AO449" s="64"/>
      <c r="AP449" s="13"/>
      <c r="AQ449" s="326"/>
      <c r="AR449" s="326"/>
      <c r="AS449" s="54"/>
      <c r="AT449" s="52"/>
      <c r="AU449" s="263"/>
      <c r="AV449" s="263"/>
      <c r="AW449" s="64"/>
      <c r="AX449" s="13"/>
      <c r="AY449" s="326"/>
      <c r="AZ449" s="326"/>
      <c r="BA449" s="54"/>
      <c r="BB449" s="52"/>
      <c r="BC449" s="263"/>
      <c r="BD449" s="263"/>
      <c r="BE449" s="64"/>
      <c r="BF449" s="13"/>
      <c r="BG449" s="326"/>
      <c r="BH449" s="326"/>
      <c r="BI449" s="54"/>
      <c r="BJ449" s="52"/>
      <c r="BK449" s="263"/>
      <c r="BL449" s="263"/>
      <c r="BM449" s="64"/>
      <c r="BN449" s="13"/>
      <c r="BO449" s="326"/>
      <c r="BP449" s="326"/>
      <c r="BQ449" s="54"/>
      <c r="BR449" s="52"/>
      <c r="BS449" s="263"/>
      <c r="BT449" s="263"/>
      <c r="BU449" s="64"/>
      <c r="BV449" s="13"/>
      <c r="BW449" s="326"/>
      <c r="BX449" s="326"/>
      <c r="BY449" s="54"/>
      <c r="BZ449" s="52"/>
      <c r="CA449" s="263"/>
      <c r="CB449" s="263"/>
      <c r="CC449" s="64"/>
      <c r="CD449" s="13"/>
      <c r="CE449" s="326"/>
      <c r="CF449" s="326"/>
      <c r="CG449" s="54"/>
      <c r="CH449" s="52"/>
      <c r="CI449" s="263"/>
      <c r="CJ449" s="263"/>
      <c r="CK449" s="64"/>
      <c r="CL449" s="13"/>
      <c r="CM449" s="326"/>
      <c r="CN449" s="326"/>
      <c r="CO449" s="54"/>
      <c r="CP449" s="420"/>
      <c r="CQ449" s="421"/>
      <c r="CR449" s="421"/>
      <c r="CS449" s="422"/>
    </row>
    <row r="450" spans="2:97" ht="17.25" customHeight="1">
      <c r="B450" s="414" t="s">
        <v>1</v>
      </c>
      <c r="C450" s="415"/>
      <c r="D450" s="415"/>
      <c r="E450" s="416"/>
      <c r="F450" s="401" t="s">
        <v>212</v>
      </c>
      <c r="G450" s="402"/>
      <c r="H450" s="402"/>
      <c r="I450" s="402"/>
      <c r="J450" s="402"/>
      <c r="K450" s="402"/>
      <c r="L450" s="402"/>
      <c r="M450" s="403"/>
      <c r="N450" s="401" t="s">
        <v>652</v>
      </c>
      <c r="O450" s="402"/>
      <c r="P450" s="402"/>
      <c r="Q450" s="402"/>
      <c r="R450" s="402"/>
      <c r="S450" s="402"/>
      <c r="T450" s="402"/>
      <c r="U450" s="403"/>
      <c r="V450" s="401" t="s">
        <v>643</v>
      </c>
      <c r="W450" s="402"/>
      <c r="X450" s="402"/>
      <c r="Y450" s="402"/>
      <c r="Z450" s="402"/>
      <c r="AA450" s="402"/>
      <c r="AB450" s="402"/>
      <c r="AC450" s="403"/>
      <c r="AD450" s="401"/>
      <c r="AE450" s="402"/>
      <c r="AF450" s="402"/>
      <c r="AG450" s="402"/>
      <c r="AH450" s="402"/>
      <c r="AI450" s="402"/>
      <c r="AJ450" s="402"/>
      <c r="AK450" s="403"/>
      <c r="AL450" s="401"/>
      <c r="AM450" s="402"/>
      <c r="AN450" s="402"/>
      <c r="AO450" s="402"/>
      <c r="AP450" s="402"/>
      <c r="AQ450" s="402"/>
      <c r="AR450" s="402"/>
      <c r="AS450" s="403"/>
      <c r="AT450" s="401"/>
      <c r="AU450" s="402"/>
      <c r="AV450" s="402"/>
      <c r="AW450" s="402"/>
      <c r="AX450" s="402"/>
      <c r="AY450" s="402"/>
      <c r="AZ450" s="402"/>
      <c r="BA450" s="403"/>
      <c r="BB450" s="401" t="s">
        <v>633</v>
      </c>
      <c r="BC450" s="402"/>
      <c r="BD450" s="402"/>
      <c r="BE450" s="402"/>
      <c r="BF450" s="402"/>
      <c r="BG450" s="402"/>
      <c r="BH450" s="402"/>
      <c r="BI450" s="403"/>
      <c r="BJ450" s="401"/>
      <c r="BK450" s="402"/>
      <c r="BL450" s="402"/>
      <c r="BM450" s="402"/>
      <c r="BN450" s="402"/>
      <c r="BO450" s="402"/>
      <c r="BP450" s="402"/>
      <c r="BQ450" s="403"/>
      <c r="BR450" s="401"/>
      <c r="BS450" s="402"/>
      <c r="BT450" s="402"/>
      <c r="BU450" s="402"/>
      <c r="BV450" s="402"/>
      <c r="BW450" s="402"/>
      <c r="BX450" s="402"/>
      <c r="BY450" s="403"/>
      <c r="BZ450" s="401" t="s">
        <v>101</v>
      </c>
      <c r="CA450" s="402"/>
      <c r="CB450" s="402"/>
      <c r="CC450" s="402"/>
      <c r="CD450" s="402"/>
      <c r="CE450" s="402"/>
      <c r="CF450" s="402"/>
      <c r="CG450" s="403"/>
      <c r="CH450" s="401"/>
      <c r="CI450" s="402"/>
      <c r="CJ450" s="402"/>
      <c r="CK450" s="402"/>
      <c r="CL450" s="402"/>
      <c r="CM450" s="402"/>
      <c r="CN450" s="402"/>
      <c r="CO450" s="403"/>
      <c r="CP450" s="414" t="s">
        <v>1</v>
      </c>
      <c r="CQ450" s="415"/>
      <c r="CR450" s="415"/>
      <c r="CS450" s="416"/>
    </row>
    <row r="451" spans="2:97" ht="16.5" customHeight="1">
      <c r="B451" s="417"/>
      <c r="C451" s="418"/>
      <c r="D451" s="418"/>
      <c r="E451" s="419"/>
      <c r="F451" s="51" t="s">
        <v>47</v>
      </c>
      <c r="G451" s="231" t="s">
        <v>368</v>
      </c>
      <c r="H451" s="231"/>
      <c r="I451" s="63"/>
      <c r="J451" s="12"/>
      <c r="K451" s="246"/>
      <c r="L451" s="246"/>
      <c r="M451" s="53"/>
      <c r="N451" s="51" t="s">
        <v>48</v>
      </c>
      <c r="O451" s="325" t="s">
        <v>343</v>
      </c>
      <c r="P451" s="325"/>
      <c r="Q451" s="63"/>
      <c r="R451" s="12"/>
      <c r="S451" s="246"/>
      <c r="T451" s="246"/>
      <c r="U451" s="53"/>
      <c r="V451" s="51" t="s">
        <v>48</v>
      </c>
      <c r="W451" s="231" t="s">
        <v>343</v>
      </c>
      <c r="X451" s="231"/>
      <c r="Y451" s="63"/>
      <c r="Z451" s="12"/>
      <c r="AA451" s="246"/>
      <c r="AB451" s="246"/>
      <c r="AC451" s="53"/>
      <c r="AD451" s="51"/>
      <c r="AE451" s="231"/>
      <c r="AF451" s="231"/>
      <c r="AG451" s="63"/>
      <c r="AH451" s="12"/>
      <c r="AI451" s="246"/>
      <c r="AJ451" s="246"/>
      <c r="AK451" s="53"/>
      <c r="AL451" s="51"/>
      <c r="AM451" s="231"/>
      <c r="AN451" s="231"/>
      <c r="AO451" s="63"/>
      <c r="AP451" s="12"/>
      <c r="AQ451" s="246"/>
      <c r="AR451" s="246"/>
      <c r="AS451" s="53"/>
      <c r="AT451" s="51"/>
      <c r="AU451" s="231"/>
      <c r="AV451" s="231"/>
      <c r="AW451" s="63"/>
      <c r="AX451" s="12"/>
      <c r="AY451" s="246"/>
      <c r="AZ451" s="246"/>
      <c r="BA451" s="53"/>
      <c r="BB451" s="51" t="s">
        <v>47</v>
      </c>
      <c r="BC451" s="231" t="s">
        <v>246</v>
      </c>
      <c r="BD451" s="231"/>
      <c r="BE451" s="215" t="s">
        <v>714</v>
      </c>
      <c r="BF451" s="12"/>
      <c r="BG451" s="246"/>
      <c r="BH451" s="246"/>
      <c r="BI451" s="53"/>
      <c r="BJ451" s="51"/>
      <c r="BK451" s="231"/>
      <c r="BL451" s="231"/>
      <c r="BM451" s="63"/>
      <c r="BN451" s="12"/>
      <c r="BO451" s="246"/>
      <c r="BP451" s="246"/>
      <c r="BQ451" s="53"/>
      <c r="BR451" s="51"/>
      <c r="BS451" s="231"/>
      <c r="BT451" s="231"/>
      <c r="BU451" s="63"/>
      <c r="BV451" s="12"/>
      <c r="BW451" s="246"/>
      <c r="BX451" s="246"/>
      <c r="BY451" s="53"/>
      <c r="BZ451" s="79" t="s">
        <v>47</v>
      </c>
      <c r="CA451" s="404" t="s">
        <v>246</v>
      </c>
      <c r="CB451" s="404"/>
      <c r="CC451" s="63" t="s">
        <v>714</v>
      </c>
      <c r="CD451" s="12"/>
      <c r="CE451" s="246"/>
      <c r="CF451" s="246"/>
      <c r="CG451" s="53"/>
      <c r="CH451" s="51"/>
      <c r="CI451" s="231"/>
      <c r="CJ451" s="231"/>
      <c r="CK451" s="63"/>
      <c r="CL451" s="12"/>
      <c r="CM451" s="246"/>
      <c r="CN451" s="246"/>
      <c r="CO451" s="53"/>
      <c r="CP451" s="417"/>
      <c r="CQ451" s="418"/>
      <c r="CR451" s="418"/>
      <c r="CS451" s="419"/>
    </row>
    <row r="452" spans="2:97" ht="16.5" customHeight="1">
      <c r="B452" s="417"/>
      <c r="C452" s="418"/>
      <c r="D452" s="418"/>
      <c r="E452" s="419"/>
      <c r="F452" s="51"/>
      <c r="G452" s="231"/>
      <c r="H452" s="231"/>
      <c r="I452" s="63"/>
      <c r="J452" s="12"/>
      <c r="K452" s="246"/>
      <c r="L452" s="246"/>
      <c r="M452" s="53"/>
      <c r="N452" s="51"/>
      <c r="O452" s="231"/>
      <c r="P452" s="231"/>
      <c r="Q452" s="63"/>
      <c r="R452" s="12"/>
      <c r="S452" s="246"/>
      <c r="T452" s="246"/>
      <c r="U452" s="53"/>
      <c r="V452" s="51"/>
      <c r="W452" s="231"/>
      <c r="X452" s="231"/>
      <c r="Y452" s="63"/>
      <c r="Z452" s="12"/>
      <c r="AA452" s="246"/>
      <c r="AB452" s="246"/>
      <c r="AC452" s="53"/>
      <c r="AD452" s="51"/>
      <c r="AE452" s="231"/>
      <c r="AF452" s="231"/>
      <c r="AG452" s="63"/>
      <c r="AH452" s="12"/>
      <c r="AI452" s="246"/>
      <c r="AJ452" s="246"/>
      <c r="AK452" s="53"/>
      <c r="AL452" s="51"/>
      <c r="AM452" s="231"/>
      <c r="AN452" s="231"/>
      <c r="AO452" s="63"/>
      <c r="AP452" s="12"/>
      <c r="AQ452" s="246"/>
      <c r="AR452" s="246"/>
      <c r="AS452" s="53"/>
      <c r="AT452" s="51"/>
      <c r="AU452" s="231"/>
      <c r="AV452" s="231"/>
      <c r="AW452" s="63"/>
      <c r="AX452" s="12"/>
      <c r="AY452" s="246"/>
      <c r="AZ452" s="246"/>
      <c r="BA452" s="53"/>
      <c r="BB452" s="51" t="s">
        <v>48</v>
      </c>
      <c r="BC452" s="231" t="s">
        <v>355</v>
      </c>
      <c r="BD452" s="231"/>
      <c r="BE452" s="63"/>
      <c r="BF452" s="12"/>
      <c r="BG452" s="246"/>
      <c r="BH452" s="246"/>
      <c r="BI452" s="53"/>
      <c r="BJ452" s="51"/>
      <c r="BK452" s="231"/>
      <c r="BL452" s="231"/>
      <c r="BM452" s="63"/>
      <c r="BN452" s="12"/>
      <c r="BO452" s="246"/>
      <c r="BP452" s="246"/>
      <c r="BQ452" s="53"/>
      <c r="BR452" s="51"/>
      <c r="BS452" s="231"/>
      <c r="BT452" s="231"/>
      <c r="BU452" s="63"/>
      <c r="BV452" s="12"/>
      <c r="BW452" s="246"/>
      <c r="BX452" s="246"/>
      <c r="BY452" s="53"/>
      <c r="BZ452" s="79" t="s">
        <v>47</v>
      </c>
      <c r="CA452" s="439" t="s">
        <v>259</v>
      </c>
      <c r="CB452" s="439"/>
      <c r="CC452" s="63"/>
      <c r="CD452" s="12"/>
      <c r="CE452" s="246"/>
      <c r="CF452" s="246"/>
      <c r="CG452" s="53"/>
      <c r="CH452" s="51"/>
      <c r="CI452" s="231"/>
      <c r="CJ452" s="231"/>
      <c r="CK452" s="63"/>
      <c r="CL452" s="12"/>
      <c r="CM452" s="246"/>
      <c r="CN452" s="246"/>
      <c r="CO452" s="53"/>
      <c r="CP452" s="417"/>
      <c r="CQ452" s="418"/>
      <c r="CR452" s="418"/>
      <c r="CS452" s="419"/>
    </row>
    <row r="453" spans="2:97" ht="16.5" customHeight="1" thickBot="1">
      <c r="B453" s="420"/>
      <c r="C453" s="421"/>
      <c r="D453" s="421"/>
      <c r="E453" s="422"/>
      <c r="F453" s="52"/>
      <c r="G453" s="263"/>
      <c r="H453" s="263"/>
      <c r="I453" s="64"/>
      <c r="J453" s="13"/>
      <c r="K453" s="326"/>
      <c r="L453" s="326"/>
      <c r="M453" s="54"/>
      <c r="N453" s="52"/>
      <c r="O453" s="263"/>
      <c r="P453" s="263"/>
      <c r="Q453" s="64"/>
      <c r="R453" s="13"/>
      <c r="S453" s="326"/>
      <c r="T453" s="326"/>
      <c r="U453" s="54"/>
      <c r="V453" s="52"/>
      <c r="W453" s="263"/>
      <c r="X453" s="263"/>
      <c r="Y453" s="64"/>
      <c r="Z453" s="13"/>
      <c r="AA453" s="326"/>
      <c r="AB453" s="326"/>
      <c r="AC453" s="54"/>
      <c r="AD453" s="52"/>
      <c r="AE453" s="263"/>
      <c r="AF453" s="263"/>
      <c r="AG453" s="64"/>
      <c r="AH453" s="13"/>
      <c r="AI453" s="326"/>
      <c r="AJ453" s="326"/>
      <c r="AK453" s="54"/>
      <c r="AL453" s="52"/>
      <c r="AM453" s="263"/>
      <c r="AN453" s="263"/>
      <c r="AO453" s="64"/>
      <c r="AP453" s="13"/>
      <c r="AQ453" s="326"/>
      <c r="AR453" s="326"/>
      <c r="AS453" s="54"/>
      <c r="AT453" s="52"/>
      <c r="AU453" s="263"/>
      <c r="AV453" s="263"/>
      <c r="AW453" s="64"/>
      <c r="AX453" s="13"/>
      <c r="AY453" s="326"/>
      <c r="AZ453" s="326"/>
      <c r="BA453" s="54"/>
      <c r="BB453" s="51"/>
      <c r="BC453" s="446"/>
      <c r="BD453" s="446"/>
      <c r="BE453" s="64"/>
      <c r="BF453" s="13"/>
      <c r="BG453" s="326"/>
      <c r="BH453" s="326"/>
      <c r="BI453" s="54"/>
      <c r="BJ453" s="52"/>
      <c r="BK453" s="263"/>
      <c r="BL453" s="263"/>
      <c r="BM453" s="64"/>
      <c r="BN453" s="13"/>
      <c r="BO453" s="326"/>
      <c r="BP453" s="326"/>
      <c r="BQ453" s="54"/>
      <c r="BR453" s="52"/>
      <c r="BS453" s="263"/>
      <c r="BT453" s="263"/>
      <c r="BU453" s="64"/>
      <c r="BV453" s="13"/>
      <c r="BW453" s="326"/>
      <c r="BX453" s="326"/>
      <c r="BY453" s="54"/>
      <c r="BZ453" s="52"/>
      <c r="CA453" s="585"/>
      <c r="CB453" s="585"/>
      <c r="CC453" s="64"/>
      <c r="CD453" s="13"/>
      <c r="CE453" s="326"/>
      <c r="CF453" s="326"/>
      <c r="CG453" s="54"/>
      <c r="CH453" s="52"/>
      <c r="CI453" s="263"/>
      <c r="CJ453" s="263"/>
      <c r="CK453" s="64"/>
      <c r="CL453" s="13"/>
      <c r="CM453" s="326"/>
      <c r="CN453" s="326"/>
      <c r="CO453" s="54"/>
      <c r="CP453" s="420"/>
      <c r="CQ453" s="421"/>
      <c r="CR453" s="421"/>
      <c r="CS453" s="422"/>
    </row>
    <row r="454" spans="2:97" ht="17.25" customHeight="1">
      <c r="B454" s="414" t="s">
        <v>1</v>
      </c>
      <c r="C454" s="415"/>
      <c r="D454" s="415"/>
      <c r="E454" s="416"/>
      <c r="F454" s="401" t="s">
        <v>592</v>
      </c>
      <c r="G454" s="402"/>
      <c r="H454" s="402"/>
      <c r="I454" s="402"/>
      <c r="J454" s="402"/>
      <c r="K454" s="402"/>
      <c r="L454" s="402"/>
      <c r="M454" s="403"/>
      <c r="N454" s="401"/>
      <c r="O454" s="402"/>
      <c r="P454" s="402"/>
      <c r="Q454" s="402"/>
      <c r="R454" s="402"/>
      <c r="S454" s="402"/>
      <c r="T454" s="402"/>
      <c r="U454" s="403"/>
      <c r="V454" s="401"/>
      <c r="W454" s="402"/>
      <c r="X454" s="402"/>
      <c r="Y454" s="402"/>
      <c r="Z454" s="402"/>
      <c r="AA454" s="402"/>
      <c r="AB454" s="402"/>
      <c r="AC454" s="403"/>
      <c r="AD454" s="401"/>
      <c r="AE454" s="402"/>
      <c r="AF454" s="402"/>
      <c r="AG454" s="402"/>
      <c r="AH454" s="402"/>
      <c r="AI454" s="402"/>
      <c r="AJ454" s="402"/>
      <c r="AK454" s="403"/>
      <c r="AL454" s="401"/>
      <c r="AM454" s="402"/>
      <c r="AN454" s="402"/>
      <c r="AO454" s="402"/>
      <c r="AP454" s="402"/>
      <c r="AQ454" s="402"/>
      <c r="AR454" s="402"/>
      <c r="AS454" s="403"/>
      <c r="AT454" s="401"/>
      <c r="AU454" s="402"/>
      <c r="AV454" s="402"/>
      <c r="AW454" s="402"/>
      <c r="AX454" s="402"/>
      <c r="AY454" s="402"/>
      <c r="AZ454" s="402"/>
      <c r="BA454" s="403"/>
      <c r="BB454" s="401" t="s">
        <v>634</v>
      </c>
      <c r="BC454" s="402"/>
      <c r="BD454" s="402"/>
      <c r="BE454" s="402"/>
      <c r="BF454" s="402"/>
      <c r="BG454" s="402"/>
      <c r="BH454" s="402"/>
      <c r="BI454" s="403"/>
      <c r="BJ454" s="401"/>
      <c r="BK454" s="402"/>
      <c r="BL454" s="402"/>
      <c r="BM454" s="402"/>
      <c r="BN454" s="402"/>
      <c r="BO454" s="402"/>
      <c r="BP454" s="402"/>
      <c r="BQ454" s="403"/>
      <c r="BR454" s="401"/>
      <c r="BS454" s="402"/>
      <c r="BT454" s="402"/>
      <c r="BU454" s="402"/>
      <c r="BV454" s="402"/>
      <c r="BW454" s="402"/>
      <c r="BX454" s="402"/>
      <c r="BY454" s="403"/>
      <c r="BZ454" s="401" t="s">
        <v>212</v>
      </c>
      <c r="CA454" s="402"/>
      <c r="CB454" s="402"/>
      <c r="CC454" s="402"/>
      <c r="CD454" s="402"/>
      <c r="CE454" s="402"/>
      <c r="CF454" s="402"/>
      <c r="CG454" s="403"/>
      <c r="CH454" s="401"/>
      <c r="CI454" s="402"/>
      <c r="CJ454" s="402"/>
      <c r="CK454" s="402"/>
      <c r="CL454" s="402"/>
      <c r="CM454" s="402"/>
      <c r="CN454" s="402"/>
      <c r="CO454" s="403"/>
      <c r="CP454" s="414" t="s">
        <v>1</v>
      </c>
      <c r="CQ454" s="415"/>
      <c r="CR454" s="415"/>
      <c r="CS454" s="416"/>
    </row>
    <row r="455" spans="2:97" ht="16.5" customHeight="1">
      <c r="B455" s="417"/>
      <c r="C455" s="418"/>
      <c r="D455" s="418"/>
      <c r="E455" s="419"/>
      <c r="F455" s="51" t="s">
        <v>48</v>
      </c>
      <c r="G455" s="325" t="s">
        <v>546</v>
      </c>
      <c r="H455" s="325"/>
      <c r="I455" s="63"/>
      <c r="J455" s="12"/>
      <c r="K455" s="246"/>
      <c r="L455" s="246"/>
      <c r="M455" s="53"/>
      <c r="N455" s="51"/>
      <c r="O455" s="231"/>
      <c r="P455" s="231"/>
      <c r="Q455" s="63"/>
      <c r="R455" s="12"/>
      <c r="S455" s="246"/>
      <c r="T455" s="246"/>
      <c r="U455" s="53"/>
      <c r="V455" s="51"/>
      <c r="W455" s="231"/>
      <c r="X455" s="231"/>
      <c r="Y455" s="63"/>
      <c r="Z455" s="12"/>
      <c r="AA455" s="246"/>
      <c r="AB455" s="246"/>
      <c r="AC455" s="53"/>
      <c r="AD455" s="51"/>
      <c r="AE455" s="231"/>
      <c r="AF455" s="231"/>
      <c r="AG455" s="63"/>
      <c r="AH455" s="12"/>
      <c r="AI455" s="246"/>
      <c r="AJ455" s="246"/>
      <c r="AK455" s="53"/>
      <c r="AL455" s="51"/>
      <c r="AM455" s="231"/>
      <c r="AN455" s="231"/>
      <c r="AO455" s="63"/>
      <c r="AP455" s="12"/>
      <c r="AQ455" s="246"/>
      <c r="AR455" s="246"/>
      <c r="AS455" s="53"/>
      <c r="AT455" s="51"/>
      <c r="AU455" s="231"/>
      <c r="AV455" s="231"/>
      <c r="AW455" s="63"/>
      <c r="AX455" s="12"/>
      <c r="AY455" s="246"/>
      <c r="AZ455" s="246"/>
      <c r="BA455" s="53"/>
      <c r="BB455" s="51" t="s">
        <v>47</v>
      </c>
      <c r="BC455" s="231" t="s">
        <v>368</v>
      </c>
      <c r="BD455" s="231"/>
      <c r="BE455" s="63"/>
      <c r="BF455" s="12"/>
      <c r="BG455" s="246"/>
      <c r="BH455" s="246"/>
      <c r="BI455" s="53"/>
      <c r="BJ455" s="51"/>
      <c r="BK455" s="231"/>
      <c r="BL455" s="231"/>
      <c r="BM455" s="63"/>
      <c r="BN455" s="12"/>
      <c r="BO455" s="246"/>
      <c r="BP455" s="246"/>
      <c r="BQ455" s="53"/>
      <c r="BR455" s="51"/>
      <c r="BS455" s="231"/>
      <c r="BT455" s="231"/>
      <c r="BU455" s="63"/>
      <c r="BV455" s="12"/>
      <c r="BW455" s="246"/>
      <c r="BX455" s="246"/>
      <c r="BY455" s="53"/>
      <c r="BZ455" s="79" t="s">
        <v>48</v>
      </c>
      <c r="CA455" s="404" t="s">
        <v>708</v>
      </c>
      <c r="CB455" s="404"/>
      <c r="CC455" s="63" t="s">
        <v>485</v>
      </c>
      <c r="CD455" s="12"/>
      <c r="CE455" s="246"/>
      <c r="CF455" s="246"/>
      <c r="CG455" s="53"/>
      <c r="CH455" s="51"/>
      <c r="CI455" s="231"/>
      <c r="CJ455" s="231"/>
      <c r="CK455" s="63"/>
      <c r="CL455" s="12"/>
      <c r="CM455" s="246"/>
      <c r="CN455" s="246"/>
      <c r="CO455" s="53"/>
      <c r="CP455" s="417"/>
      <c r="CQ455" s="418"/>
      <c r="CR455" s="418"/>
      <c r="CS455" s="419"/>
    </row>
    <row r="456" spans="2:97" ht="16.5" customHeight="1">
      <c r="B456" s="417"/>
      <c r="C456" s="418"/>
      <c r="D456" s="418"/>
      <c r="E456" s="419"/>
      <c r="F456" s="51"/>
      <c r="G456" s="231"/>
      <c r="H456" s="231"/>
      <c r="I456" s="63"/>
      <c r="J456" s="12"/>
      <c r="K456" s="246"/>
      <c r="L456" s="246"/>
      <c r="M456" s="53"/>
      <c r="N456" s="51"/>
      <c r="O456" s="231"/>
      <c r="P456" s="231"/>
      <c r="Q456" s="63"/>
      <c r="R456" s="12"/>
      <c r="S456" s="246"/>
      <c r="T456" s="246"/>
      <c r="U456" s="53"/>
      <c r="V456" s="51"/>
      <c r="W456" s="231"/>
      <c r="X456" s="231"/>
      <c r="Y456" s="63"/>
      <c r="Z456" s="12"/>
      <c r="AA456" s="246"/>
      <c r="AB456" s="246"/>
      <c r="AC456" s="53"/>
      <c r="AD456" s="51"/>
      <c r="AE456" s="231"/>
      <c r="AF456" s="231"/>
      <c r="AG456" s="63"/>
      <c r="AH456" s="12"/>
      <c r="AI456" s="246"/>
      <c r="AJ456" s="246"/>
      <c r="AK456" s="53"/>
      <c r="AL456" s="51"/>
      <c r="AM456" s="231"/>
      <c r="AN456" s="231"/>
      <c r="AO456" s="63"/>
      <c r="AP456" s="12"/>
      <c r="AQ456" s="246"/>
      <c r="AR456" s="246"/>
      <c r="AS456" s="53"/>
      <c r="AT456" s="51"/>
      <c r="AU456" s="231"/>
      <c r="AV456" s="231"/>
      <c r="AW456" s="63"/>
      <c r="AX456" s="12"/>
      <c r="AY456" s="246"/>
      <c r="AZ456" s="246"/>
      <c r="BA456" s="53"/>
      <c r="BB456" s="51" t="s">
        <v>47</v>
      </c>
      <c r="BC456" s="231" t="s">
        <v>625</v>
      </c>
      <c r="BD456" s="231"/>
      <c r="BE456" s="63" t="s">
        <v>622</v>
      </c>
      <c r="BF456" s="12"/>
      <c r="BG456" s="246"/>
      <c r="BH456" s="246"/>
      <c r="BI456" s="53"/>
      <c r="BJ456" s="51"/>
      <c r="BK456" s="231"/>
      <c r="BL456" s="231"/>
      <c r="BM456" s="63"/>
      <c r="BN456" s="12"/>
      <c r="BO456" s="246"/>
      <c r="BP456" s="246"/>
      <c r="BQ456" s="53"/>
      <c r="BR456" s="51"/>
      <c r="BS456" s="231"/>
      <c r="BT456" s="231"/>
      <c r="BU456" s="63"/>
      <c r="BV456" s="12"/>
      <c r="BW456" s="246"/>
      <c r="BX456" s="246"/>
      <c r="BY456" s="53"/>
      <c r="BZ456" s="51"/>
      <c r="CA456" s="231"/>
      <c r="CB456" s="231"/>
      <c r="CC456" s="63"/>
      <c r="CD456" s="12"/>
      <c r="CE456" s="246"/>
      <c r="CF456" s="246"/>
      <c r="CG456" s="53"/>
      <c r="CH456" s="51"/>
      <c r="CI456" s="231"/>
      <c r="CJ456" s="231"/>
      <c r="CK456" s="63"/>
      <c r="CL456" s="12"/>
      <c r="CM456" s="246"/>
      <c r="CN456" s="246"/>
      <c r="CO456" s="53"/>
      <c r="CP456" s="417"/>
      <c r="CQ456" s="418"/>
      <c r="CR456" s="418"/>
      <c r="CS456" s="419"/>
    </row>
    <row r="457" spans="2:97" ht="16.5" customHeight="1" thickBot="1">
      <c r="B457" s="420"/>
      <c r="C457" s="421"/>
      <c r="D457" s="421"/>
      <c r="E457" s="422"/>
      <c r="F457" s="52"/>
      <c r="G457" s="263"/>
      <c r="H457" s="263"/>
      <c r="I457" s="64"/>
      <c r="J457" s="13"/>
      <c r="K457" s="326"/>
      <c r="L457" s="326"/>
      <c r="M457" s="54"/>
      <c r="N457" s="52"/>
      <c r="O457" s="263"/>
      <c r="P457" s="263"/>
      <c r="Q457" s="64"/>
      <c r="R457" s="13"/>
      <c r="S457" s="326"/>
      <c r="T457" s="326"/>
      <c r="U457" s="54"/>
      <c r="V457" s="52"/>
      <c r="W457" s="263"/>
      <c r="X457" s="263"/>
      <c r="Y457" s="64"/>
      <c r="Z457" s="13"/>
      <c r="AA457" s="326"/>
      <c r="AB457" s="326"/>
      <c r="AC457" s="54"/>
      <c r="AD457" s="52"/>
      <c r="AE457" s="263"/>
      <c r="AF457" s="263"/>
      <c r="AG457" s="64"/>
      <c r="AH457" s="13"/>
      <c r="AI457" s="326"/>
      <c r="AJ457" s="326"/>
      <c r="AK457" s="54"/>
      <c r="AL457" s="52"/>
      <c r="AM457" s="263"/>
      <c r="AN457" s="263"/>
      <c r="AO457" s="64"/>
      <c r="AP457" s="13"/>
      <c r="AQ457" s="326"/>
      <c r="AR457" s="326"/>
      <c r="AS457" s="54"/>
      <c r="AT457" s="52"/>
      <c r="AU457" s="263"/>
      <c r="AV457" s="263"/>
      <c r="AW457" s="64"/>
      <c r="AX457" s="13"/>
      <c r="AY457" s="326"/>
      <c r="AZ457" s="326"/>
      <c r="BA457" s="54"/>
      <c r="BB457" s="52"/>
      <c r="BC457" s="263"/>
      <c r="BD457" s="263"/>
      <c r="BE457" s="64"/>
      <c r="BF457" s="13"/>
      <c r="BG457" s="326"/>
      <c r="BH457" s="326"/>
      <c r="BI457" s="54"/>
      <c r="BJ457" s="52"/>
      <c r="BK457" s="263"/>
      <c r="BL457" s="263"/>
      <c r="BM457" s="64"/>
      <c r="BN457" s="13"/>
      <c r="BO457" s="326"/>
      <c r="BP457" s="326"/>
      <c r="BQ457" s="54"/>
      <c r="BR457" s="52"/>
      <c r="BS457" s="263"/>
      <c r="BT457" s="263"/>
      <c r="BU457" s="64"/>
      <c r="BV457" s="13"/>
      <c r="BW457" s="326"/>
      <c r="BX457" s="326"/>
      <c r="BY457" s="54"/>
      <c r="BZ457" s="52"/>
      <c r="CA457" s="263"/>
      <c r="CB457" s="263"/>
      <c r="CC457" s="64"/>
      <c r="CD457" s="13"/>
      <c r="CE457" s="326"/>
      <c r="CF457" s="326"/>
      <c r="CG457" s="54"/>
      <c r="CH457" s="52"/>
      <c r="CI457" s="263"/>
      <c r="CJ457" s="263"/>
      <c r="CK457" s="64"/>
      <c r="CL457" s="13"/>
      <c r="CM457" s="326"/>
      <c r="CN457" s="326"/>
      <c r="CO457" s="54"/>
      <c r="CP457" s="420"/>
      <c r="CQ457" s="421"/>
      <c r="CR457" s="421"/>
      <c r="CS457" s="422"/>
    </row>
    <row r="458" spans="2:97" ht="17.25" customHeight="1">
      <c r="B458" s="414" t="s">
        <v>1</v>
      </c>
      <c r="C458" s="415"/>
      <c r="D458" s="415"/>
      <c r="E458" s="416"/>
      <c r="F458" s="401"/>
      <c r="G458" s="402"/>
      <c r="H458" s="402"/>
      <c r="I458" s="402"/>
      <c r="J458" s="402"/>
      <c r="K458" s="402"/>
      <c r="L458" s="402"/>
      <c r="M458" s="403"/>
      <c r="N458" s="401"/>
      <c r="O458" s="402"/>
      <c r="P458" s="402"/>
      <c r="Q458" s="402"/>
      <c r="R458" s="402"/>
      <c r="S458" s="402"/>
      <c r="T458" s="402"/>
      <c r="U458" s="403"/>
      <c r="V458" s="401"/>
      <c r="W458" s="402"/>
      <c r="X458" s="402"/>
      <c r="Y458" s="402"/>
      <c r="Z458" s="402"/>
      <c r="AA458" s="402"/>
      <c r="AB458" s="402"/>
      <c r="AC458" s="403"/>
      <c r="AD458" s="401"/>
      <c r="AE458" s="402"/>
      <c r="AF458" s="402"/>
      <c r="AG458" s="402"/>
      <c r="AH458" s="402"/>
      <c r="AI458" s="402"/>
      <c r="AJ458" s="402"/>
      <c r="AK458" s="403"/>
      <c r="AL458" s="401"/>
      <c r="AM458" s="402"/>
      <c r="AN458" s="402"/>
      <c r="AO458" s="402"/>
      <c r="AP458" s="402"/>
      <c r="AQ458" s="402"/>
      <c r="AR458" s="402"/>
      <c r="AS458" s="403"/>
      <c r="AT458" s="401"/>
      <c r="AU458" s="402"/>
      <c r="AV458" s="402"/>
      <c r="AW458" s="402"/>
      <c r="AX458" s="402"/>
      <c r="AY458" s="402"/>
      <c r="AZ458" s="402"/>
      <c r="BA458" s="403"/>
      <c r="BB458" s="401"/>
      <c r="BC458" s="402"/>
      <c r="BD458" s="402"/>
      <c r="BE458" s="402"/>
      <c r="BF458" s="402"/>
      <c r="BG458" s="402"/>
      <c r="BH458" s="402"/>
      <c r="BI458" s="403"/>
      <c r="BJ458" s="401"/>
      <c r="BK458" s="402"/>
      <c r="BL458" s="402"/>
      <c r="BM458" s="402"/>
      <c r="BN458" s="402"/>
      <c r="BO458" s="402"/>
      <c r="BP458" s="402"/>
      <c r="BQ458" s="403"/>
      <c r="BR458" s="401"/>
      <c r="BS458" s="402"/>
      <c r="BT458" s="402"/>
      <c r="BU458" s="402"/>
      <c r="BV458" s="402"/>
      <c r="BW458" s="402"/>
      <c r="BX458" s="402"/>
      <c r="BY458" s="403"/>
      <c r="BZ458" s="401" t="s">
        <v>205</v>
      </c>
      <c r="CA458" s="402"/>
      <c r="CB458" s="402"/>
      <c r="CC458" s="402"/>
      <c r="CD458" s="402"/>
      <c r="CE458" s="402"/>
      <c r="CF458" s="402"/>
      <c r="CG458" s="403"/>
      <c r="CH458" s="401"/>
      <c r="CI458" s="402"/>
      <c r="CJ458" s="402"/>
      <c r="CK458" s="402"/>
      <c r="CL458" s="402"/>
      <c r="CM458" s="402"/>
      <c r="CN458" s="402"/>
      <c r="CO458" s="403"/>
      <c r="CP458" s="414" t="s">
        <v>1</v>
      </c>
      <c r="CQ458" s="415"/>
      <c r="CR458" s="415"/>
      <c r="CS458" s="416"/>
    </row>
    <row r="459" spans="2:97" ht="16.5" customHeight="1">
      <c r="B459" s="417"/>
      <c r="C459" s="418"/>
      <c r="D459" s="418"/>
      <c r="E459" s="419"/>
      <c r="F459" s="51"/>
      <c r="G459" s="231"/>
      <c r="H459" s="231"/>
      <c r="I459" s="63"/>
      <c r="J459" s="12"/>
      <c r="K459" s="246"/>
      <c r="L459" s="246"/>
      <c r="M459" s="53"/>
      <c r="N459" s="51"/>
      <c r="O459" s="231"/>
      <c r="P459" s="231"/>
      <c r="Q459" s="63"/>
      <c r="R459" s="12"/>
      <c r="S459" s="246"/>
      <c r="T459" s="246"/>
      <c r="U459" s="53"/>
      <c r="V459" s="51"/>
      <c r="W459" s="231"/>
      <c r="X459" s="231"/>
      <c r="Y459" s="63"/>
      <c r="Z459" s="12"/>
      <c r="AA459" s="246"/>
      <c r="AB459" s="246"/>
      <c r="AC459" s="53"/>
      <c r="AD459" s="51"/>
      <c r="AE459" s="231"/>
      <c r="AF459" s="231"/>
      <c r="AG459" s="63"/>
      <c r="AH459" s="12"/>
      <c r="AI459" s="246"/>
      <c r="AJ459" s="246"/>
      <c r="AK459" s="53"/>
      <c r="AL459" s="51"/>
      <c r="AM459" s="231"/>
      <c r="AN459" s="231"/>
      <c r="AO459" s="63"/>
      <c r="AP459" s="12"/>
      <c r="AQ459" s="246"/>
      <c r="AR459" s="246"/>
      <c r="AS459" s="53"/>
      <c r="AT459" s="51"/>
      <c r="AU459" s="231"/>
      <c r="AV459" s="231"/>
      <c r="AW459" s="63"/>
      <c r="AX459" s="12"/>
      <c r="AY459" s="246"/>
      <c r="AZ459" s="246"/>
      <c r="BA459" s="53"/>
      <c r="BB459" s="51"/>
      <c r="BC459" s="231"/>
      <c r="BD459" s="231"/>
      <c r="BE459" s="63"/>
      <c r="BF459" s="12"/>
      <c r="BG459" s="246"/>
      <c r="BH459" s="246"/>
      <c r="BI459" s="53"/>
      <c r="BJ459" s="51"/>
      <c r="BK459" s="231"/>
      <c r="BL459" s="231"/>
      <c r="BM459" s="63"/>
      <c r="BN459" s="12"/>
      <c r="BO459" s="246"/>
      <c r="BP459" s="246"/>
      <c r="BQ459" s="53"/>
      <c r="BR459" s="51"/>
      <c r="BS459" s="231"/>
      <c r="BT459" s="231"/>
      <c r="BU459" s="63"/>
      <c r="BV459" s="12"/>
      <c r="BW459" s="246"/>
      <c r="BX459" s="246"/>
      <c r="BY459" s="53"/>
      <c r="BZ459" s="51" t="s">
        <v>48</v>
      </c>
      <c r="CA459" s="437" t="s">
        <v>418</v>
      </c>
      <c r="CB459" s="437"/>
      <c r="CC459" s="63"/>
      <c r="CD459" s="12"/>
      <c r="CE459" s="246"/>
      <c r="CF459" s="246"/>
      <c r="CG459" s="53"/>
      <c r="CH459" s="51"/>
      <c r="CI459" s="231"/>
      <c r="CJ459" s="231"/>
      <c r="CK459" s="63"/>
      <c r="CL459" s="12"/>
      <c r="CM459" s="246"/>
      <c r="CN459" s="246"/>
      <c r="CO459" s="53"/>
      <c r="CP459" s="417"/>
      <c r="CQ459" s="418"/>
      <c r="CR459" s="418"/>
      <c r="CS459" s="419"/>
    </row>
    <row r="460" spans="2:97" ht="16.5" customHeight="1">
      <c r="B460" s="417"/>
      <c r="C460" s="418"/>
      <c r="D460" s="418"/>
      <c r="E460" s="419"/>
      <c r="F460" s="51"/>
      <c r="G460" s="231"/>
      <c r="H460" s="231"/>
      <c r="I460" s="63"/>
      <c r="J460" s="12"/>
      <c r="K460" s="246"/>
      <c r="L460" s="246"/>
      <c r="M460" s="53"/>
      <c r="N460" s="51"/>
      <c r="O460" s="231"/>
      <c r="P460" s="231"/>
      <c r="Q460" s="63"/>
      <c r="R460" s="12"/>
      <c r="S460" s="246"/>
      <c r="T460" s="246"/>
      <c r="U460" s="53"/>
      <c r="V460" s="51"/>
      <c r="W460" s="231"/>
      <c r="X460" s="231"/>
      <c r="Y460" s="63"/>
      <c r="Z460" s="12"/>
      <c r="AA460" s="246"/>
      <c r="AB460" s="246"/>
      <c r="AC460" s="53"/>
      <c r="AD460" s="51"/>
      <c r="AE460" s="231"/>
      <c r="AF460" s="231"/>
      <c r="AG460" s="63"/>
      <c r="AH460" s="12"/>
      <c r="AI460" s="246"/>
      <c r="AJ460" s="246"/>
      <c r="AK460" s="53"/>
      <c r="AL460" s="51"/>
      <c r="AM460" s="231"/>
      <c r="AN460" s="231"/>
      <c r="AO460" s="63"/>
      <c r="AP460" s="12"/>
      <c r="AQ460" s="246"/>
      <c r="AR460" s="246"/>
      <c r="AS460" s="53"/>
      <c r="AT460" s="51"/>
      <c r="AU460" s="231"/>
      <c r="AV460" s="231"/>
      <c r="AW460" s="63"/>
      <c r="AX460" s="12"/>
      <c r="AY460" s="246"/>
      <c r="AZ460" s="246"/>
      <c r="BA460" s="53"/>
      <c r="BB460" s="51"/>
      <c r="BC460" s="231"/>
      <c r="BD460" s="231"/>
      <c r="BE460" s="63"/>
      <c r="BF460" s="12"/>
      <c r="BG460" s="246"/>
      <c r="BH460" s="246"/>
      <c r="BI460" s="53"/>
      <c r="BJ460" s="51"/>
      <c r="BK460" s="231"/>
      <c r="BL460" s="231"/>
      <c r="BM460" s="63"/>
      <c r="BN460" s="12"/>
      <c r="BO460" s="246"/>
      <c r="BP460" s="246"/>
      <c r="BQ460" s="53"/>
      <c r="BR460" s="51"/>
      <c r="BS460" s="231"/>
      <c r="BT460" s="231"/>
      <c r="BU460" s="63"/>
      <c r="BV460" s="12"/>
      <c r="BW460" s="246"/>
      <c r="BX460" s="246"/>
      <c r="BY460" s="53"/>
      <c r="BZ460" s="51"/>
      <c r="CA460" s="231"/>
      <c r="CB460" s="231"/>
      <c r="CC460" s="63"/>
      <c r="CD460" s="12"/>
      <c r="CE460" s="246"/>
      <c r="CF460" s="246"/>
      <c r="CG460" s="53"/>
      <c r="CH460" s="51"/>
      <c r="CI460" s="231"/>
      <c r="CJ460" s="231"/>
      <c r="CK460" s="63"/>
      <c r="CL460" s="12"/>
      <c r="CM460" s="246"/>
      <c r="CN460" s="246"/>
      <c r="CO460" s="53"/>
      <c r="CP460" s="417"/>
      <c r="CQ460" s="418"/>
      <c r="CR460" s="418"/>
      <c r="CS460" s="419"/>
    </row>
    <row r="461" spans="2:97" ht="16.5" customHeight="1" thickBot="1">
      <c r="B461" s="420"/>
      <c r="C461" s="421"/>
      <c r="D461" s="421"/>
      <c r="E461" s="422"/>
      <c r="F461" s="52"/>
      <c r="G461" s="263"/>
      <c r="H461" s="263"/>
      <c r="I461" s="64"/>
      <c r="J461" s="13"/>
      <c r="K461" s="326"/>
      <c r="L461" s="326"/>
      <c r="M461" s="54"/>
      <c r="N461" s="52"/>
      <c r="O461" s="263"/>
      <c r="P461" s="263"/>
      <c r="Q461" s="64"/>
      <c r="R461" s="13"/>
      <c r="S461" s="326"/>
      <c r="T461" s="326"/>
      <c r="U461" s="54"/>
      <c r="V461" s="52"/>
      <c r="W461" s="263"/>
      <c r="X461" s="263"/>
      <c r="Y461" s="64"/>
      <c r="Z461" s="13"/>
      <c r="AA461" s="326"/>
      <c r="AB461" s="326"/>
      <c r="AC461" s="54"/>
      <c r="AD461" s="52"/>
      <c r="AE461" s="263"/>
      <c r="AF461" s="263"/>
      <c r="AG461" s="64"/>
      <c r="AH461" s="13"/>
      <c r="AI461" s="326"/>
      <c r="AJ461" s="326"/>
      <c r="AK461" s="54"/>
      <c r="AL461" s="52"/>
      <c r="AM461" s="263"/>
      <c r="AN461" s="263"/>
      <c r="AO461" s="64"/>
      <c r="AP461" s="13"/>
      <c r="AQ461" s="326"/>
      <c r="AR461" s="326"/>
      <c r="AS461" s="54"/>
      <c r="AT461" s="52"/>
      <c r="AU461" s="263"/>
      <c r="AV461" s="263"/>
      <c r="AW461" s="64"/>
      <c r="AX461" s="13"/>
      <c r="AY461" s="326"/>
      <c r="AZ461" s="326"/>
      <c r="BA461" s="54"/>
      <c r="BB461" s="52"/>
      <c r="BC461" s="263"/>
      <c r="BD461" s="263"/>
      <c r="BE461" s="64"/>
      <c r="BF461" s="13"/>
      <c r="BG461" s="326"/>
      <c r="BH461" s="326"/>
      <c r="BI461" s="54"/>
      <c r="BJ461" s="52"/>
      <c r="BK461" s="263"/>
      <c r="BL461" s="263"/>
      <c r="BM461" s="64"/>
      <c r="BN461" s="13"/>
      <c r="BO461" s="326"/>
      <c r="BP461" s="326"/>
      <c r="BQ461" s="54"/>
      <c r="BR461" s="52"/>
      <c r="BS461" s="263"/>
      <c r="BT461" s="263"/>
      <c r="BU461" s="64"/>
      <c r="BV461" s="13"/>
      <c r="BW461" s="326"/>
      <c r="BX461" s="326"/>
      <c r="BY461" s="54"/>
      <c r="BZ461" s="52"/>
      <c r="CA461" s="263"/>
      <c r="CB461" s="263"/>
      <c r="CC461" s="64"/>
      <c r="CD461" s="13"/>
      <c r="CE461" s="326"/>
      <c r="CF461" s="326"/>
      <c r="CG461" s="54"/>
      <c r="CH461" s="52"/>
      <c r="CI461" s="263"/>
      <c r="CJ461" s="263"/>
      <c r="CK461" s="64"/>
      <c r="CL461" s="13"/>
      <c r="CM461" s="326"/>
      <c r="CN461" s="326"/>
      <c r="CO461" s="54"/>
      <c r="CP461" s="420"/>
      <c r="CQ461" s="421"/>
      <c r="CR461" s="421"/>
      <c r="CS461" s="422"/>
    </row>
    <row r="462" spans="2:97" ht="17.25" customHeight="1">
      <c r="B462" s="414" t="s">
        <v>1</v>
      </c>
      <c r="C462" s="415"/>
      <c r="D462" s="415"/>
      <c r="E462" s="416"/>
      <c r="F462" s="401"/>
      <c r="G462" s="402"/>
      <c r="H462" s="402"/>
      <c r="I462" s="402"/>
      <c r="J462" s="402"/>
      <c r="K462" s="402"/>
      <c r="L462" s="402"/>
      <c r="M462" s="403"/>
      <c r="N462" s="401"/>
      <c r="O462" s="402"/>
      <c r="P462" s="402"/>
      <c r="Q462" s="402"/>
      <c r="R462" s="402"/>
      <c r="S462" s="402"/>
      <c r="T462" s="402"/>
      <c r="U462" s="403"/>
      <c r="V462" s="401"/>
      <c r="W462" s="402"/>
      <c r="X462" s="402"/>
      <c r="Y462" s="402"/>
      <c r="Z462" s="402"/>
      <c r="AA462" s="402"/>
      <c r="AB462" s="402"/>
      <c r="AC462" s="403"/>
      <c r="AD462" s="401"/>
      <c r="AE462" s="402"/>
      <c r="AF462" s="402"/>
      <c r="AG462" s="402"/>
      <c r="AH462" s="402"/>
      <c r="AI462" s="402"/>
      <c r="AJ462" s="402"/>
      <c r="AK462" s="403"/>
      <c r="AL462" s="401"/>
      <c r="AM462" s="402"/>
      <c r="AN462" s="402"/>
      <c r="AO462" s="402"/>
      <c r="AP462" s="402"/>
      <c r="AQ462" s="402"/>
      <c r="AR462" s="402"/>
      <c r="AS462" s="403"/>
      <c r="AT462" s="401"/>
      <c r="AU462" s="402"/>
      <c r="AV462" s="402"/>
      <c r="AW462" s="402"/>
      <c r="AX462" s="402"/>
      <c r="AY462" s="402"/>
      <c r="AZ462" s="402"/>
      <c r="BA462" s="403"/>
      <c r="BB462" s="401"/>
      <c r="BC462" s="402"/>
      <c r="BD462" s="402"/>
      <c r="BE462" s="402"/>
      <c r="BF462" s="402"/>
      <c r="BG462" s="402"/>
      <c r="BH462" s="402"/>
      <c r="BI462" s="403"/>
      <c r="BJ462" s="401"/>
      <c r="BK462" s="402"/>
      <c r="BL462" s="402"/>
      <c r="BM462" s="402"/>
      <c r="BN462" s="402"/>
      <c r="BO462" s="402"/>
      <c r="BP462" s="402"/>
      <c r="BQ462" s="403"/>
      <c r="BR462" s="401"/>
      <c r="BS462" s="402"/>
      <c r="BT462" s="402"/>
      <c r="BU462" s="402"/>
      <c r="BV462" s="402"/>
      <c r="BW462" s="402"/>
      <c r="BX462" s="402"/>
      <c r="BY462" s="403"/>
      <c r="BZ462" s="401"/>
      <c r="CA462" s="402"/>
      <c r="CB462" s="402"/>
      <c r="CC462" s="402"/>
      <c r="CD462" s="402"/>
      <c r="CE462" s="402"/>
      <c r="CF462" s="402"/>
      <c r="CG462" s="403"/>
      <c r="CH462" s="401"/>
      <c r="CI462" s="402"/>
      <c r="CJ462" s="402"/>
      <c r="CK462" s="402"/>
      <c r="CL462" s="402"/>
      <c r="CM462" s="402"/>
      <c r="CN462" s="402"/>
      <c r="CO462" s="403"/>
      <c r="CP462" s="414" t="s">
        <v>1</v>
      </c>
      <c r="CQ462" s="415"/>
      <c r="CR462" s="415"/>
      <c r="CS462" s="416"/>
    </row>
    <row r="463" spans="2:97" ht="16.5" customHeight="1">
      <c r="B463" s="417"/>
      <c r="C463" s="418"/>
      <c r="D463" s="418"/>
      <c r="E463" s="419"/>
      <c r="F463" s="51"/>
      <c r="G463" s="231"/>
      <c r="H463" s="231"/>
      <c r="I463" s="63"/>
      <c r="J463" s="12"/>
      <c r="K463" s="246"/>
      <c r="L463" s="246"/>
      <c r="M463" s="53"/>
      <c r="N463" s="51"/>
      <c r="O463" s="231"/>
      <c r="P463" s="231"/>
      <c r="Q463" s="63"/>
      <c r="R463" s="12"/>
      <c r="S463" s="246"/>
      <c r="T463" s="246"/>
      <c r="U463" s="53"/>
      <c r="V463" s="51"/>
      <c r="W463" s="231"/>
      <c r="X463" s="231"/>
      <c r="Y463" s="63"/>
      <c r="Z463" s="12"/>
      <c r="AA463" s="246"/>
      <c r="AB463" s="246"/>
      <c r="AC463" s="53"/>
      <c r="AD463" s="51"/>
      <c r="AE463" s="231"/>
      <c r="AF463" s="231"/>
      <c r="AG463" s="63"/>
      <c r="AH463" s="12"/>
      <c r="AI463" s="246"/>
      <c r="AJ463" s="246"/>
      <c r="AK463" s="53"/>
      <c r="AL463" s="51"/>
      <c r="AM463" s="446"/>
      <c r="AN463" s="446"/>
      <c r="AO463" s="63"/>
      <c r="AP463" s="12"/>
      <c r="AQ463" s="310"/>
      <c r="AR463" s="310"/>
      <c r="AS463" s="53"/>
      <c r="AT463" s="51"/>
      <c r="AU463" s="231"/>
      <c r="AV463" s="231"/>
      <c r="AW463" s="63"/>
      <c r="AX463" s="12"/>
      <c r="AY463" s="246"/>
      <c r="AZ463" s="246"/>
      <c r="BA463" s="53"/>
      <c r="BB463" s="51"/>
      <c r="BC463" s="231"/>
      <c r="BD463" s="231"/>
      <c r="BE463" s="63"/>
      <c r="BF463" s="12"/>
      <c r="BG463" s="246"/>
      <c r="BH463" s="246"/>
      <c r="BI463" s="53"/>
      <c r="BJ463" s="51"/>
      <c r="BK463" s="231"/>
      <c r="BL463" s="231"/>
      <c r="BM463" s="63"/>
      <c r="BN463" s="12"/>
      <c r="BO463" s="246"/>
      <c r="BP463" s="246"/>
      <c r="BQ463" s="53"/>
      <c r="BR463" s="51"/>
      <c r="BS463" s="231"/>
      <c r="BT463" s="231"/>
      <c r="BU463" s="63"/>
      <c r="BV463" s="12"/>
      <c r="BW463" s="246"/>
      <c r="BX463" s="246"/>
      <c r="BY463" s="53"/>
      <c r="BZ463" s="51"/>
      <c r="CA463" s="231"/>
      <c r="CB463" s="231"/>
      <c r="CC463" s="63"/>
      <c r="CD463" s="12"/>
      <c r="CE463" s="246"/>
      <c r="CF463" s="246"/>
      <c r="CG463" s="53"/>
      <c r="CH463" s="51"/>
      <c r="CI463" s="231"/>
      <c r="CJ463" s="231"/>
      <c r="CK463" s="63"/>
      <c r="CL463" s="12"/>
      <c r="CM463" s="246"/>
      <c r="CN463" s="246"/>
      <c r="CO463" s="53"/>
      <c r="CP463" s="417"/>
      <c r="CQ463" s="418"/>
      <c r="CR463" s="418"/>
      <c r="CS463" s="419"/>
    </row>
    <row r="464" spans="2:97" ht="16.5" customHeight="1">
      <c r="B464" s="417"/>
      <c r="C464" s="418"/>
      <c r="D464" s="418"/>
      <c r="E464" s="419"/>
      <c r="F464" s="51"/>
      <c r="G464" s="231"/>
      <c r="H464" s="231"/>
      <c r="I464" s="63"/>
      <c r="J464" s="12"/>
      <c r="K464" s="246"/>
      <c r="L464" s="246"/>
      <c r="M464" s="53"/>
      <c r="N464" s="51"/>
      <c r="O464" s="231"/>
      <c r="P464" s="231"/>
      <c r="Q464" s="63"/>
      <c r="R464" s="12"/>
      <c r="S464" s="246"/>
      <c r="T464" s="246"/>
      <c r="U464" s="53"/>
      <c r="V464" s="51"/>
      <c r="W464" s="231"/>
      <c r="X464" s="231"/>
      <c r="Y464" s="63"/>
      <c r="Z464" s="12"/>
      <c r="AA464" s="246"/>
      <c r="AB464" s="246"/>
      <c r="AC464" s="53"/>
      <c r="AD464" s="51"/>
      <c r="AE464" s="231"/>
      <c r="AF464" s="231"/>
      <c r="AG464" s="63"/>
      <c r="AH464" s="12"/>
      <c r="AI464" s="246"/>
      <c r="AJ464" s="246"/>
      <c r="AK464" s="53"/>
      <c r="AL464" s="51"/>
      <c r="AM464" s="446"/>
      <c r="AN464" s="446"/>
      <c r="AO464" s="63"/>
      <c r="AP464" s="12"/>
      <c r="AQ464" s="246"/>
      <c r="AR464" s="246"/>
      <c r="AS464" s="53"/>
      <c r="AT464" s="51"/>
      <c r="AU464" s="231"/>
      <c r="AV464" s="231"/>
      <c r="AW464" s="63"/>
      <c r="AX464" s="12"/>
      <c r="AY464" s="246"/>
      <c r="AZ464" s="246"/>
      <c r="BA464" s="53"/>
      <c r="BB464" s="51"/>
      <c r="BC464" s="231"/>
      <c r="BD464" s="231"/>
      <c r="BE464" s="63"/>
      <c r="BF464" s="12"/>
      <c r="BG464" s="246"/>
      <c r="BH464" s="246"/>
      <c r="BI464" s="53"/>
      <c r="BJ464" s="51"/>
      <c r="BK464" s="231"/>
      <c r="BL464" s="231"/>
      <c r="BM464" s="63"/>
      <c r="BN464" s="12"/>
      <c r="BO464" s="246"/>
      <c r="BP464" s="246"/>
      <c r="BQ464" s="53"/>
      <c r="BR464" s="51"/>
      <c r="BS464" s="231"/>
      <c r="BT464" s="231"/>
      <c r="BU464" s="63"/>
      <c r="BV464" s="12"/>
      <c r="BW464" s="246"/>
      <c r="BX464" s="246"/>
      <c r="BY464" s="53"/>
      <c r="BZ464" s="51"/>
      <c r="CA464" s="231"/>
      <c r="CB464" s="231"/>
      <c r="CC464" s="63"/>
      <c r="CD464" s="12"/>
      <c r="CE464" s="246"/>
      <c r="CF464" s="246"/>
      <c r="CG464" s="53"/>
      <c r="CH464" s="51"/>
      <c r="CI464" s="231"/>
      <c r="CJ464" s="231"/>
      <c r="CK464" s="63"/>
      <c r="CL464" s="12"/>
      <c r="CM464" s="246"/>
      <c r="CN464" s="246"/>
      <c r="CO464" s="53"/>
      <c r="CP464" s="417"/>
      <c r="CQ464" s="418"/>
      <c r="CR464" s="418"/>
      <c r="CS464" s="419"/>
    </row>
    <row r="465" spans="2:97" ht="16.5" customHeight="1" thickBot="1">
      <c r="B465" s="420"/>
      <c r="C465" s="421"/>
      <c r="D465" s="421"/>
      <c r="E465" s="422"/>
      <c r="F465" s="52"/>
      <c r="G465" s="263"/>
      <c r="H465" s="263"/>
      <c r="I465" s="64"/>
      <c r="J465" s="13"/>
      <c r="K465" s="326"/>
      <c r="L465" s="326"/>
      <c r="M465" s="54"/>
      <c r="N465" s="52"/>
      <c r="O465" s="263"/>
      <c r="P465" s="263"/>
      <c r="Q465" s="64"/>
      <c r="R465" s="13"/>
      <c r="S465" s="326"/>
      <c r="T465" s="326"/>
      <c r="U465" s="54"/>
      <c r="V465" s="52"/>
      <c r="W465" s="263"/>
      <c r="X465" s="263"/>
      <c r="Y465" s="64"/>
      <c r="Z465" s="13"/>
      <c r="AA465" s="326"/>
      <c r="AB465" s="326"/>
      <c r="AC465" s="54"/>
      <c r="AD465" s="52"/>
      <c r="AE465" s="263"/>
      <c r="AF465" s="263"/>
      <c r="AG465" s="64"/>
      <c r="AH465" s="13"/>
      <c r="AI465" s="326"/>
      <c r="AJ465" s="326"/>
      <c r="AK465" s="54"/>
      <c r="AL465" s="52"/>
      <c r="AM465" s="263"/>
      <c r="AN465" s="263"/>
      <c r="AO465" s="64"/>
      <c r="AP465" s="13"/>
      <c r="AQ465" s="326"/>
      <c r="AR465" s="326"/>
      <c r="AS465" s="54"/>
      <c r="AT465" s="51"/>
      <c r="AU465" s="231"/>
      <c r="AV465" s="231"/>
      <c r="AW465" s="63"/>
      <c r="AX465" s="12"/>
      <c r="AY465" s="246"/>
      <c r="AZ465" s="246"/>
      <c r="BA465" s="53"/>
      <c r="BB465" s="52"/>
      <c r="BC465" s="263"/>
      <c r="BD465" s="263"/>
      <c r="BE465" s="64"/>
      <c r="BF465" s="13"/>
      <c r="BG465" s="326"/>
      <c r="BH465" s="326"/>
      <c r="BI465" s="54"/>
      <c r="BJ465" s="52"/>
      <c r="BK465" s="263"/>
      <c r="BL465" s="263"/>
      <c r="BM465" s="64"/>
      <c r="BN465" s="13"/>
      <c r="BO465" s="326"/>
      <c r="BP465" s="326"/>
      <c r="BQ465" s="54"/>
      <c r="BR465" s="52"/>
      <c r="BS465" s="263"/>
      <c r="BT465" s="263"/>
      <c r="BU465" s="64"/>
      <c r="BV465" s="13"/>
      <c r="BW465" s="326"/>
      <c r="BX465" s="326"/>
      <c r="BY465" s="54"/>
      <c r="BZ465" s="52"/>
      <c r="CA465" s="263"/>
      <c r="CB465" s="263"/>
      <c r="CC465" s="64"/>
      <c r="CD465" s="13"/>
      <c r="CE465" s="326"/>
      <c r="CF465" s="326"/>
      <c r="CG465" s="54"/>
      <c r="CH465" s="52"/>
      <c r="CI465" s="263"/>
      <c r="CJ465" s="263"/>
      <c r="CK465" s="64"/>
      <c r="CL465" s="13"/>
      <c r="CM465" s="326"/>
      <c r="CN465" s="326"/>
      <c r="CO465" s="54"/>
      <c r="CP465" s="420"/>
      <c r="CQ465" s="421"/>
      <c r="CR465" s="421"/>
      <c r="CS465" s="422"/>
    </row>
    <row r="466" spans="2:97" ht="17.25" customHeight="1">
      <c r="B466" s="414" t="s">
        <v>1</v>
      </c>
      <c r="C466" s="415"/>
      <c r="D466" s="415"/>
      <c r="E466" s="416"/>
      <c r="F466" s="401"/>
      <c r="G466" s="402"/>
      <c r="H466" s="402"/>
      <c r="I466" s="402"/>
      <c r="J466" s="402"/>
      <c r="K466" s="402"/>
      <c r="L466" s="402"/>
      <c r="M466" s="403"/>
      <c r="N466" s="401"/>
      <c r="O466" s="402"/>
      <c r="P466" s="402"/>
      <c r="Q466" s="402"/>
      <c r="R466" s="402"/>
      <c r="S466" s="402"/>
      <c r="T466" s="402"/>
      <c r="U466" s="403"/>
      <c r="V466" s="401"/>
      <c r="W466" s="402"/>
      <c r="X466" s="402"/>
      <c r="Y466" s="402"/>
      <c r="Z466" s="402"/>
      <c r="AA466" s="402"/>
      <c r="AB466" s="402"/>
      <c r="AC466" s="403"/>
      <c r="AD466" s="401"/>
      <c r="AE466" s="402"/>
      <c r="AF466" s="402"/>
      <c r="AG466" s="402"/>
      <c r="AH466" s="402"/>
      <c r="AI466" s="402"/>
      <c r="AJ466" s="402"/>
      <c r="AK466" s="403"/>
      <c r="AL466" s="401"/>
      <c r="AM466" s="402"/>
      <c r="AN466" s="402"/>
      <c r="AO466" s="402"/>
      <c r="AP466" s="402"/>
      <c r="AQ466" s="402"/>
      <c r="AR466" s="402"/>
      <c r="AS466" s="403"/>
      <c r="AT466" s="401"/>
      <c r="AU466" s="402"/>
      <c r="AV466" s="402"/>
      <c r="AW466" s="402"/>
      <c r="AX466" s="402"/>
      <c r="AY466" s="402"/>
      <c r="AZ466" s="402"/>
      <c r="BA466" s="403"/>
      <c r="BB466" s="401"/>
      <c r="BC466" s="402"/>
      <c r="BD466" s="402"/>
      <c r="BE466" s="402"/>
      <c r="BF466" s="402"/>
      <c r="BG466" s="402"/>
      <c r="BH466" s="402"/>
      <c r="BI466" s="403"/>
      <c r="BJ466" s="401"/>
      <c r="BK466" s="402"/>
      <c r="BL466" s="402"/>
      <c r="BM466" s="402"/>
      <c r="BN466" s="402"/>
      <c r="BO466" s="402"/>
      <c r="BP466" s="402"/>
      <c r="BQ466" s="403"/>
      <c r="BR466" s="401"/>
      <c r="BS466" s="402"/>
      <c r="BT466" s="402"/>
      <c r="BU466" s="402"/>
      <c r="BV466" s="402"/>
      <c r="BW466" s="402"/>
      <c r="BX466" s="402"/>
      <c r="BY466" s="403"/>
      <c r="BZ466" s="401"/>
      <c r="CA466" s="402"/>
      <c r="CB466" s="402"/>
      <c r="CC466" s="402"/>
      <c r="CD466" s="402"/>
      <c r="CE466" s="402"/>
      <c r="CF466" s="402"/>
      <c r="CG466" s="403"/>
      <c r="CH466" s="401"/>
      <c r="CI466" s="402"/>
      <c r="CJ466" s="402"/>
      <c r="CK466" s="402"/>
      <c r="CL466" s="402"/>
      <c r="CM466" s="402"/>
      <c r="CN466" s="402"/>
      <c r="CO466" s="403"/>
      <c r="CP466" s="414" t="s">
        <v>1</v>
      </c>
      <c r="CQ466" s="415"/>
      <c r="CR466" s="415"/>
      <c r="CS466" s="416"/>
    </row>
    <row r="467" spans="2:97" ht="16.5" customHeight="1">
      <c r="B467" s="417"/>
      <c r="C467" s="418"/>
      <c r="D467" s="418"/>
      <c r="E467" s="419"/>
      <c r="F467" s="51"/>
      <c r="G467" s="231"/>
      <c r="H467" s="231"/>
      <c r="I467" s="63"/>
      <c r="J467" s="12"/>
      <c r="K467" s="246"/>
      <c r="L467" s="246"/>
      <c r="M467" s="53"/>
      <c r="N467" s="51"/>
      <c r="O467" s="231"/>
      <c r="P467" s="231"/>
      <c r="Q467" s="63"/>
      <c r="R467" s="12"/>
      <c r="S467" s="246"/>
      <c r="T467" s="246"/>
      <c r="U467" s="53"/>
      <c r="V467" s="51"/>
      <c r="W467" s="231"/>
      <c r="X467" s="231"/>
      <c r="Y467" s="63"/>
      <c r="Z467" s="12"/>
      <c r="AA467" s="246"/>
      <c r="AB467" s="246"/>
      <c r="AC467" s="53"/>
      <c r="AD467" s="51"/>
      <c r="AE467" s="231"/>
      <c r="AF467" s="231"/>
      <c r="AG467" s="63"/>
      <c r="AH467" s="12"/>
      <c r="AI467" s="246"/>
      <c r="AJ467" s="246"/>
      <c r="AK467" s="53"/>
      <c r="AL467" s="51"/>
      <c r="AM467" s="231"/>
      <c r="AN467" s="231"/>
      <c r="AO467" s="63"/>
      <c r="AP467" s="12"/>
      <c r="AQ467" s="246"/>
      <c r="AR467" s="246"/>
      <c r="AS467" s="53"/>
      <c r="AT467" s="51"/>
      <c r="AU467" s="231"/>
      <c r="AV467" s="231"/>
      <c r="AW467" s="63"/>
      <c r="AX467" s="12"/>
      <c r="AY467" s="246"/>
      <c r="AZ467" s="246"/>
      <c r="BA467" s="53"/>
      <c r="BB467" s="51"/>
      <c r="BC467" s="231"/>
      <c r="BD467" s="231"/>
      <c r="BE467" s="63"/>
      <c r="BF467" s="12"/>
      <c r="BG467" s="246"/>
      <c r="BH467" s="246"/>
      <c r="BI467" s="53"/>
      <c r="BJ467" s="51"/>
      <c r="BK467" s="231"/>
      <c r="BL467" s="231"/>
      <c r="BM467" s="63"/>
      <c r="BN467" s="12"/>
      <c r="BO467" s="246"/>
      <c r="BP467" s="246"/>
      <c r="BQ467" s="53"/>
      <c r="BR467" s="51"/>
      <c r="BS467" s="231"/>
      <c r="BT467" s="231"/>
      <c r="BU467" s="63"/>
      <c r="BV467" s="12"/>
      <c r="BW467" s="246"/>
      <c r="BX467" s="246"/>
      <c r="BY467" s="53"/>
      <c r="BZ467" s="51"/>
      <c r="CA467" s="231"/>
      <c r="CB467" s="231"/>
      <c r="CC467" s="63"/>
      <c r="CD467" s="12"/>
      <c r="CE467" s="246"/>
      <c r="CF467" s="246"/>
      <c r="CG467" s="53"/>
      <c r="CH467" s="51"/>
      <c r="CI467" s="231"/>
      <c r="CJ467" s="231"/>
      <c r="CK467" s="63"/>
      <c r="CL467" s="12"/>
      <c r="CM467" s="246"/>
      <c r="CN467" s="246"/>
      <c r="CO467" s="53"/>
      <c r="CP467" s="417"/>
      <c r="CQ467" s="418"/>
      <c r="CR467" s="418"/>
      <c r="CS467" s="419"/>
    </row>
    <row r="468" spans="2:97" ht="16.5" customHeight="1">
      <c r="B468" s="417"/>
      <c r="C468" s="418"/>
      <c r="D468" s="418"/>
      <c r="E468" s="419"/>
      <c r="F468" s="51"/>
      <c r="G468" s="231"/>
      <c r="H468" s="231"/>
      <c r="I468" s="63"/>
      <c r="J468" s="12"/>
      <c r="K468" s="246"/>
      <c r="L468" s="246"/>
      <c r="M468" s="53"/>
      <c r="N468" s="51"/>
      <c r="O468" s="231"/>
      <c r="P468" s="231"/>
      <c r="Q468" s="63"/>
      <c r="R468" s="12"/>
      <c r="S468" s="246"/>
      <c r="T468" s="246"/>
      <c r="U468" s="53"/>
      <c r="V468" s="51"/>
      <c r="W468" s="231"/>
      <c r="X468" s="231"/>
      <c r="Y468" s="63"/>
      <c r="Z468" s="12"/>
      <c r="AA468" s="246"/>
      <c r="AB468" s="246"/>
      <c r="AC468" s="53"/>
      <c r="AD468" s="51"/>
      <c r="AE468" s="231"/>
      <c r="AF468" s="231"/>
      <c r="AG468" s="63"/>
      <c r="AH468" s="12"/>
      <c r="AI468" s="246"/>
      <c r="AJ468" s="246"/>
      <c r="AK468" s="53"/>
      <c r="AL468" s="51"/>
      <c r="AM468" s="231"/>
      <c r="AN468" s="231"/>
      <c r="AO468" s="63"/>
      <c r="AP468" s="12"/>
      <c r="AQ468" s="246"/>
      <c r="AR468" s="246"/>
      <c r="AS468" s="53"/>
      <c r="AT468" s="51"/>
      <c r="AU468" s="231"/>
      <c r="AV468" s="231"/>
      <c r="AW468" s="63"/>
      <c r="AX468" s="12"/>
      <c r="AY468" s="246"/>
      <c r="AZ468" s="246"/>
      <c r="BA468" s="53"/>
      <c r="BB468" s="51"/>
      <c r="BC468" s="231"/>
      <c r="BD468" s="231"/>
      <c r="BE468" s="63"/>
      <c r="BF468" s="12"/>
      <c r="BG468" s="246"/>
      <c r="BH468" s="246"/>
      <c r="BI468" s="53"/>
      <c r="BJ468" s="51"/>
      <c r="BK468" s="231"/>
      <c r="BL468" s="231"/>
      <c r="BM468" s="63"/>
      <c r="BN468" s="12"/>
      <c r="BO468" s="246"/>
      <c r="BP468" s="246"/>
      <c r="BQ468" s="53"/>
      <c r="BR468" s="51"/>
      <c r="BS468" s="231"/>
      <c r="BT468" s="231"/>
      <c r="BU468" s="63"/>
      <c r="BV468" s="12"/>
      <c r="BW468" s="246"/>
      <c r="BX468" s="246"/>
      <c r="BY468" s="53"/>
      <c r="BZ468" s="51"/>
      <c r="CA468" s="231"/>
      <c r="CB468" s="231"/>
      <c r="CC468" s="63"/>
      <c r="CD468" s="12"/>
      <c r="CE468" s="246"/>
      <c r="CF468" s="246"/>
      <c r="CG468" s="53"/>
      <c r="CH468" s="51"/>
      <c r="CI468" s="231"/>
      <c r="CJ468" s="231"/>
      <c r="CK468" s="63"/>
      <c r="CL468" s="12"/>
      <c r="CM468" s="246"/>
      <c r="CN468" s="246"/>
      <c r="CO468" s="53"/>
      <c r="CP468" s="417"/>
      <c r="CQ468" s="418"/>
      <c r="CR468" s="418"/>
      <c r="CS468" s="419"/>
    </row>
    <row r="469" spans="2:97" ht="16.5" customHeight="1" thickBot="1">
      <c r="B469" s="420"/>
      <c r="C469" s="421"/>
      <c r="D469" s="421"/>
      <c r="E469" s="422"/>
      <c r="F469" s="52"/>
      <c r="G469" s="263"/>
      <c r="H469" s="263"/>
      <c r="I469" s="64"/>
      <c r="J469" s="13"/>
      <c r="K469" s="326"/>
      <c r="L469" s="326"/>
      <c r="M469" s="54"/>
      <c r="N469" s="52"/>
      <c r="O469" s="263"/>
      <c r="P469" s="263"/>
      <c r="Q469" s="64"/>
      <c r="R469" s="13"/>
      <c r="S469" s="326"/>
      <c r="T469" s="326"/>
      <c r="U469" s="54"/>
      <c r="V469" s="52"/>
      <c r="W469" s="263"/>
      <c r="X469" s="263"/>
      <c r="Y469" s="64"/>
      <c r="Z469" s="13"/>
      <c r="AA469" s="326"/>
      <c r="AB469" s="326"/>
      <c r="AC469" s="54"/>
      <c r="AD469" s="52"/>
      <c r="AE469" s="263"/>
      <c r="AF469" s="263"/>
      <c r="AG469" s="64"/>
      <c r="AH469" s="13"/>
      <c r="AI469" s="326"/>
      <c r="AJ469" s="326"/>
      <c r="AK469" s="54"/>
      <c r="AL469" s="52"/>
      <c r="AM469" s="263"/>
      <c r="AN469" s="263"/>
      <c r="AO469" s="64"/>
      <c r="AP469" s="13"/>
      <c r="AQ469" s="326"/>
      <c r="AR469" s="326"/>
      <c r="AS469" s="54"/>
      <c r="AT469" s="52"/>
      <c r="AU469" s="263"/>
      <c r="AV469" s="263"/>
      <c r="AW469" s="64"/>
      <c r="AX469" s="13"/>
      <c r="AY469" s="326"/>
      <c r="AZ469" s="326"/>
      <c r="BA469" s="54"/>
      <c r="BB469" s="52"/>
      <c r="BC469" s="263"/>
      <c r="BD469" s="263"/>
      <c r="BE469" s="64"/>
      <c r="BF469" s="13"/>
      <c r="BG469" s="326"/>
      <c r="BH469" s="326"/>
      <c r="BI469" s="54"/>
      <c r="BJ469" s="52"/>
      <c r="BK469" s="263"/>
      <c r="BL469" s="263"/>
      <c r="BM469" s="64"/>
      <c r="BN469" s="13"/>
      <c r="BO469" s="326"/>
      <c r="BP469" s="326"/>
      <c r="BQ469" s="54"/>
      <c r="BR469" s="52"/>
      <c r="BS469" s="263"/>
      <c r="BT469" s="263"/>
      <c r="BU469" s="64"/>
      <c r="BV469" s="13"/>
      <c r="BW469" s="326"/>
      <c r="BX469" s="326"/>
      <c r="BY469" s="54"/>
      <c r="BZ469" s="52"/>
      <c r="CA469" s="263"/>
      <c r="CB469" s="263"/>
      <c r="CC469" s="64"/>
      <c r="CD469" s="13"/>
      <c r="CE469" s="326"/>
      <c r="CF469" s="326"/>
      <c r="CG469" s="54"/>
      <c r="CH469" s="52"/>
      <c r="CI469" s="263"/>
      <c r="CJ469" s="263"/>
      <c r="CK469" s="64"/>
      <c r="CL469" s="13"/>
      <c r="CM469" s="326"/>
      <c r="CN469" s="326"/>
      <c r="CO469" s="54"/>
      <c r="CP469" s="420"/>
      <c r="CQ469" s="421"/>
      <c r="CR469" s="421"/>
      <c r="CS469" s="422"/>
    </row>
    <row r="470" spans="2:97" ht="17.25" customHeight="1">
      <c r="B470" s="414" t="s">
        <v>1</v>
      </c>
      <c r="C470" s="415"/>
      <c r="D470" s="415"/>
      <c r="E470" s="416"/>
      <c r="F470" s="401"/>
      <c r="G470" s="402"/>
      <c r="H470" s="402"/>
      <c r="I470" s="402"/>
      <c r="J470" s="402"/>
      <c r="K470" s="402"/>
      <c r="L470" s="402"/>
      <c r="M470" s="403"/>
      <c r="N470" s="401"/>
      <c r="O470" s="402"/>
      <c r="P470" s="402"/>
      <c r="Q470" s="402"/>
      <c r="R470" s="402"/>
      <c r="S470" s="402"/>
      <c r="T470" s="402"/>
      <c r="U470" s="403"/>
      <c r="V470" s="401"/>
      <c r="W470" s="402"/>
      <c r="X470" s="402"/>
      <c r="Y470" s="402"/>
      <c r="Z470" s="402"/>
      <c r="AA470" s="402"/>
      <c r="AB470" s="402"/>
      <c r="AC470" s="403"/>
      <c r="AD470" s="401"/>
      <c r="AE470" s="402"/>
      <c r="AF470" s="402"/>
      <c r="AG470" s="402"/>
      <c r="AH470" s="402"/>
      <c r="AI470" s="402"/>
      <c r="AJ470" s="402"/>
      <c r="AK470" s="403"/>
      <c r="AL470" s="401"/>
      <c r="AM470" s="402"/>
      <c r="AN470" s="402"/>
      <c r="AO470" s="402"/>
      <c r="AP470" s="402"/>
      <c r="AQ470" s="402"/>
      <c r="AR470" s="402"/>
      <c r="AS470" s="403"/>
      <c r="AT470" s="401"/>
      <c r="AU470" s="402"/>
      <c r="AV470" s="402"/>
      <c r="AW470" s="402"/>
      <c r="AX470" s="402"/>
      <c r="AY470" s="402"/>
      <c r="AZ470" s="402"/>
      <c r="BA470" s="403"/>
      <c r="BB470" s="401"/>
      <c r="BC470" s="402"/>
      <c r="BD470" s="402"/>
      <c r="BE470" s="402"/>
      <c r="BF470" s="402"/>
      <c r="BG470" s="402"/>
      <c r="BH470" s="402"/>
      <c r="BI470" s="403"/>
      <c r="BJ470" s="401"/>
      <c r="BK470" s="402"/>
      <c r="BL470" s="402"/>
      <c r="BM470" s="402"/>
      <c r="BN470" s="402"/>
      <c r="BO470" s="402"/>
      <c r="BP470" s="402"/>
      <c r="BQ470" s="403"/>
      <c r="BR470" s="401"/>
      <c r="BS470" s="402"/>
      <c r="BT470" s="402"/>
      <c r="BU470" s="402"/>
      <c r="BV470" s="402"/>
      <c r="BW470" s="402"/>
      <c r="BX470" s="402"/>
      <c r="BY470" s="403"/>
      <c r="BZ470" s="401"/>
      <c r="CA470" s="402"/>
      <c r="CB470" s="402"/>
      <c r="CC470" s="402"/>
      <c r="CD470" s="402"/>
      <c r="CE470" s="402"/>
      <c r="CF470" s="402"/>
      <c r="CG470" s="403"/>
      <c r="CH470" s="401"/>
      <c r="CI470" s="402"/>
      <c r="CJ470" s="402"/>
      <c r="CK470" s="402"/>
      <c r="CL470" s="402"/>
      <c r="CM470" s="402"/>
      <c r="CN470" s="402"/>
      <c r="CO470" s="403"/>
      <c r="CP470" s="414" t="s">
        <v>1</v>
      </c>
      <c r="CQ470" s="415"/>
      <c r="CR470" s="415"/>
      <c r="CS470" s="416"/>
    </row>
    <row r="471" spans="2:97" ht="16.5" customHeight="1">
      <c r="B471" s="417"/>
      <c r="C471" s="418"/>
      <c r="D471" s="418"/>
      <c r="E471" s="419"/>
      <c r="F471" s="51"/>
      <c r="G471" s="231"/>
      <c r="H471" s="231"/>
      <c r="I471" s="63"/>
      <c r="J471" s="12"/>
      <c r="K471" s="246"/>
      <c r="L471" s="246"/>
      <c r="M471" s="53"/>
      <c r="N471" s="51"/>
      <c r="O471" s="231"/>
      <c r="P471" s="231"/>
      <c r="Q471" s="63"/>
      <c r="R471" s="12"/>
      <c r="S471" s="246"/>
      <c r="T471" s="246"/>
      <c r="U471" s="53"/>
      <c r="V471" s="51"/>
      <c r="W471" s="231"/>
      <c r="X471" s="231"/>
      <c r="Y471" s="63"/>
      <c r="Z471" s="12"/>
      <c r="AA471" s="246"/>
      <c r="AB471" s="246"/>
      <c r="AC471" s="53"/>
      <c r="AD471" s="51"/>
      <c r="AE471" s="231"/>
      <c r="AF471" s="231"/>
      <c r="AG471" s="63"/>
      <c r="AH471" s="12"/>
      <c r="AI471" s="246"/>
      <c r="AJ471" s="246"/>
      <c r="AK471" s="53"/>
      <c r="AL471" s="51"/>
      <c r="AM471" s="231"/>
      <c r="AN471" s="231"/>
      <c r="AO471" s="63"/>
      <c r="AP471" s="12"/>
      <c r="AQ471" s="246"/>
      <c r="AR471" s="246"/>
      <c r="AS471" s="53"/>
      <c r="AT471" s="51"/>
      <c r="AU471" s="231"/>
      <c r="AV471" s="231"/>
      <c r="AW471" s="63"/>
      <c r="AX471" s="12"/>
      <c r="AY471" s="246"/>
      <c r="AZ471" s="246"/>
      <c r="BA471" s="53"/>
      <c r="BB471" s="51"/>
      <c r="BC471" s="231"/>
      <c r="BD471" s="231"/>
      <c r="BE471" s="63"/>
      <c r="BF471" s="12"/>
      <c r="BG471" s="246"/>
      <c r="BH471" s="246"/>
      <c r="BI471" s="53"/>
      <c r="BJ471" s="51"/>
      <c r="BK471" s="231"/>
      <c r="BL471" s="231"/>
      <c r="BM471" s="63"/>
      <c r="BN471" s="12"/>
      <c r="BO471" s="246"/>
      <c r="BP471" s="246"/>
      <c r="BQ471" s="53"/>
      <c r="BR471" s="51"/>
      <c r="BS471" s="231"/>
      <c r="BT471" s="231"/>
      <c r="BU471" s="63"/>
      <c r="BV471" s="12"/>
      <c r="BW471" s="246"/>
      <c r="BX471" s="246"/>
      <c r="BY471" s="53"/>
      <c r="BZ471" s="51"/>
      <c r="CA471" s="231"/>
      <c r="CB471" s="231"/>
      <c r="CC471" s="63"/>
      <c r="CD471" s="12"/>
      <c r="CE471" s="246"/>
      <c r="CF471" s="246"/>
      <c r="CG471" s="53"/>
      <c r="CH471" s="51"/>
      <c r="CI471" s="231"/>
      <c r="CJ471" s="231"/>
      <c r="CK471" s="63"/>
      <c r="CL471" s="12"/>
      <c r="CM471" s="246"/>
      <c r="CN471" s="246"/>
      <c r="CO471" s="53"/>
      <c r="CP471" s="417"/>
      <c r="CQ471" s="418"/>
      <c r="CR471" s="418"/>
      <c r="CS471" s="419"/>
    </row>
    <row r="472" spans="2:97" ht="16.5" customHeight="1">
      <c r="B472" s="417"/>
      <c r="C472" s="418"/>
      <c r="D472" s="418"/>
      <c r="E472" s="419"/>
      <c r="F472" s="51"/>
      <c r="G472" s="231"/>
      <c r="H472" s="231"/>
      <c r="I472" s="63"/>
      <c r="J472" s="12"/>
      <c r="K472" s="246"/>
      <c r="L472" s="246"/>
      <c r="M472" s="53"/>
      <c r="N472" s="51"/>
      <c r="O472" s="231"/>
      <c r="P472" s="231"/>
      <c r="Q472" s="63"/>
      <c r="R472" s="12"/>
      <c r="S472" s="246"/>
      <c r="T472" s="246"/>
      <c r="U472" s="53"/>
      <c r="V472" s="51"/>
      <c r="W472" s="231"/>
      <c r="X472" s="231"/>
      <c r="Y472" s="63"/>
      <c r="Z472" s="12"/>
      <c r="AA472" s="246"/>
      <c r="AB472" s="246"/>
      <c r="AC472" s="53"/>
      <c r="AD472" s="51"/>
      <c r="AE472" s="231"/>
      <c r="AF472" s="231"/>
      <c r="AG472" s="63"/>
      <c r="AH472" s="12"/>
      <c r="AI472" s="246"/>
      <c r="AJ472" s="246"/>
      <c r="AK472" s="53"/>
      <c r="AL472" s="51"/>
      <c r="AM472" s="231"/>
      <c r="AN472" s="231"/>
      <c r="AO472" s="63"/>
      <c r="AP472" s="12"/>
      <c r="AQ472" s="246"/>
      <c r="AR472" s="246"/>
      <c r="AS472" s="53"/>
      <c r="AT472" s="51"/>
      <c r="AU472" s="231"/>
      <c r="AV472" s="231"/>
      <c r="AW472" s="63"/>
      <c r="AX472" s="12"/>
      <c r="AY472" s="246"/>
      <c r="AZ472" s="246"/>
      <c r="BA472" s="53"/>
      <c r="BB472" s="51"/>
      <c r="BC472" s="231"/>
      <c r="BD472" s="231"/>
      <c r="BE472" s="63"/>
      <c r="BF472" s="12"/>
      <c r="BG472" s="246"/>
      <c r="BH472" s="246"/>
      <c r="BI472" s="53"/>
      <c r="BJ472" s="51"/>
      <c r="BK472" s="231"/>
      <c r="BL472" s="231"/>
      <c r="BM472" s="63"/>
      <c r="BN472" s="12"/>
      <c r="BO472" s="246"/>
      <c r="BP472" s="246"/>
      <c r="BQ472" s="53"/>
      <c r="BR472" s="51"/>
      <c r="BS472" s="231"/>
      <c r="BT472" s="231"/>
      <c r="BU472" s="63"/>
      <c r="BV472" s="12"/>
      <c r="BW472" s="246"/>
      <c r="BX472" s="246"/>
      <c r="BY472" s="53"/>
      <c r="BZ472" s="51"/>
      <c r="CA472" s="231"/>
      <c r="CB472" s="231"/>
      <c r="CC472" s="63"/>
      <c r="CD472" s="12"/>
      <c r="CE472" s="246"/>
      <c r="CF472" s="246"/>
      <c r="CG472" s="53"/>
      <c r="CH472" s="51"/>
      <c r="CI472" s="231"/>
      <c r="CJ472" s="231"/>
      <c r="CK472" s="63"/>
      <c r="CL472" s="12"/>
      <c r="CM472" s="246"/>
      <c r="CN472" s="246"/>
      <c r="CO472" s="53"/>
      <c r="CP472" s="417"/>
      <c r="CQ472" s="418"/>
      <c r="CR472" s="418"/>
      <c r="CS472" s="419"/>
    </row>
    <row r="473" spans="2:97" ht="16.5" customHeight="1" thickBot="1">
      <c r="B473" s="420"/>
      <c r="C473" s="421"/>
      <c r="D473" s="421"/>
      <c r="E473" s="422"/>
      <c r="F473" s="52"/>
      <c r="G473" s="263"/>
      <c r="H473" s="263"/>
      <c r="I473" s="64"/>
      <c r="J473" s="13"/>
      <c r="K473" s="326"/>
      <c r="L473" s="326"/>
      <c r="M473" s="54"/>
      <c r="N473" s="52"/>
      <c r="O473" s="263"/>
      <c r="P473" s="263"/>
      <c r="Q473" s="64"/>
      <c r="R473" s="13"/>
      <c r="S473" s="326"/>
      <c r="T473" s="326"/>
      <c r="U473" s="54"/>
      <c r="V473" s="52"/>
      <c r="W473" s="263"/>
      <c r="X473" s="263"/>
      <c r="Y473" s="64"/>
      <c r="Z473" s="13"/>
      <c r="AA473" s="326"/>
      <c r="AB473" s="326"/>
      <c r="AC473" s="54"/>
      <c r="AD473" s="52"/>
      <c r="AE473" s="263"/>
      <c r="AF473" s="263"/>
      <c r="AG473" s="64"/>
      <c r="AH473" s="13"/>
      <c r="AI473" s="326"/>
      <c r="AJ473" s="326"/>
      <c r="AK473" s="54"/>
      <c r="AL473" s="52"/>
      <c r="AM473" s="263"/>
      <c r="AN473" s="263"/>
      <c r="AO473" s="64"/>
      <c r="AP473" s="13"/>
      <c r="AQ473" s="326"/>
      <c r="AR473" s="326"/>
      <c r="AS473" s="54"/>
      <c r="AT473" s="52"/>
      <c r="AU473" s="263"/>
      <c r="AV473" s="263"/>
      <c r="AW473" s="64"/>
      <c r="AX473" s="13"/>
      <c r="AY473" s="326"/>
      <c r="AZ473" s="326"/>
      <c r="BA473" s="54"/>
      <c r="BB473" s="52"/>
      <c r="BC473" s="263"/>
      <c r="BD473" s="263"/>
      <c r="BE473" s="64"/>
      <c r="BF473" s="13"/>
      <c r="BG473" s="326"/>
      <c r="BH473" s="326"/>
      <c r="BI473" s="54"/>
      <c r="BJ473" s="52"/>
      <c r="BK473" s="263"/>
      <c r="BL473" s="263"/>
      <c r="BM473" s="64"/>
      <c r="BN473" s="13"/>
      <c r="BO473" s="326"/>
      <c r="BP473" s="326"/>
      <c r="BQ473" s="54"/>
      <c r="BR473" s="52"/>
      <c r="BS473" s="263"/>
      <c r="BT473" s="263"/>
      <c r="BU473" s="64"/>
      <c r="BV473" s="13"/>
      <c r="BW473" s="326"/>
      <c r="BX473" s="326"/>
      <c r="BY473" s="54"/>
      <c r="BZ473" s="52"/>
      <c r="CA473" s="263"/>
      <c r="CB473" s="263"/>
      <c r="CC473" s="64"/>
      <c r="CD473" s="13"/>
      <c r="CE473" s="326"/>
      <c r="CF473" s="326"/>
      <c r="CG473" s="54"/>
      <c r="CH473" s="52"/>
      <c r="CI473" s="263"/>
      <c r="CJ473" s="263"/>
      <c r="CK473" s="64"/>
      <c r="CL473" s="13"/>
      <c r="CM473" s="326"/>
      <c r="CN473" s="326"/>
      <c r="CO473" s="54"/>
      <c r="CP473" s="420"/>
      <c r="CQ473" s="421"/>
      <c r="CR473" s="421"/>
      <c r="CS473" s="422"/>
    </row>
    <row r="474" spans="2:97" ht="17.25" customHeight="1">
      <c r="B474" s="405" t="s">
        <v>129</v>
      </c>
      <c r="C474" s="406"/>
      <c r="D474" s="406"/>
      <c r="E474" s="407"/>
      <c r="F474" s="401"/>
      <c r="G474" s="402"/>
      <c r="H474" s="402"/>
      <c r="I474" s="402"/>
      <c r="J474" s="402"/>
      <c r="K474" s="402"/>
      <c r="L474" s="402"/>
      <c r="M474" s="403"/>
      <c r="N474" s="401"/>
      <c r="O474" s="402"/>
      <c r="P474" s="402"/>
      <c r="Q474" s="402"/>
      <c r="R474" s="402"/>
      <c r="S474" s="402"/>
      <c r="T474" s="402"/>
      <c r="U474" s="403"/>
      <c r="V474" s="401"/>
      <c r="W474" s="402"/>
      <c r="X474" s="402"/>
      <c r="Y474" s="402"/>
      <c r="Z474" s="402"/>
      <c r="AA474" s="402"/>
      <c r="AB474" s="402"/>
      <c r="AC474" s="403"/>
      <c r="AD474" s="401"/>
      <c r="AE474" s="402"/>
      <c r="AF474" s="402"/>
      <c r="AG474" s="402"/>
      <c r="AH474" s="402"/>
      <c r="AI474" s="402"/>
      <c r="AJ474" s="402"/>
      <c r="AK474" s="403"/>
      <c r="AL474" s="401"/>
      <c r="AM474" s="402"/>
      <c r="AN474" s="402"/>
      <c r="AO474" s="402"/>
      <c r="AP474" s="402"/>
      <c r="AQ474" s="402"/>
      <c r="AR474" s="402"/>
      <c r="AS474" s="403"/>
      <c r="AT474" s="401"/>
      <c r="AU474" s="402"/>
      <c r="AV474" s="402"/>
      <c r="AW474" s="402"/>
      <c r="AX474" s="402"/>
      <c r="AY474" s="402"/>
      <c r="AZ474" s="402"/>
      <c r="BA474" s="403"/>
      <c r="BB474" s="401"/>
      <c r="BC474" s="402"/>
      <c r="BD474" s="402"/>
      <c r="BE474" s="402"/>
      <c r="BF474" s="402"/>
      <c r="BG474" s="402"/>
      <c r="BH474" s="402"/>
      <c r="BI474" s="403"/>
      <c r="BJ474" s="401"/>
      <c r="BK474" s="402"/>
      <c r="BL474" s="402"/>
      <c r="BM474" s="402"/>
      <c r="BN474" s="402"/>
      <c r="BO474" s="402"/>
      <c r="BP474" s="402"/>
      <c r="BQ474" s="403"/>
      <c r="BR474" s="401"/>
      <c r="BS474" s="402"/>
      <c r="BT474" s="402"/>
      <c r="BU474" s="402"/>
      <c r="BV474" s="402"/>
      <c r="BW474" s="402"/>
      <c r="BX474" s="402"/>
      <c r="BY474" s="403"/>
      <c r="BZ474" s="401"/>
      <c r="CA474" s="402"/>
      <c r="CB474" s="402"/>
      <c r="CC474" s="402"/>
      <c r="CD474" s="402"/>
      <c r="CE474" s="402"/>
      <c r="CF474" s="402"/>
      <c r="CG474" s="403"/>
      <c r="CH474" s="401"/>
      <c r="CI474" s="402"/>
      <c r="CJ474" s="402"/>
      <c r="CK474" s="402"/>
      <c r="CL474" s="402"/>
      <c r="CM474" s="402"/>
      <c r="CN474" s="402"/>
      <c r="CO474" s="403"/>
      <c r="CP474" s="405" t="s">
        <v>129</v>
      </c>
      <c r="CQ474" s="406"/>
      <c r="CR474" s="406"/>
      <c r="CS474" s="407"/>
    </row>
    <row r="475" spans="2:97" ht="16.5" customHeight="1">
      <c r="B475" s="408"/>
      <c r="C475" s="409"/>
      <c r="D475" s="409"/>
      <c r="E475" s="410"/>
      <c r="F475" s="51"/>
      <c r="G475" s="205" t="s">
        <v>555</v>
      </c>
      <c r="H475" s="205"/>
      <c r="I475" s="74"/>
      <c r="J475" s="12"/>
      <c r="K475" s="206"/>
      <c r="L475" s="206"/>
      <c r="M475" s="75"/>
      <c r="N475" s="51"/>
      <c r="O475" s="231"/>
      <c r="P475" s="231"/>
      <c r="Q475" s="74"/>
      <c r="R475" s="12"/>
      <c r="S475" s="310"/>
      <c r="T475" s="310"/>
      <c r="U475" s="75"/>
      <c r="V475" s="51"/>
      <c r="W475" s="205" t="s">
        <v>559</v>
      </c>
      <c r="X475" s="205"/>
      <c r="Y475" s="74"/>
      <c r="Z475" s="12"/>
      <c r="AA475" s="206"/>
      <c r="AB475" s="206"/>
      <c r="AC475" s="75"/>
      <c r="AD475" s="51"/>
      <c r="AE475" s="231"/>
      <c r="AF475" s="231"/>
      <c r="AG475" s="63"/>
      <c r="AH475" s="12"/>
      <c r="AI475" s="246"/>
      <c r="AJ475" s="246"/>
      <c r="AK475" s="53"/>
      <c r="AL475" s="51"/>
      <c r="AM475" s="205" t="s">
        <v>559</v>
      </c>
      <c r="AN475" s="205"/>
      <c r="AO475" s="74"/>
      <c r="AP475" s="12"/>
      <c r="AQ475" s="206"/>
      <c r="AR475" s="206"/>
      <c r="AS475" s="75"/>
      <c r="AT475" s="51"/>
      <c r="AU475" s="231"/>
      <c r="AV475" s="231"/>
      <c r="AW475" s="63"/>
      <c r="AX475" s="12"/>
      <c r="AY475" s="246"/>
      <c r="AZ475" s="246"/>
      <c r="BA475" s="53"/>
      <c r="BB475" s="51"/>
      <c r="BC475" s="205" t="s">
        <v>693</v>
      </c>
      <c r="BD475" s="205"/>
      <c r="BE475" s="74"/>
      <c r="BF475" s="12"/>
      <c r="BG475" s="206"/>
      <c r="BH475" s="206"/>
      <c r="BI475" s="75"/>
      <c r="BJ475" s="51"/>
      <c r="BK475" s="205" t="s">
        <v>564</v>
      </c>
      <c r="BL475" s="205"/>
      <c r="BM475" s="74"/>
      <c r="BN475" s="12"/>
      <c r="BO475" s="206"/>
      <c r="BP475" s="206"/>
      <c r="BQ475" s="75"/>
      <c r="BR475" s="51"/>
      <c r="BS475" s="231"/>
      <c r="BT475" s="231"/>
      <c r="BU475" s="63"/>
      <c r="BV475" s="12"/>
      <c r="BW475" s="246"/>
      <c r="BX475" s="246"/>
      <c r="BY475" s="53"/>
      <c r="BZ475" s="230" t="s">
        <v>724</v>
      </c>
      <c r="CA475" s="231"/>
      <c r="CB475" s="231"/>
      <c r="CC475" s="231"/>
      <c r="CD475" s="231"/>
      <c r="CE475" s="231"/>
      <c r="CF475" s="231"/>
      <c r="CG475" s="649"/>
      <c r="CH475" s="51"/>
      <c r="CI475" s="231"/>
      <c r="CJ475" s="231"/>
      <c r="CK475" s="63"/>
      <c r="CL475" s="12"/>
      <c r="CM475" s="246"/>
      <c r="CN475" s="246"/>
      <c r="CO475" s="53"/>
      <c r="CP475" s="408"/>
      <c r="CQ475" s="409"/>
      <c r="CR475" s="409"/>
      <c r="CS475" s="410"/>
    </row>
    <row r="476" spans="2:97" ht="16.5" customHeight="1">
      <c r="B476" s="408"/>
      <c r="C476" s="409"/>
      <c r="D476" s="409"/>
      <c r="E476" s="410"/>
      <c r="F476" s="51"/>
      <c r="G476" s="205" t="s">
        <v>556</v>
      </c>
      <c r="H476" s="205"/>
      <c r="I476" s="74"/>
      <c r="J476" s="12"/>
      <c r="K476" s="206"/>
      <c r="L476" s="206"/>
      <c r="M476" s="75"/>
      <c r="N476" s="51"/>
      <c r="O476" s="231"/>
      <c r="P476" s="231"/>
      <c r="Q476" s="74"/>
      <c r="R476" s="12"/>
      <c r="S476" s="310"/>
      <c r="T476" s="310"/>
      <c r="U476" s="75"/>
      <c r="V476" s="51"/>
      <c r="W476" s="231"/>
      <c r="X476" s="231"/>
      <c r="Y476" s="63"/>
      <c r="Z476" s="12"/>
      <c r="AA476" s="246"/>
      <c r="AB476" s="246"/>
      <c r="AC476" s="53"/>
      <c r="AD476" s="51"/>
      <c r="AE476" s="231"/>
      <c r="AF476" s="231"/>
      <c r="AG476" s="63"/>
      <c r="AH476" s="12"/>
      <c r="AI476" s="246"/>
      <c r="AJ476" s="246"/>
      <c r="AK476" s="53"/>
      <c r="AL476" s="51"/>
      <c r="AM476" s="205" t="s">
        <v>561</v>
      </c>
      <c r="AN476" s="205"/>
      <c r="AO476" s="74"/>
      <c r="AP476" s="12"/>
      <c r="AQ476" s="206"/>
      <c r="AR476" s="206"/>
      <c r="AS476" s="75"/>
      <c r="AT476" s="51"/>
      <c r="AU476" s="231"/>
      <c r="AV476" s="231"/>
      <c r="AW476" s="63"/>
      <c r="AX476" s="12"/>
      <c r="AY476" s="246"/>
      <c r="AZ476" s="246"/>
      <c r="BA476" s="53"/>
      <c r="BB476" s="51"/>
      <c r="BC476" s="205" t="s">
        <v>694</v>
      </c>
      <c r="BD476" s="205"/>
      <c r="BE476" s="74"/>
      <c r="BF476" s="12"/>
      <c r="BG476" s="206"/>
      <c r="BH476" s="206"/>
      <c r="BI476" s="75"/>
      <c r="BJ476" s="51"/>
      <c r="BK476" s="205" t="s">
        <v>562</v>
      </c>
      <c r="BL476" s="205"/>
      <c r="BM476" s="74"/>
      <c r="BN476" s="12"/>
      <c r="BO476" s="206"/>
      <c r="BP476" s="206"/>
      <c r="BQ476" s="75"/>
      <c r="BR476" s="51"/>
      <c r="BS476" s="231"/>
      <c r="BT476" s="231"/>
      <c r="BU476" s="63"/>
      <c r="BV476" s="12"/>
      <c r="BW476" s="246"/>
      <c r="BX476" s="246"/>
      <c r="BY476" s="53"/>
      <c r="BZ476" s="51"/>
      <c r="CA476" s="231"/>
      <c r="CB476" s="231"/>
      <c r="CC476" s="63"/>
      <c r="CD476" s="12"/>
      <c r="CE476" s="246"/>
      <c r="CF476" s="246"/>
      <c r="CG476" s="53"/>
      <c r="CH476" s="51"/>
      <c r="CI476" s="231"/>
      <c r="CJ476" s="231"/>
      <c r="CK476" s="63"/>
      <c r="CL476" s="12"/>
      <c r="CM476" s="246"/>
      <c r="CN476" s="246"/>
      <c r="CO476" s="53"/>
      <c r="CP476" s="408"/>
      <c r="CQ476" s="409"/>
      <c r="CR476" s="409"/>
      <c r="CS476" s="410"/>
    </row>
    <row r="477" spans="2:97" ht="16.5" customHeight="1" thickBot="1">
      <c r="B477" s="411"/>
      <c r="C477" s="412"/>
      <c r="D477" s="412"/>
      <c r="E477" s="413"/>
      <c r="F477" s="52"/>
      <c r="G477" s="263"/>
      <c r="H477" s="263"/>
      <c r="I477" s="76"/>
      <c r="J477" s="13"/>
      <c r="K477" s="207"/>
      <c r="L477" s="207"/>
      <c r="M477" s="208" t="s">
        <v>557</v>
      </c>
      <c r="N477" s="52"/>
      <c r="O477" s="263"/>
      <c r="P477" s="263"/>
      <c r="Q477" s="76"/>
      <c r="R477" s="13"/>
      <c r="S477" s="298"/>
      <c r="T477" s="298"/>
      <c r="U477" s="77"/>
      <c r="V477" s="52"/>
      <c r="W477" s="209"/>
      <c r="X477" s="209"/>
      <c r="Y477" s="76"/>
      <c r="Z477" s="13"/>
      <c r="AA477" s="207"/>
      <c r="AB477" s="207"/>
      <c r="AC477" s="208" t="s">
        <v>558</v>
      </c>
      <c r="AD477" s="52"/>
      <c r="AE477" s="263"/>
      <c r="AF477" s="263"/>
      <c r="AG477" s="64"/>
      <c r="AH477" s="13"/>
      <c r="AI477" s="326"/>
      <c r="AJ477" s="326"/>
      <c r="AK477" s="54"/>
      <c r="AL477" s="52"/>
      <c r="AM477" s="209"/>
      <c r="AN477" s="209"/>
      <c r="AO477" s="76"/>
      <c r="AP477" s="13"/>
      <c r="AQ477" s="207"/>
      <c r="AR477" s="207"/>
      <c r="AS477" s="208" t="s">
        <v>560</v>
      </c>
      <c r="AT477" s="52"/>
      <c r="AU477" s="263"/>
      <c r="AV477" s="263"/>
      <c r="AW477" s="64"/>
      <c r="AX477" s="13"/>
      <c r="AY477" s="326"/>
      <c r="AZ477" s="326"/>
      <c r="BA477" s="54"/>
      <c r="BB477" s="52"/>
      <c r="BC477" s="209"/>
      <c r="BD477" s="209"/>
      <c r="BE477" s="76"/>
      <c r="BF477" s="13"/>
      <c r="BG477" s="207"/>
      <c r="BH477" s="207"/>
      <c r="BI477" s="208" t="s">
        <v>704</v>
      </c>
      <c r="BJ477" s="52"/>
      <c r="BK477" s="209"/>
      <c r="BL477" s="209"/>
      <c r="BM477" s="76"/>
      <c r="BN477" s="13"/>
      <c r="BO477" s="207"/>
      <c r="BP477" s="207"/>
      <c r="BQ477" s="208" t="s">
        <v>563</v>
      </c>
      <c r="BR477" s="52"/>
      <c r="BS477" s="263"/>
      <c r="BT477" s="263"/>
      <c r="BU477" s="64"/>
      <c r="BV477" s="13"/>
      <c r="BW477" s="326"/>
      <c r="BX477" s="326"/>
      <c r="BY477" s="54"/>
      <c r="BZ477" s="52"/>
      <c r="CA477" s="263"/>
      <c r="CB477" s="263"/>
      <c r="CC477" s="326" t="s">
        <v>725</v>
      </c>
      <c r="CD477" s="326"/>
      <c r="CE477" s="326"/>
      <c r="CF477" s="326"/>
      <c r="CG477" s="327"/>
      <c r="CH477" s="52"/>
      <c r="CI477" s="263"/>
      <c r="CJ477" s="263"/>
      <c r="CK477" s="64"/>
      <c r="CL477" s="13"/>
      <c r="CM477" s="326"/>
      <c r="CN477" s="326"/>
      <c r="CO477" s="54"/>
      <c r="CP477" s="411"/>
      <c r="CQ477" s="412"/>
      <c r="CR477" s="412"/>
      <c r="CS477" s="413"/>
    </row>
    <row r="478" spans="2:97" ht="13.5" customHeight="1">
      <c r="B478" s="349" t="s">
        <v>2</v>
      </c>
      <c r="C478" s="346"/>
      <c r="D478" s="2"/>
      <c r="E478" s="10"/>
      <c r="F478" s="27"/>
      <c r="G478" s="28"/>
      <c r="H478" s="255" t="str">
        <f>TEXT($B1,"m月")</f>
        <v>7月</v>
      </c>
      <c r="I478" s="255"/>
      <c r="J478" s="255"/>
      <c r="K478" s="255"/>
      <c r="L478" s="28"/>
      <c r="M478" s="29"/>
      <c r="N478" s="27"/>
      <c r="O478" s="28"/>
      <c r="P478" s="255" t="str">
        <f>TEXT($B1,"m月")</f>
        <v>7月</v>
      </c>
      <c r="Q478" s="255"/>
      <c r="R478" s="255"/>
      <c r="S478" s="255"/>
      <c r="T478" s="28"/>
      <c r="U478" s="29"/>
      <c r="V478" s="27"/>
      <c r="W478" s="28"/>
      <c r="X478" s="255" t="str">
        <f>TEXT($B1,"m月")</f>
        <v>7月</v>
      </c>
      <c r="Y478" s="255"/>
      <c r="Z478" s="255"/>
      <c r="AA478" s="255"/>
      <c r="AB478" s="28"/>
      <c r="AC478" s="29"/>
      <c r="AD478" s="27"/>
      <c r="AE478" s="28"/>
      <c r="AF478" s="255" t="str">
        <f>TEXT($B1,"m月")</f>
        <v>7月</v>
      </c>
      <c r="AG478" s="255"/>
      <c r="AH478" s="255"/>
      <c r="AI478" s="255"/>
      <c r="AJ478" s="28"/>
      <c r="AK478" s="29"/>
      <c r="AL478" s="27"/>
      <c r="AM478" s="28"/>
      <c r="AN478" s="255" t="str">
        <f t="shared" ref="AN478" si="109">TEXT($B1,"m月")</f>
        <v>7月</v>
      </c>
      <c r="AO478" s="255"/>
      <c r="AP478" s="255"/>
      <c r="AQ478" s="255"/>
      <c r="AR478" s="28"/>
      <c r="AS478" s="29"/>
      <c r="AT478" s="27"/>
      <c r="AU478" s="28"/>
      <c r="AV478" s="255" t="str">
        <f t="shared" ref="AV478" si="110">TEXT($B1,"m月")</f>
        <v>7月</v>
      </c>
      <c r="AW478" s="255"/>
      <c r="AX478" s="255"/>
      <c r="AY478" s="255"/>
      <c r="AZ478" s="28"/>
      <c r="BA478" s="29"/>
      <c r="BB478" s="27"/>
      <c r="BC478" s="28"/>
      <c r="BD478" s="255" t="str">
        <f t="shared" ref="BD478" si="111">TEXT($B1,"m月")</f>
        <v>7月</v>
      </c>
      <c r="BE478" s="255"/>
      <c r="BF478" s="255"/>
      <c r="BG478" s="255"/>
      <c r="BH478" s="28"/>
      <c r="BI478" s="29"/>
      <c r="BJ478" s="27"/>
      <c r="BK478" s="28"/>
      <c r="BL478" s="255" t="str">
        <f t="shared" ref="BL478" si="112">TEXT($B1,"m月")</f>
        <v>7月</v>
      </c>
      <c r="BM478" s="255"/>
      <c r="BN478" s="255"/>
      <c r="BO478" s="255"/>
      <c r="BP478" s="28"/>
      <c r="BQ478" s="29"/>
      <c r="BR478" s="27"/>
      <c r="BS478" s="28"/>
      <c r="BT478" s="255" t="str">
        <f t="shared" ref="BT478" si="113">TEXT($B1,"m月")</f>
        <v>7月</v>
      </c>
      <c r="BU478" s="255"/>
      <c r="BV478" s="255"/>
      <c r="BW478" s="255"/>
      <c r="BX478" s="28"/>
      <c r="BY478" s="29"/>
      <c r="BZ478" s="27"/>
      <c r="CA478" s="28"/>
      <c r="CB478" s="255" t="str">
        <f t="shared" ref="CB478" si="114">TEXT($B1,"m月")</f>
        <v>7月</v>
      </c>
      <c r="CC478" s="255"/>
      <c r="CD478" s="255"/>
      <c r="CE478" s="255"/>
      <c r="CF478" s="28"/>
      <c r="CG478" s="29"/>
      <c r="CH478" s="27"/>
      <c r="CI478" s="28"/>
      <c r="CJ478" s="255" t="str">
        <f t="shared" ref="CJ478" si="115">TEXT($B1,"m月")</f>
        <v>7月</v>
      </c>
      <c r="CK478" s="255"/>
      <c r="CL478" s="255"/>
      <c r="CM478" s="255"/>
      <c r="CN478" s="28"/>
      <c r="CO478" s="29"/>
      <c r="CP478" s="349" t="s">
        <v>2</v>
      </c>
      <c r="CQ478" s="346"/>
      <c r="CR478" s="2"/>
      <c r="CS478" s="10"/>
    </row>
    <row r="479" spans="2:97" ht="13.5" customHeight="1">
      <c r="B479" s="348"/>
      <c r="C479" s="342"/>
      <c r="D479" s="8"/>
      <c r="E479" s="3"/>
      <c r="F479" s="238">
        <v>1</v>
      </c>
      <c r="G479" s="239"/>
      <c r="H479" s="239"/>
      <c r="I479" s="239"/>
      <c r="J479" s="234" t="str">
        <f>TEXT(B1,"(aaa)")</f>
        <v>(水)</v>
      </c>
      <c r="K479" s="234"/>
      <c r="L479" s="234"/>
      <c r="M479" s="235"/>
      <c r="N479" s="238">
        <v>2</v>
      </c>
      <c r="O479" s="239"/>
      <c r="P479" s="239"/>
      <c r="Q479" s="239"/>
      <c r="R479" s="234" t="str">
        <f>IF(J479="(月)","(火)",IF(J479="(火)","(水)",IF(J479="(水)","(木)",IF(J479="(木)","(金)",IF(J479="(金)","(土)",IF(J479="(土)","(日)",IF(J479="(日)","(月)")))))))</f>
        <v>(木)</v>
      </c>
      <c r="S479" s="234"/>
      <c r="T479" s="234"/>
      <c r="U479" s="235"/>
      <c r="V479" s="238">
        <v>3</v>
      </c>
      <c r="W479" s="239"/>
      <c r="X479" s="239"/>
      <c r="Y479" s="239"/>
      <c r="Z479" s="234" t="str">
        <f>IF(R479="(月)","(火)",IF(R479="(火)","(水)",IF(R479="(水)","(木)",IF(R479="(木)","(金)",IF(R479="(金)","(土)",IF(R479="(土)","(日)",IF(R479="(日)","(月)")))))))</f>
        <v>(金)</v>
      </c>
      <c r="AA479" s="234"/>
      <c r="AB479" s="234"/>
      <c r="AC479" s="235"/>
      <c r="AD479" s="238">
        <v>4</v>
      </c>
      <c r="AE479" s="239"/>
      <c r="AF479" s="239"/>
      <c r="AG479" s="239"/>
      <c r="AH479" s="234" t="str">
        <f>IF(Z479="(月)","(火)",IF(Z479="(火)","(水)",IF(Z479="(水)","(木)",IF(Z479="(木)","(金)",IF(Z479="(金)","(土)",IF(Z479="(土)","(日)",IF(Z479="(日)","(月)")))))))</f>
        <v>(土)</v>
      </c>
      <c r="AI479" s="234"/>
      <c r="AJ479" s="234"/>
      <c r="AK479" s="235"/>
      <c r="AL479" s="238">
        <v>5</v>
      </c>
      <c r="AM479" s="239"/>
      <c r="AN479" s="239"/>
      <c r="AO479" s="239"/>
      <c r="AP479" s="234" t="str">
        <f>IF(AH479="(月)","(火)",IF(AH479="(火)","(水)",IF(AH479="(水)","(木)",IF(AH479="(木)","(金)",IF(AH479="(金)","(土)",IF(AH479="(土)","(日)",IF(AH479="(日)","(月)")))))))</f>
        <v>(日)</v>
      </c>
      <c r="AQ479" s="234"/>
      <c r="AR479" s="234"/>
      <c r="AS479" s="235"/>
      <c r="AT479" s="238">
        <v>6</v>
      </c>
      <c r="AU479" s="239"/>
      <c r="AV479" s="239"/>
      <c r="AW479" s="239"/>
      <c r="AX479" s="234" t="str">
        <f>IF(AP479="(月)","(火)",IF(AP479="(火)","(水)",IF(AP479="(水)","(木)",IF(AP479="(木)","(金)",IF(AP479="(金)","(土)",IF(AP479="(土)","(日)",IF(AP479="(日)","(月)")))))))</f>
        <v>(月)</v>
      </c>
      <c r="AY479" s="234"/>
      <c r="AZ479" s="234"/>
      <c r="BA479" s="235"/>
      <c r="BB479" s="238">
        <v>7</v>
      </c>
      <c r="BC479" s="239"/>
      <c r="BD479" s="239"/>
      <c r="BE479" s="239"/>
      <c r="BF479" s="234" t="str">
        <f>IF(AX479="(月)","(火)",IF(AX479="(火)","(水)",IF(AX479="(水)","(木)",IF(AX479="(木)","(金)",IF(AX479="(金)","(土)",IF(AX479="(土)","(日)",IF(AX479="(日)","(月)")))))))</f>
        <v>(火)</v>
      </c>
      <c r="BG479" s="234"/>
      <c r="BH479" s="234"/>
      <c r="BI479" s="235"/>
      <c r="BJ479" s="238">
        <v>8</v>
      </c>
      <c r="BK479" s="239"/>
      <c r="BL479" s="239"/>
      <c r="BM479" s="239"/>
      <c r="BN479" s="234" t="str">
        <f>IF(BF479="(月)","(火)",IF(BF479="(火)","(水)",IF(BF479="(水)","(木)",IF(BF479="(木)","(金)",IF(BF479="(金)","(土)",IF(BF479="(土)","(日)",IF(BF479="(日)","(月)")))))))</f>
        <v>(水)</v>
      </c>
      <c r="BO479" s="234"/>
      <c r="BP479" s="234"/>
      <c r="BQ479" s="235"/>
      <c r="BR479" s="238">
        <v>9</v>
      </c>
      <c r="BS479" s="239"/>
      <c r="BT479" s="239"/>
      <c r="BU479" s="239"/>
      <c r="BV479" s="234" t="str">
        <f>IF(BN479="(月)","(火)",IF(BN479="(火)","(水)",IF(BN479="(水)","(木)",IF(BN479="(木)","(金)",IF(BN479="(金)","(土)",IF(BN479="(土)","(日)",IF(BN479="(日)","(月)")))))))</f>
        <v>(木)</v>
      </c>
      <c r="BW479" s="234"/>
      <c r="BX479" s="234"/>
      <c r="BY479" s="235"/>
      <c r="BZ479" s="238">
        <v>10</v>
      </c>
      <c r="CA479" s="239"/>
      <c r="CB479" s="239"/>
      <c r="CC479" s="239"/>
      <c r="CD479" s="234" t="str">
        <f>IF(BV479="(月)","(火)",IF(BV479="(火)","(水)",IF(BV479="(水)","(木)",IF(BV479="(木)","(金)",IF(BV479="(金)","(土)",IF(BV479="(土)","(日)",IF(BV479="(日)","(月)")))))))</f>
        <v>(金)</v>
      </c>
      <c r="CE479" s="234"/>
      <c r="CF479" s="234"/>
      <c r="CG479" s="235"/>
      <c r="CH479" s="238"/>
      <c r="CI479" s="239"/>
      <c r="CJ479" s="239"/>
      <c r="CK479" s="239"/>
      <c r="CL479" s="234"/>
      <c r="CM479" s="234"/>
      <c r="CN479" s="234"/>
      <c r="CO479" s="235"/>
      <c r="CP479" s="348"/>
      <c r="CQ479" s="342"/>
      <c r="CR479" s="8"/>
      <c r="CS479" s="3"/>
    </row>
    <row r="480" spans="2:97" ht="13.5" customHeight="1">
      <c r="B480" s="6"/>
      <c r="C480" s="8"/>
      <c r="D480" s="342" t="s">
        <v>0</v>
      </c>
      <c r="E480" s="343"/>
      <c r="F480" s="238"/>
      <c r="G480" s="239"/>
      <c r="H480" s="239"/>
      <c r="I480" s="239"/>
      <c r="J480" s="234"/>
      <c r="K480" s="234"/>
      <c r="L480" s="234"/>
      <c r="M480" s="235"/>
      <c r="N480" s="238"/>
      <c r="O480" s="239"/>
      <c r="P480" s="239"/>
      <c r="Q480" s="239"/>
      <c r="R480" s="234"/>
      <c r="S480" s="234"/>
      <c r="T480" s="234"/>
      <c r="U480" s="235"/>
      <c r="V480" s="238"/>
      <c r="W480" s="239"/>
      <c r="X480" s="239"/>
      <c r="Y480" s="239"/>
      <c r="Z480" s="234"/>
      <c r="AA480" s="234"/>
      <c r="AB480" s="234"/>
      <c r="AC480" s="235"/>
      <c r="AD480" s="238"/>
      <c r="AE480" s="239"/>
      <c r="AF480" s="239"/>
      <c r="AG480" s="239"/>
      <c r="AH480" s="234"/>
      <c r="AI480" s="234"/>
      <c r="AJ480" s="234"/>
      <c r="AK480" s="235"/>
      <c r="AL480" s="238"/>
      <c r="AM480" s="239"/>
      <c r="AN480" s="239"/>
      <c r="AO480" s="239"/>
      <c r="AP480" s="234"/>
      <c r="AQ480" s="234"/>
      <c r="AR480" s="234"/>
      <c r="AS480" s="235"/>
      <c r="AT480" s="238"/>
      <c r="AU480" s="239"/>
      <c r="AV480" s="239"/>
      <c r="AW480" s="239"/>
      <c r="AX480" s="234"/>
      <c r="AY480" s="234"/>
      <c r="AZ480" s="234"/>
      <c r="BA480" s="235"/>
      <c r="BB480" s="238"/>
      <c r="BC480" s="239"/>
      <c r="BD480" s="239"/>
      <c r="BE480" s="239"/>
      <c r="BF480" s="234"/>
      <c r="BG480" s="234"/>
      <c r="BH480" s="234"/>
      <c r="BI480" s="235"/>
      <c r="BJ480" s="238"/>
      <c r="BK480" s="239"/>
      <c r="BL480" s="239"/>
      <c r="BM480" s="239"/>
      <c r="BN480" s="234"/>
      <c r="BO480" s="234"/>
      <c r="BP480" s="234"/>
      <c r="BQ480" s="235"/>
      <c r="BR480" s="238"/>
      <c r="BS480" s="239"/>
      <c r="BT480" s="239"/>
      <c r="BU480" s="239"/>
      <c r="BV480" s="234"/>
      <c r="BW480" s="234"/>
      <c r="BX480" s="234"/>
      <c r="BY480" s="235"/>
      <c r="BZ480" s="238"/>
      <c r="CA480" s="239"/>
      <c r="CB480" s="239"/>
      <c r="CC480" s="239"/>
      <c r="CD480" s="234"/>
      <c r="CE480" s="234"/>
      <c r="CF480" s="234"/>
      <c r="CG480" s="235"/>
      <c r="CH480" s="238"/>
      <c r="CI480" s="239"/>
      <c r="CJ480" s="239"/>
      <c r="CK480" s="239"/>
      <c r="CL480" s="234"/>
      <c r="CM480" s="234"/>
      <c r="CN480" s="234"/>
      <c r="CO480" s="235"/>
      <c r="CP480" s="6"/>
      <c r="CQ480" s="8"/>
      <c r="CR480" s="342" t="s">
        <v>0</v>
      </c>
      <c r="CS480" s="343"/>
    </row>
    <row r="481" spans="2:97" ht="14.25" customHeight="1" thickBot="1">
      <c r="B481" s="9"/>
      <c r="C481" s="1"/>
      <c r="D481" s="344"/>
      <c r="E481" s="345"/>
      <c r="F481" s="240"/>
      <c r="G481" s="241"/>
      <c r="H481" s="241"/>
      <c r="I481" s="241"/>
      <c r="J481" s="236"/>
      <c r="K481" s="236"/>
      <c r="L481" s="236"/>
      <c r="M481" s="237"/>
      <c r="N481" s="240"/>
      <c r="O481" s="241"/>
      <c r="P481" s="241"/>
      <c r="Q481" s="241"/>
      <c r="R481" s="236"/>
      <c r="S481" s="236"/>
      <c r="T481" s="236"/>
      <c r="U481" s="237"/>
      <c r="V481" s="240"/>
      <c r="W481" s="241"/>
      <c r="X481" s="241"/>
      <c r="Y481" s="241"/>
      <c r="Z481" s="236"/>
      <c r="AA481" s="236"/>
      <c r="AB481" s="236"/>
      <c r="AC481" s="237"/>
      <c r="AD481" s="240"/>
      <c r="AE481" s="241"/>
      <c r="AF481" s="241"/>
      <c r="AG481" s="241"/>
      <c r="AH481" s="236"/>
      <c r="AI481" s="236"/>
      <c r="AJ481" s="236"/>
      <c r="AK481" s="237"/>
      <c r="AL481" s="240"/>
      <c r="AM481" s="241"/>
      <c r="AN481" s="241"/>
      <c r="AO481" s="241"/>
      <c r="AP481" s="236"/>
      <c r="AQ481" s="236"/>
      <c r="AR481" s="236"/>
      <c r="AS481" s="237"/>
      <c r="AT481" s="240"/>
      <c r="AU481" s="241"/>
      <c r="AV481" s="241"/>
      <c r="AW481" s="241"/>
      <c r="AX481" s="236"/>
      <c r="AY481" s="236"/>
      <c r="AZ481" s="236"/>
      <c r="BA481" s="237"/>
      <c r="BB481" s="240"/>
      <c r="BC481" s="241"/>
      <c r="BD481" s="241"/>
      <c r="BE481" s="241"/>
      <c r="BF481" s="236"/>
      <c r="BG481" s="236"/>
      <c r="BH481" s="236"/>
      <c r="BI481" s="237"/>
      <c r="BJ481" s="240"/>
      <c r="BK481" s="241"/>
      <c r="BL481" s="241"/>
      <c r="BM481" s="241"/>
      <c r="BN481" s="236"/>
      <c r="BO481" s="236"/>
      <c r="BP481" s="236"/>
      <c r="BQ481" s="237"/>
      <c r="BR481" s="240"/>
      <c r="BS481" s="241"/>
      <c r="BT481" s="241"/>
      <c r="BU481" s="241"/>
      <c r="BV481" s="236"/>
      <c r="BW481" s="236"/>
      <c r="BX481" s="236"/>
      <c r="BY481" s="237"/>
      <c r="BZ481" s="240"/>
      <c r="CA481" s="241"/>
      <c r="CB481" s="241"/>
      <c r="CC481" s="241"/>
      <c r="CD481" s="236"/>
      <c r="CE481" s="236"/>
      <c r="CF481" s="236"/>
      <c r="CG481" s="237"/>
      <c r="CH481" s="240"/>
      <c r="CI481" s="241"/>
      <c r="CJ481" s="241"/>
      <c r="CK481" s="241"/>
      <c r="CL481" s="236"/>
      <c r="CM481" s="236"/>
      <c r="CN481" s="236"/>
      <c r="CO481" s="237"/>
      <c r="CP481" s="9"/>
      <c r="CQ481" s="1"/>
      <c r="CR481" s="344"/>
      <c r="CS481" s="345"/>
    </row>
    <row r="482" spans="2:97" ht="27.75" customHeight="1"/>
  </sheetData>
  <sheetProtection formatCells="0" formatColumns="0" formatRows="0" insertHyperlinks="0"/>
  <protectedRanges>
    <protectedRange sqref="CT109:DB113 CT121:DB125 CT419:DB423 CT185:DB189 CT127:DB131 CT145:DB149 CT215:DB219 CT21:DB25 CT27:DB31 CT167:DB171 CT33:DB37 CT57:DB61 CT45:DB49 CT63:DB67 CT69:DB73 CT401:DB405 CT39:DB43 CT51:DB55 CT85:DB89 CT91:DB95 CT97:DB101 CT103:DB107 CT197:DB201 CT249:DB253 CT115:DB119 CT431:DB435 CT191:DB195 CT221:DB225 CT203:DB207 CT173:DB177 CT179:DB183 CT325:DB329 CT331:DB335 CT151:DB155 CT237:DB241 CT343:DB347 CT319:DB323 CT307:DB311 CT313:DB317 CT371:DB375 CT383:DB387 CT389:DB393 CT395:DB399 CT139:DB143 CT337:DB341 CT301:DB305 CT413:DB417 CT377:DB381 CT425:DB429 CT209:DB213" name="範囲3"/>
    <protectedRange sqref="CT446:DB477" name="範囲8"/>
    <protectedRange sqref="CL412:CO412" name="範囲3_8_1"/>
    <protectedRange sqref="CH413:CK413" name="範囲2_5_2_4"/>
    <protectedRange sqref="CL413:CO413 CH414:CO417" name="範囲4_5_2_1"/>
    <protectedRange sqref="CH412:CK412" name="範囲3_9_5"/>
    <protectedRange sqref="CL68:CO68" name="範囲3_8_2"/>
    <protectedRange sqref="CH69:CK69" name="範囲2_5_2_5"/>
    <protectedRange sqref="CL69:CO69 CH70:CO73" name="範囲4_5_2_2"/>
    <protectedRange sqref="CH68:CK68" name="範囲3_9_5_1"/>
    <protectedRange sqref="F462:AS462 BJ462:CO465 F465:BI465 F463:AL464 AP464:BI464 AO463:AO464 AM464:AN464 V449:AS449 N454:BY454 F452:M453 AW451:BA452 F446:M446 I447:M447 AT453:BA453 F457:CO457 N455:BA455 AW447:BA448 AT449:BA450 AT446:BA446 V446:AK448 AO448:AS448 F450:M450 I451:M451 BZ475 F456:BA456 BE456:CO456 BE455:BY455 F460:CO461 F458:BY459 F466:BY477 CB466:CO477 BZ466:CA474 BZ476:CA477" name="範囲8_3_1"/>
    <protectedRange sqref="AH376:AK376 AH400:AK400 AH412:AK412 AH370:AK370" name="範囲3_14"/>
    <protectedRange sqref="AD377:AG377 AD401:AG401 AD413:AG413 AD371:AG371" name="範囲2_5_8"/>
    <protectedRange sqref="AH377:AK377 AD378:AK381 AH401:AK401 AH413:AK413 AH371:AK371 AD372:AK375 AD402:AK405 AD414:AK417" name="範囲4_5_39"/>
    <protectedRange sqref="AD376:AG376 CH376:CK376 CH424:CK424 CH430:CK430 AD400:AG400 AD412:AG412 AD370:AG370" name="範囲3_9_5_2"/>
    <protectedRange sqref="CL394:CO394 BV370:BY370 CL370:CO370 CL418:CO418" name="範囲3_8_4"/>
    <protectedRange sqref="CH395:CK395 BR371:BU371 CH371:CK371 CH419:CK419" name="範囲2_5_2_7"/>
    <protectedRange sqref="CL395:CO395 CL371:CO371 BR374:BY375 CL419:CO419 CH420:CO423 CH396:CO399 CH372:CO375 BV371:BY373" name="範囲4_5_2_4"/>
    <protectedRange sqref="AP394:AS394 J370:M370 AP382:AS382 AP370:AS370 AP376:AS376" name="範囲3_15"/>
    <protectedRange sqref="AL395:AO395 F371:I371 AL383:AO383 AL371:AO371 AL377:AO377" name="範囲2_5_22"/>
    <protectedRange sqref="AP395:AS395 AL396:AS399 F374:M375 AP383:AS383 AP371:AS371 AL372:AS375 J371:M373 AP377:AS377 AL378:AS381 AL384:AS387" name="範囲4_5_40"/>
    <protectedRange sqref="AL394:AO394 CH394:CK394 BR370:BU370 CH370:CK370 CH418:CK418 F370:I370 AL382:AO382 AL370:AO370 AL376:AO376" name="範囲3_9_5_3"/>
    <protectedRange sqref="CL44:CO44" name="範囲3_8_7"/>
    <protectedRange sqref="CH45:CK45" name="範囲2_5_2_10"/>
    <protectedRange sqref="CH48:CO49 CL45:CO47" name="範囲4_5_2_7"/>
    <protectedRange sqref="CH44:CK44" name="範囲3_9_5_6"/>
    <protectedRange sqref="J56:M56 BV44:BY44 BV38:BY38 BF300:BI300 BN300:BQ300 BV300:BY300" name="範囲3_17_1_2_1_1_1_3_1_1_1_1_1_1"/>
    <protectedRange sqref="J57:M59 BV45:BY47 F60:M61 BV39:BY41 BF301:BI303 BN301:BQ303 BV301:BY303 BB304:BY305 BR48:BY49 BR42:BY43" name="範囲4_5_42_1_2_1_1_1_3_1_1_1_1_1_1"/>
    <protectedRange sqref="F57:I57 BR45:BU45 BR39:BU39 BB301:BE301 BJ301:BM301 BR301:BU301" name="範囲2_5_25_1_1_2_2_1_1_1_1_2_1_1_5_1_3_2_1_1"/>
    <protectedRange sqref="BR40:BU41 BB302:BE303 BJ302:BM303" name="範囲4_5_2_4_2_1_1_2_2_1_1"/>
    <protectedRange sqref="F448:U449" name="範囲8_3_1_1"/>
    <protectedRange sqref="J382:M382 J376:M376 R376:U376 BF376:BI376 Z406:AC406 BV388:BY388 CD388:CG388 Z388:AC388 Z382:AC382 BF382:BI382 BN382:BQ382 BV382:BY382 R388:U388 R394:U394 AX388:BA388 J388:M388 BV406:BY406 CD406:CG406 AX406:BA406 AX376:BA376 BF114:BI114 AX184:BA184 BN114:BQ114 BF184:BI184" name="範囲3_2_3"/>
    <protectedRange sqref="F383:I383 F377:I377 N377:Q377 BB377:BE377 V407:Y407 BR389:BU389 BZ389:CC389 V389:Y389 V383:Y383 BB383:BE383 BJ383:BM383 BR383:BU383 N389:Q389 N395:Q395 AT389:AW389 F389:I389 BR407:BU407 BZ407:CC407 AT407:AW407 AT377:AW377 BB115:BE115 AT185:AW185 BJ115:BM115 BB185:BE185" name="範囲2_5_3"/>
    <protectedRange sqref="F386:M387 J383:M385 F380:U381 J377:M379 R377:U379 BF377:BI379 V410:AC411 Z407:AC409 BV389:BY389 CD389:CG389 BR390:CG393 Z389:AC391 V386:AC387 Z383:AC385 BB386:BY387 BF383:BI385 BN383:BQ385 BV383:BY385 R389:U391 N398:U399 R395:U397 N410:Q410 AT392:BA393 AX389:BA391 F392:AC393 J389:M391 BV407:BY407 CD407:CG407 BR408:CG411 AT410:BA411 AX407:BA409 AT380:BI381 AX377:BA379 BF115:BI117 AX185:BA187 BN115:BQ117 BF185:BI187 AT188:BI189 BB118:BQ119" name="範囲4_5_3"/>
    <protectedRange sqref="F382:I382 F376:I376 N376:Q376 BB376:BE376 V406:Y406 BR388:BU388 BZ388:CC388 V388:Y388 V382:Y382 BB382:BE382 BJ382:BM382 BR382:BU382 N388:Q388 N394:Q394 AT388:AW388 F388:I388 BR406:BU406 BZ406:CC406 AT406:AW406 AT376:AW376 BB114:BE114 AT184:AW184 BJ114:BM114 BB184:BE184" name="範囲3_9_5_7_1_3"/>
    <protectedRange sqref="CT407:DB411" name="範囲3_4"/>
    <protectedRange sqref="CL388:CO388 CL406:CO406" name="範囲3_8_1_2"/>
    <protectedRange sqref="CH389:CK389 CH407:CK407" name="範囲2_5_2_4_2"/>
    <protectedRange sqref="CL389:CO389 CH390:CO393 CL407:CO407 CH408:CO411" name="範囲4_5_2_1_2"/>
    <protectedRange sqref="CH388:CK388 CH406:CK406" name="範囲3_9_5_8"/>
    <protectedRange sqref="CL56:CO56 CL62:CO62 AP62:AS62" name="範囲3_8_2_1_1"/>
    <protectedRange sqref="CH57:CK57 CH63:CK63 AL63:AO63" name="範囲2_5_2_5_1_1"/>
    <protectedRange sqref="CL57:CO57 CH58:CO61 CL63:CO63 CH64:CO67 AP63:AS63 AL64:AS67" name="範囲4_5_2_2_1_1"/>
    <protectedRange sqref="CH56:CK56 CH62:CK62 AL62:AO62" name="範囲3_9_5_1_1_1"/>
    <protectedRange sqref="Z400:AC400 Z44:AC44" name="範囲3_8_6_1_1_1_1_2_1_1_4"/>
    <protectedRange sqref="V401:Y401 V45:Y45" name="範囲2_5_2_9_1_1_1_1_2_1_1_4"/>
    <protectedRange sqref="Z401:AC403 V405:X405 V404:AC404 Z45:AC47 V49:X49 V48:AC48" name="範囲4_5_2_6_1_1_1_1_1_1_4"/>
    <protectedRange sqref="V400:Y400 V44:Y44" name="範囲3_9_5_5_1_2_1_1_2_1_1_4"/>
    <protectedRange sqref="V402:Y403 V46:Y47" name="範囲4_5_2_2_1_2_2_1_1_4"/>
    <protectedRange sqref="Y405:AC405 Y49:AC49" name="範囲4_5_2_6_1_1_1_1_1_1_1_3"/>
    <protectedRange sqref="CL50:CO50 CL26:CO26 CL300:CO300" name="範囲3_18_8"/>
    <protectedRange sqref="CH51:CK51 CH27:CK27 CH301:CK301" name="範囲2_5_26_8"/>
    <protectedRange sqref="CL51:CO51 CH52:CO55 CL27:CO27 CH28:CO31 CL301:CO301 CH302:CO305" name="範囲4_5_43_8"/>
    <protectedRange sqref="CH50:CK50 CH26:CK26 CH300:CK300" name="範囲3_9_5_6_8"/>
    <protectedRange sqref="CT273:DB277 CT279:DB283 CT267:DB271" name="範囲3_3_1"/>
    <protectedRange sqref="CT349:DB353 CT355:DB359" name="範囲3_6"/>
    <protectedRange sqref="CD418:CG418" name="範囲3_18_4_1"/>
    <protectedRange sqref="BZ419:CC419" name="範囲2_5_26_4_1"/>
    <protectedRange sqref="CD419:CG419 BZ420:CG423" name="範囲4_5_43_4_1"/>
    <protectedRange sqref="BZ418:CC418" name="範囲3_9_5_6_4_1"/>
    <protectedRange sqref="Z418:AC418 AH418:AK418 AX418:BA418 BF418:BI418 BN418:BQ418 BV412:BY412 Z394:AC394 R406:U406 J424:M424 R424:U424 Z424:AC424 J430:M430 R430:U430 Z430:AC430 BF430:BI430 BN430:BQ430 BV430:BY430 BN424:BQ424 BV424:BY424 AX424:BA424 AX430:BA430 R418:U418" name="範囲3_15_1"/>
    <protectedRange sqref="V418:Y418 AD418:AG418 AT418:AW418 BB418:BE418 BJ418:BM418 BR412:BU412 V394:Y394 N406:Q406 F424:I424 N424:Q424 V424:Y424 F430:I430 N430:Q430 V430:Y430 BB430:BE430 BJ430:BM430 BR430:BU430 BJ424:BM424 BR424:BU424 AT424:AW424 AT430:AW430 N418:Q418" name="範囲3_9_5_3_2"/>
    <protectedRange sqref="CL32:CO32" name="範囲3_8_5_2"/>
    <protectedRange sqref="CH33:CK33" name="範囲2_5_2_8_2"/>
    <protectedRange sqref="CL33:CO33 CH34:CO37" name="範囲4_5_2_5_2"/>
    <protectedRange sqref="CH32:CK32" name="範囲3_9_5_4_2"/>
    <protectedRange sqref="CT255:DB259" name="範囲3_7"/>
    <protectedRange sqref="R370:U370" name="範囲3_17_1_2_1_1_1_3_1_1_1_1_1_1_5_1"/>
    <protectedRange sqref="R371:U373 N374:U375" name="範囲4_5_42_1_2_1_1_1_3_1_1_1_1_1_1_5_1"/>
    <protectedRange sqref="N371:Q371" name="範囲2_5_25_1_1_2_2_1_1_1_1_2_1_1_5_1_3_2_1_1_5_1"/>
    <protectedRange sqref="N372:Q373 F372:I373" name="範囲4_5_2_4_2_1_1_2_2_1_1_5_1"/>
    <protectedRange sqref="R44:U44" name="範囲3_17_1_2_1_1_1_3_1_1_1_1_1_1_5_3"/>
    <protectedRange sqref="R45:U47 N48:U49" name="範囲4_5_42_1_2_1_1_1_3_1_1_1_1_1_1_5_3"/>
    <protectedRange sqref="N45:Q45" name="範囲2_5_25_1_1_2_2_1_1_1_1_2_1_1_5_1_3_2_1_1_5_3"/>
    <protectedRange sqref="N46:Q47" name="範囲4_5_2_4_2_1_1_2_2_1_1_5_3"/>
    <protectedRange sqref="R38:U38" name="範囲3_17_1_2_1_1_1_3_1_1_1_1_1_1_5_4"/>
    <protectedRange sqref="R39:U41 N42:U43" name="範囲4_5_42_1_2_1_1_1_3_1_1_1_1_1_1_5_4"/>
    <protectedRange sqref="N39:Q39" name="範囲2_5_25_1_1_2_2_1_1_1_1_2_1_1_5_1_3_2_1_1_5_4"/>
    <protectedRange sqref="N40:Q41" name="範囲4_5_2_4_2_1_1_2_2_1_1_5_4"/>
    <protectedRange sqref="Z32:AC32 BF32:BI32 BN32:BQ32 BV32:BY32 J44:M44 J26:M26" name="範囲3_8_6_1_1_1_1_2_1_1_4_2"/>
    <protectedRange sqref="V33:Y33 BB33:BE33 BJ33:BM33 BR33:BU33 F45:I45 F27:I27" name="範囲2_5_2_9_1_1_1_1_2_1_1_4_2"/>
    <protectedRange sqref="Z33:AC35 V37:X37 V36:AC36 BF33:BI35 BN33:BQ35 BV33:BY35 BB37:BD37 BJ37:BL37 BR37:BT37 BB36:BY36 J45:M47 F49:H49 F48:M48 J27:M29 F31:H31 F30:M30" name="範囲4_5_2_6_1_1_1_1_1_1_4_2"/>
    <protectedRange sqref="V32:Y32 BB32:BE32 BJ32:BM32 BR32:BU32 F44:I44 F26:I26" name="範囲3_9_5_5_1_2_1_1_2_1_1_4_2"/>
    <protectedRange sqref="Y37:AC37 BE37:BI37 BM37:BQ37 BU37:BY37 I49:M49 I31:M31" name="範囲4_5_2_6_1_1_1_1_1_1_1_3_2"/>
    <protectedRange sqref="CD32:CG32" name="範囲3_17_1_2_1_1_1_3_1_1_1_1_1_1_3_1_1_1_2_2_2"/>
    <protectedRange sqref="CD33:CG35 BZ37:CB37 BZ36:CG36" name="範囲4_5_42_1_2_1_1_1_3_1_1_1_1_1_1_3_1_1_1_2_2_2"/>
    <protectedRange sqref="BZ33:CC33" name="範囲2_5_25_1_1_2_2_1_1_1_1_2_1_1_5_1_3_2_1_1_3_1_1_1_2_2_2"/>
    <protectedRange sqref="BZ34:CC35" name="範囲4_5_2_4_2_1_1_2_2_1_1_3_1_1_1_2_2_2"/>
    <protectedRange sqref="R32:U32 R300:U300" name="範囲3_17_1_2_1_1_1_3_1_1_1_1_1_1_5_2_1"/>
    <protectedRange sqref="R33:U35 N36:U37 N30:Q30 N252:Q252 R301:U303 N304:U305" name="範囲4_5_42_1_2_1_1_1_3_1_1_1_1_1_1_5_2_1"/>
    <protectedRange sqref="N33:Q33 N301:Q301" name="範囲2_5_25_1_1_2_2_1_1_1_1_2_1_1_5_1_3_2_1_1_5_2_1"/>
    <protectedRange sqref="N34:Q35 V34:Y35 BB34:BE35 BJ34:BM35 BR34:BU35 N302:Q303 F46:I47 F28:I29" name="範囲4_5_2_4_2_1_1_2_2_1_1_5_2_1"/>
    <protectedRange sqref="CD26:CG26" name="範囲3_17_1_2_1_1_1_3_1_1_1_1_1_1_3_1_1_1_2_2_1_1"/>
    <protectedRange sqref="CD27:CG29 BZ31:CB31 BZ30:CG30" name="範囲4_5_42_1_2_1_1_1_3_1_1_1_1_1_1_3_1_1_1_2_2_1_1"/>
    <protectedRange sqref="BZ27:CC27" name="範囲2_5_25_1_1_2_2_1_1_1_1_2_1_1_5_1_3_2_1_1_3_1_1_1_2_2_1_1"/>
    <protectedRange sqref="BZ28:CC29" name="範囲4_5_2_4_2_1_1_2_2_1_1_3_1_1_1_2_2_1_1"/>
    <protectedRange sqref="AX50:BA50" name="範囲3_17_1_2_1_1_1_3_1_1_1_1_1_1_1_1"/>
    <protectedRange sqref="AX51:BA53 AT54:BA54 AT55:AV55" name="範囲4_5_42_1_2_1_1_1_3_1_1_1_1_1_1_1_1"/>
    <protectedRange sqref="AT51:AW51" name="範囲2_5_25_1_1_2_2_1_1_1_1_2_1_1_5_1_3_2_1_1_1_1"/>
    <protectedRange sqref="AT52:AW53" name="範囲4_5_2_4_2_1_1_2_2_1_1_1_1"/>
    <protectedRange sqref="AH50:AK50 Z50:AC50 R50:U50" name="範囲3_18_3_1_1"/>
    <protectedRange sqref="AD51:AG51 V51:Y51 N51:Q51" name="範囲2_5_26_3_1_1"/>
    <protectedRange sqref="AH51:AK51 Z51:AC51 AW55:BA55 R51:U51 N52:AK55 F52:I53 F134:I135 F128:I129 F140:I141 BB52:BE53" name="範囲4_5_43_3_1_1"/>
    <protectedRange sqref="AD50:AG50 V50:Y50 N50:Q50" name="範囲3_9_5_6_3_1_1"/>
    <protectedRange sqref="AP50:AS50" name="範囲3_17_3_2_2_1_1_1_1_1_2_2"/>
    <protectedRange sqref="AP51:AS53 AL55:AS55" name="範囲4_5_42_2_2_2_1_1_1_1_1_2_2"/>
    <protectedRange sqref="AL54:AS54" name="範囲4_5_43_3_2_2_2_1_1_1_1_2_2"/>
    <protectedRange sqref="AL51:AO51" name="範囲2_5_26_1_2_1_1"/>
    <protectedRange sqref="AL52:AO53" name="範囲4_5_43_1_2_1_1"/>
    <protectedRange sqref="AL50:AO50" name="範囲3_9_5_6_1_2_1_1"/>
    <protectedRange sqref="J50:M50 BF50:BI50" name="範囲3_17_1_2_1_1_1_3_1_1_1_1_1_1_5_4_1"/>
    <protectedRange sqref="J51:M53 F54:M54 BF51:BI53 BB54:BI55 I55:M55" name="範囲4_5_42_1_2_1_1_1_3_1_1_1_1_1_1_5_4_1"/>
    <protectedRange sqref="F51:I51 BB51:BE51" name="範囲2_5_25_1_1_2_2_1_1_1_1_2_1_1_5_1_3_2_1_1_5_4_1"/>
    <protectedRange sqref="BB63:BE63 N57:Q57 V57:Y57 BZ57:CC57 BZ215:CC215 BZ371:CC371 BZ377:CC377 BZ383:CC383 BZ401:CC401 BZ425:CC425 BZ431:CC431 V63:Y63 BJ57:BM57 F63:I63 BZ343:CC343 BR57:BU57" name="範囲2_5_25_1_1_2_2_1_1_1_1_2_1_1_5_1_3_2_1_1_3"/>
    <protectedRange sqref="BB64:BE65" name="範囲4_5_2_4_2_1_1_2_2_1_1_3"/>
    <protectedRange sqref="BF68:BI68 BF260:BI260" name="範囲3_17_1_2_1_1_1_3_1_1_1_1_1_1_4"/>
    <protectedRange sqref="BF69:BI71 BB72:BI73 BF261:BI263 BB264:BI264 BE265:BI265" name="範囲4_5_42_1_2_1_1_1_3_1_1_1_1_1_1_6"/>
    <protectedRange sqref="BB69:BE69 BB261:BE261" name="範囲2_5_25_1_1_2_2_1_1_1_1_2_1_1_5_1_3_2_1_1_4"/>
    <protectedRange sqref="BB70:BE71 BB262:BE263" name="範囲4_5_2_4_2_1_1_2_2_1_1_4"/>
    <protectedRange sqref="R68:U68" name="範囲3_8_6_1_1_1_1_2_2_1_1_1_2_1"/>
    <protectedRange sqref="R69:U71 N72:U73" name="範囲4_5_2_6_1_1_1_2_1_1_1_1_1_2_1_1"/>
    <protectedRange sqref="N69:Q69" name="範囲2_5_25_1_1_2_2_1_1_1_1_2_1_1_5_1_3_2_1_1_3_1_1_2_1_1_1_2_2_1"/>
    <protectedRange sqref="N70:Q71" name="範囲4_5_2_4_2_1_1_2_2_1_1_3_1_1_2_1_1_1_2_2_1"/>
    <protectedRange sqref="J68:M68 R20:U20" name="範囲3_8_6_1_1_1_1_2_2_1_5_1_1"/>
    <protectedRange sqref="F69:I69 N21:Q21" name="範囲2_5_25_1_1_2_2_1_1_1_1_2_1_1_5_1_3_2_1_1_3_1_1_2_1_1_5_2_1"/>
    <protectedRange sqref="F70:I71 N22:Q23" name="範囲4_5_2_4_2_1_1_2_2_1_1_3_1_1_2_1_1_5_2_1"/>
    <protectedRange sqref="CP64:CP68 CP70:CP72 CQ56:CS72 CP305:CS305 CP20 CQ27:CS31 CP28:CP32 CQ21:CS25 CP22:CP26 CQ33:CS37 CP58:CP62 CP56 CP34:CP37" name="範囲1_1_2"/>
    <protectedRange sqref="CQ430:CS434 CP430 CP432:CP434 CQ418:CS422 CP418 CP420:CP422 CQ424:CS428 CP424 CP426:CP428 CQ120:CS124 CP120 CP122:CP124 CQ126:CS130 CP126 CP128:CP130 CQ370:CS374 CP370 CP372:CP374 CQ394:CS398 CP394 CP396:CP398 CQ388:CS392 CP388 CP390:CP392 CQ382:CS386 CP382 CP384:CP386 CQ318:CS322 CP318 CP320:CP322 CQ324:CS328 CP324 CP326:CP328 CQ330:CS334 CP330 CP332:CP334 CQ342:CS346 CP342 CP344:CP346 CQ336:CS340 CP336 CP338:CP340 CQ306:CS310 CP306 CP308:CP310 CQ312:CS316 CP312 CP314:CP316 CQ108:CS112 CP108 CP110:CP112 CQ114:CS118 CP114 CP116:CP118" name="範囲3_1_1_1_1_4"/>
    <protectedRange sqref="CP423:CS423 CP429:CS429 CP131:CS131 CP381:CS381 CP387:CS387 CP393:CS393 CP375:CS375 CP399:CS399 CP341:CS341 CP329:CS329 CP335:CS335 CP323:CS323 CP311:CS311 CP317:CS317 CP113:CS113 CP119:CS119 CP125:CS125" name="範囲3_1_2_1_5"/>
    <protectedRange sqref="CQ138:CS142 CP138 CP140:CP142" name="範囲3_1_1_1_1_4_1_2"/>
    <protectedRange sqref="CQ144:CS148 CP144 CP146:CP148 CQ150:CS154 CP150 CP152:CP154" name="範囲3_1_1_1_1_1_3"/>
    <protectedRange sqref="CP149:CS149 CP155:CS155" name="範囲3_1_2_1_1_3"/>
    <protectedRange sqref="CQ400:CS404 CP400 CP402:CP404" name="範囲3_1_1_1_1_1_1_3"/>
    <protectedRange sqref="CP405:CS405" name="範囲3_1_2_1_1_1_2"/>
    <protectedRange sqref="CP177:CS177 CP171:CS171" name="範囲3_1_2_1_2_1"/>
    <protectedRange sqref="CQ172:CS176 CP172 CP174:CP176 CQ166:CS170 CP166 CP168:CP170" name="範囲3_1_1_1_1_4_1_1_1"/>
    <protectedRange sqref="CQ178:CS182 CP178 CP180:CP182" name="範囲3_1_1_1_1_1_2_1"/>
    <protectedRange sqref="CP183:CS183" name="範囲3_1_2_1_1_2_1"/>
    <protectedRange sqref="CP225:CS225" name="範囲3_1_2_1_1_1_1_1"/>
    <protectedRange sqref="CP411:CS411" name="範囲3_1_2_1_1_1_3_1"/>
    <protectedRange sqref="CQ406:CS410 CP406 CP408:CP410" name="範囲3_1_1_1_1_4_1_1_1_1_1"/>
    <protectedRange sqref="CQ208:CS212 CP208 CP210:CP212 CQ214:CS218 CP214 CP216:CP218 CQ220:CS224 CP220 CP222:CP224" name="範囲3_1_1_1_1_1_1_1_1_1_1"/>
    <protectedRange sqref="CP219:CS219 CP213:CS213" name="範囲3_1_2_1_1_1_1_1_1_1"/>
    <protectedRange sqref="CP241:CS241" name="範囲3_1_2_1_1_1_1_1_2_2"/>
    <protectedRange sqref="CQ236:CS240 CP236 CP238:CP240" name="範囲3_1_1_1_1_1_1_1_1_2_1"/>
    <protectedRange sqref="CP1:CS1" name="範囲9_2"/>
    <protectedRange sqref="CP283:CS283" name="範囲3_1_2_1_1_1_1_1_2_1_3_2_1"/>
    <protectedRange sqref="CP347:CS347" name="範囲3_1_2_1_9_2_1"/>
    <protectedRange sqref="CP89:CS89 CP101:CS101" name="範囲1_1_1_1"/>
    <protectedRange sqref="CP84 CQ85:CS88 CP86:CP88" name="範囲3_1_1"/>
    <protectedRange sqref="CQ96:CS100 CP96 CP98:CP100 CQ84:CS84 CP104:CP106 CQ102:CS106 CP102" name="範囲3_1_1_1_1_3_1"/>
    <protectedRange sqref="CP107:CS107" name="範囲3_1_2_1_4_1"/>
    <protectedRange sqref="CQ184:CS188 CP184 CP186:CP188" name="範囲3_1_1_1_1_1_2_1_1"/>
    <protectedRange sqref="CP189:CS189" name="範囲3_1_2_1_1_2_1_1"/>
    <protectedRange sqref="CQ196:CS200 CP196 CP198:CP200 CQ202:CS206 CP202 CP204:CP206 CQ190:CS194 CP190 CP192:CP194" name="範囲3_1_1_1_1_1_1_1_1"/>
    <protectedRange sqref="CP207:CS207 CP195:CS195 CP201:CS201" name="範囲3_1_2_1_1_1_1_1_3"/>
    <protectedRange sqref="CQ376:CS380 CP376 CP378:CP380" name="範囲3_1_1_1_1_4_2"/>
    <protectedRange sqref="B305:E305 B20 C27:E31 B28:B32 B64:B66 B70:B73 C21:E25 B22:B26 C33:E37 B58:B62 B56 B34:B37 C56:E66 B68 C68:E73 B67:E67" name="範囲1_1_3"/>
    <protectedRange sqref="C388:E392 B388 B390:B392 C108:E112 B108 B110:B112 C114:E118 B114 B116:B118 C120:E124 B120 B122:B124 C126:E130 B126 B128:B130 C430:E434 B430 B432:B434 C418:E422 B418 B420:B422 C318:E322 B318 B320:B322 C424:E428 B424 B426:B428 C324:E328 B324 B326:B328 C330:E334 B330 B332:B334 C382:E386 B382 B384:B386 C342:E346 B342 B344:B346 C336:E340 B336 B338:B340 C306:E310 B306 B308:B310 C312:E316 B312 B314:B316 C370:E374 B370 B372:B374 C394:E398 B394 B396:B398" name="範囲3_1_1_1_1_5"/>
    <protectedRange sqref="B381:E381 B341:E341 B113:E113 B119:E119 B125:E125 B131:E131 B435:E435 B423:E423 B375:E375 B429:E429 B329:E329 B335:E335 B323:E323 B143:E143 B347:E347 B399:E399 B311:E311 B317:E317 B387:E387 B393:E393" name="範囲3_1_2_1_6"/>
    <protectedRange sqref="C138:E142 B138 B140:B142" name="範囲3_1_1_1_1_4_1_3"/>
    <protectedRange sqref="C144:E148 B144 B146:B148 C150:E154 B150 B152:B154" name="範囲3_1_1_1_1_1_4"/>
    <protectedRange sqref="B149:E149 B155:E155" name="範囲3_1_2_1_1_4"/>
    <protectedRange sqref="C400:E404 B400 B402:B404" name="範囲3_1_1_1_1_1_1_4"/>
    <protectedRange sqref="B405:E405" name="範囲3_1_2_1_1_1_4"/>
    <protectedRange sqref="B177:E177 B171:E171" name="範囲3_1_2_1_2_2"/>
    <protectedRange sqref="C172:E176 B172 B174:B176" name="範囲3_1_1_1_1_4_1_1_2"/>
    <protectedRange sqref="C178:E182 B178 B180:B182" name="範囲3_1_1_1_1_1_2_2"/>
    <protectedRange sqref="B183:E183" name="範囲3_1_2_1_1_2_2"/>
    <protectedRange sqref="B225:E225" name="範囲3_1_2_1_1_1_1_2"/>
    <protectedRange sqref="C166:E170 B166 B168:B170" name="範囲3_1_1_1_1_1_1_2_2"/>
    <protectedRange sqref="B411:E411" name="範囲3_1_2_1_1_1_3_2"/>
    <protectedRange sqref="C406:E410 B406 B408:B410" name="範囲3_1_1_1_1_4_1_1_1_1_2"/>
    <protectedRange sqref="C208:E212 B208 B210:B212 C214:E218 B214 B216:B218 C220:E224 B220 B222:B224" name="範囲3_1_1_1_1_1_1_1_1_1_2"/>
    <protectedRange sqref="B219:E219 B213:E213" name="範囲3_1_2_1_1_1_1_1_1_2"/>
    <protectedRange sqref="B241:E241" name="範囲3_1_2_1_1_1_1_1_2_3"/>
    <protectedRange sqref="C236:E240 B236 B238:B240" name="範囲3_1_1_1_1_1_1_1_1_2_2"/>
    <protectedRange sqref="B283:E283" name="範囲3_1_2_1_1_1_1_1_2_1_2"/>
    <protectedRange sqref="B3:E14" name="範囲9_1_1_1"/>
    <protectedRange sqref="B38 B40:B44 B52:B55 B46:B50 C38:E55" name="範囲1_1_3_3_1_2"/>
    <protectedRange sqref="E89 B89:C89" name="範囲1_1_1_2"/>
    <protectedRange sqref="B84 C85:E88 B86:B88 CP90 CQ91:CS94 CP92:CP94 B90 C91:E94 B92:B94" name="範囲3_1_1_1"/>
    <protectedRange sqref="C96:E100 B96 B98:B100 C84:E84 CQ90:CS90 C102:E106 B102 B104:B106 C90:E90" name="範囲3_1_1_1_1_3_2"/>
    <protectedRange sqref="B107:E107 B101:E101 CP95:CS95 B95:E95" name="範囲3_1_2_1_4_2"/>
    <protectedRange sqref="C184:E188 B184 B186:B188" name="範囲3_1_1_1_1_1_2_1_2"/>
    <protectedRange sqref="B189:E189" name="範囲3_1_2_1_1_2_1_2"/>
    <protectedRange sqref="C196:E200 B196 B198:B200 C202:E206 B202 B204:B206 C190:E194 B190 B192:B194" name="範囲3_1_1_1_1_1_1_1_1_4"/>
    <protectedRange sqref="B207:E207 B195:E195 B201:E201" name="範囲3_1_2_1_1_1_1_1_4"/>
    <protectedRange sqref="C376:E380 B376 B378:B380" name="範囲3_1_1_1_1_4_3"/>
    <protectedRange sqref="B253:E253 B277:E277 B259:E259 CP271:CS271 B271:E271 CP253:CS253 CP277:CS277 CP259:CS259" name="範囲3_1_2_1_1_1_1_1_2_1"/>
    <protectedRange sqref="C248:E252 B248 B250:B252 C278:E282 B278 B280:B282 C272:E276 B272 B274:B276 C254:E258 B254 B256:B258 CQ266:CS270 CP266 CP268:CP270 C266:E270 B266 B268:B270 CQ248:CS252 CP248 CP250:CP252 CQ278:CS282 CP278 CP280:CP282 CQ272:CS276 CP272 CP274:CP276 CQ254:CS258 CP254 CP256:CP258" name="範囲3_1_1_1_1_1_1_1_1_3_1"/>
    <protectedRange sqref="AX62:BA62 AX68:BA68 AX172:BA172 BN102:BQ102 AX120:BA120 BV208:BY208 BV248:BY248 BV254:BY254 AX150:BA150 AX178:BA178 BV284:BY284 AX90:BA90 AX284:BA284 J84:M84 BV236:BY236 R96:U96 BN260:BQ260 BN266:BQ266 BN354:BQ354 BN208:BQ208 BN190:BQ190 BN196:BQ196 AX20:BA20 BN236:BQ236 BF266:BI266 BF354:BI354 BV184:BY184 BN220:BQ220 CD300:CG300 BN312:BQ312" name="範囲3_17_1_2_1_1_1_3_1_1_1_1_1_1_1"/>
    <protectedRange sqref="AX63:BA65 AX69:BA71 AT66:BA67 AT72:BA73 AX173:BA175 AT176:BA177 BJ106:BQ107 BJ136:BM136 AX121:BA123 AT124:BA125 BV209:BY211 BV249:BY251 BR252:BY253 BV255:BY257 BR258:BY259 AX151:BA153 AT154:BA155 AX179:BA181 AT182:BA183 BV285:BY287 BR288:BY289 AX91:BA93 AX285:BA287 AT288:BA289 J85:M87 F88:M89 BZ88:CC88 BN103:BQ105 BV237:BY239 R97:U99 N100:U101 BN261:BQ263 BJ264:BQ264 BN267:BQ269 BJ270:BQ270 BN355:BQ357 BJ358:BQ359 BN209:BQ211 BN212:BY212 BN191:BQ194 BN197:BQ200 AX21:BA23 AT94:BA95 V94:Y94 BR240:BY241 BN237:BQ240 BF267:BI270 BB359:BI359 BF355:BI358 BV185:BY187 BR188:BY189 BN221:BQ224 AT24:BA25 AL170:AO170 CD301:CG303 BZ304:CG305 AL24:AO24 BN313:BQ315 BJ316:BQ317 BB271:BL271 BJ265:BL265 BJ241:BQ241 BJ225:BQ225 BJ213:BY213 BJ201:BQ201 BJ195:BQ195 BJ171:BL171 BJ95:BL95" name="範囲4_5_42_1_2_1_1_1_3_1_1_1_1_1_1_1"/>
    <protectedRange sqref="AT63:AW63 AT69:AW69 AT173:AW173 BJ103:BM103 AT121:AW121 BR209:BU209 BR249:BU249 BR255:BU255 AT151:AW151 AT179:AW179 BR285:BU285 AT91:AW91 AT285:AW285 F85:I85 BR237:BU237 N97:Q97 BJ261:BM261 BJ267:BM267 BJ355:BM355 BJ209:BM209 BJ191:BM191 BJ197:BM197 AT21:AW21 BJ237:BM237 BB267:BE267 BB355:BE355 BR185:BU185 BJ221:BM221 BZ301:CC301 BJ313:BM313" name="範囲2_5_25_1_1_2_2_1_1_1_1_2_1_1_5_1_3_2_1_1_1"/>
    <protectedRange sqref="AT64:AW65 AT70:AW71 AT174:AW175 BJ104:BM105 AT122:AW123 BR210:BU211 BR250:BU251 BR256:BU257 AT180:AW181 BR286:BU287 BR204:BU205 N186:Q187 AT92:AW93 AT286:AW287 F58:I59 N58:Q59 V58:Y59 N198:Q199 AT134:AW135 F86:I87 BZ198:CC199 BZ216:CC217 BZ372:CC373 BZ378:CC379 BZ384:CC385 BZ402:CC403 BZ426:CC427 BZ432:CC433 BR238:BU239 N98:Q99 BJ262:BM263 BJ268:BM269 BJ356:BM357 BJ210:BM211 BJ192:BM193 BJ198:BM199 V64:Y65 BJ58:BM59 V168:Y169 BJ238:BM239 BR186:BU187 BJ222:BM223 F64:I65 BZ122:CC123 BZ302:CC303 BB168:BE169 BJ314:BM315 BZ344:CC345 BR58:BU59" name="範囲4_5_2_4_2_1_1_2_2_1_1_1"/>
    <protectedRange sqref="BN120:BQ120 BF56:BI56 BF220:BI220 BF248:BI248 BF330:BI330 BN172:BQ172 BN26:BQ26" name="範囲3_8_5_2_1"/>
    <protectedRange sqref="BJ121:BM121 BB57:BE57 BB221:BE221 BB249:BE249 BB331:BE331 BJ173:BM173 BJ27:BM27" name="範囲2_5_2_8_2_1"/>
    <protectedRange sqref="BN121:BQ121 BJ122:BQ125 BF57:BI57 BB58:BI61 BF221:BI221 BB222:BI225 BF249:BI249 BB250:BI253 BF331:BI331 BB332:BI335 BN173:BQ173 BJ174:BQ177 BN27:BQ27 BJ28:BQ31" name="範囲4_5_2_5_2_1"/>
    <protectedRange sqref="BJ120:BM120 BB56:BE56 BB220:BE220 BB248:BE248 BB330:BE330 BJ172:BM172 BJ26:BM26" name="範囲3_9_5_4_2_1"/>
    <protectedRange sqref="BF120:BI120 BF44:BI44 AX56:BA56 AX220:BA220 AX330:BA330 BF172:BI172 BF26:BI26 BN44:BQ44 BF400:BI400 BN400:BQ400 AX248:BA248" name="範囲3_17_1_2_1_1_1_3_1_1_1_1_1_1_3_1_1_1_2_2"/>
    <protectedRange sqref="BF121:BI123 BB125:BD125 BB124:BI124 BF45:BI47 BB49:BD49 AX57:BA59 AT61:AV61 AT60:BA60 AX221:BA223 AT225:AV225 AT224:BA224 AX331:BA333 AT335:AV335 AT334:BA334 BF173:BI175 BB177:BD177 BB176:BI176 BF27:BI29 BB31:BD31 BB30:BI30 BN45:BQ47 BJ49:BL49 BB48:BQ48 BF401:BI403 BB405:BD405 BN401:BQ403 BJ405:BL405 BB404:BQ404 AX249:BA251 AT253:AV253 AT252:BA252 BB259:BD259" name="範囲4_5_42_1_2_1_1_1_3_1_1_1_1_1_1_3_1_1_1_2_2"/>
    <protectedRange sqref="BB121:BE121 BB45:BE45 AT57:AW57 AT221:AW221 AT331:AW331 BB173:BE173 BB27:BE27 BJ45:BM45 BB401:BE401 BJ401:BM401 AT249:AW249" name="範囲2_5_25_1_1_2_2_1_1_1_1_2_1_1_5_1_3_2_1_1_3_1_1_1_2_2"/>
    <protectedRange sqref="BB122:BE123 BB46:BE47 AT58:AW59 AT222:AW223 AT332:AW333 BB174:BE175 BB28:BE29 BJ46:BM47 BB402:BE403 BJ402:BM403 AT250:AW251" name="範囲4_5_2_4_2_1_1_2_2_1_1_3_1_1_1_2_2"/>
    <protectedRange sqref="BV138:BY138" name="範囲3_8_6_1_1_1_1_2_1_1_4_1"/>
    <protectedRange sqref="BR139:BU139" name="範囲2_5_2_9_1_1_1_1_2_1_1_4_1"/>
    <protectedRange sqref="BR143:BT143 BR142:BY142 BV139:BY141" name="範囲4_5_2_6_1_1_1_1_1_1_4_1"/>
    <protectedRange sqref="BR138:BU138" name="範囲3_9_5_5_1_2_1_1_2_1_1_4_1"/>
    <protectedRange sqref="BR140:BU141" name="範囲4_5_2_2_1_2_2_1_1_4_1"/>
    <protectedRange sqref="BU143:BY143" name="範囲4_5_2_6_1_1_1_1_1_1_1_3_1"/>
    <protectedRange sqref="CL102:CO102 CL126:CO126 CL96:CO96 CL108:CO108" name="範囲3_18_8_1"/>
    <protectedRange sqref="CH103:CK103 CH127:CK127 CH97:CK97 CH109:CK109" name="範囲2_5_26_8_1"/>
    <protectedRange sqref="CL103:CO103 CH104:CO107 CL127:CO127 CH128:CO131 CL97:CO97 CH98:CO101 CL109:CO109 CH110:CO113" name="範囲4_5_43_8_1"/>
    <protectedRange sqref="CH102:CK102 CH126:CK126 CH96:CK96 CH108:CK108" name="範囲3_9_5_6_8_1"/>
    <protectedRange sqref="BF138:BI138 BF126:BI126 BF242:BI242 J242:M242 J312:M312 J272:M272 BF370:BI370" name="範囲3_17_1_1_1_1_2"/>
    <protectedRange sqref="AP121:AS121 AP151:AS151 AL122:AS123 AL152:AS153 AL271:AN271 AL289:AN289 AL329:AN329 AL341:AN341 AL265:AN265 AL195:AN195 AL155:AS155 AP154:AS154 AL125:AS125 AP124:AS124 AP85:AS85 AL86:AS87 AL89:AS89 AP88:AS88 AL359:AN359" name="範囲4_5_3_1_1_1_3"/>
    <protectedRange sqref="AX138:BA138 AX126:BA126 AX132:BA132 AX108:BA108 AX242:BA242" name="範囲3_17_1_2_1_1_1_3_1_1_1_1_1_1_1_2"/>
    <protectedRange sqref="AX139:BA141 AT142:BA142 AT143:AV143 AX127:BA129 AT130:BA130 AT131:AV131 AX133:BA136 AT137:AV137 AX109:BA111 AT112:BA112 AT113:AV113 AX243:BA245 AT246:BA246 AT247:AV247" name="範囲4_5_42_1_2_1_1_1_3_1_1_1_1_1_1_1_2"/>
    <protectedRange sqref="AT139:AW139 AT127:AW127 AT133:AW133 AT109:AW109 AT243:AW243" name="範囲2_5_25_1_1_2_2_1_1_1_1_2_1_1_5_1_3_2_1_1_1_2"/>
    <protectedRange sqref="AT140:AW141 AT128:AW129 AT244:AW245" name="範囲4_5_2_4_2_1_1_2_2_1_1_1_2"/>
    <protectedRange sqref="AH138:AK138 Z138:AC138 R138:U138 AH126:AK126 Z126:AC126 R126:U126 Z132:AC132 AH242:AK242 Z242:AC242 R242:U242" name="範囲3_18_3_1"/>
    <protectedRange sqref="AD139:AG139 V139:Y139 N139:Q139 AD127:AG127 V127:Y127 N127:Q127 V133:Y133 AD243:AG243 V243:Y243 N243:Q243" name="範囲2_5_26_3_1"/>
    <protectedRange sqref="AW143:BA143 BB140:BE141 AH139:AK139 Z139:AC139 R139:U139 AW131:BA131 AH127:AK127 Z127:AC127 R127:U127 AW137:BA137 AW113:BA113 Z133:AC133 V134:AC137 AW247:BA247 BB244:BE245 AH243:AK243 Z243:AC243 R243:U243 N244:AK247 F244:I245 F314:I315 F274:I275 N128:AK131 N140:AK143" name="範囲4_5_43_3_1"/>
    <protectedRange sqref="AD138:AG138 V138:Y138 N138:Q138 AD126:AG126 V126:Y126 N126:Q126 V132:Y132 AD242:AG242 V242:Y242 N242:Q242" name="範囲3_9_5_6_3_1"/>
    <protectedRange sqref="AP138:AS138 AP126:AS126 AP242:AS242" name="範囲3_17_3_2_2_1_1_1_1_1_2"/>
    <protectedRange sqref="AP139:AS141 AL143:AS143 AP127:AS129 AL131:AS131 AP243:AS245 AL247:AS247" name="範囲4_5_42_2_2_2_1_1_1_1_1_2"/>
    <protectedRange sqref="AL142:AS142 AL130:AS130 AL246:AS246" name="範囲4_5_43_3_2_2_2_1_1_1_1_2"/>
    <protectedRange sqref="AL139:AO139 AL127:AO127 AL243:AO243" name="範囲2_5_26_1_2_1"/>
    <protectedRange sqref="AL140:AO141 AL128:AO129 AL244:AO245" name="範囲4_5_43_1_2_1"/>
    <protectedRange sqref="AL138:AO138 AL126:AO126 AL242:AO242" name="範囲3_9_5_6_1_2_1"/>
    <protectedRange sqref="CL138:CO138 CL114:CO114 CL120:CO120 CL132:CO132" name="範囲3_8_5_2_2"/>
    <protectedRange sqref="CH139:CK139 CH115:CK115 CH121:CK121 CH133:CK133" name="範囲2_5_2_8_2_2"/>
    <protectedRange sqref="CL139:CO139 CH140:CO143 CL115:CO115 CH116:CO119 CL121:CO121 CH122:CO125 CL133:CO133 CH134:CO137" name="範囲4_5_2_5_2_2"/>
    <protectedRange sqref="CH138:CK138 CH114:CK114 CH120:CK120 CH132:CK132" name="範囲3_9_5_4_2_2"/>
    <protectedRange sqref="CD138:CG138 CD132:CG132" name="範囲3_17_1_2_1_1_1_3_1_1_1_1_1_1_3_1_1_1_2_2_1"/>
    <protectedRange sqref="CD139:CG141 BZ143:CB143 BZ142:CG142 CE97:CE98 CD133:CG135 BZ137:CB137 BZ136:CG136" name="範囲4_5_42_1_2_1_1_1_3_1_1_1_1_1_1_3_1_1_1_2_2_1"/>
    <protectedRange sqref="BZ139:CC139 BZ133:CC133" name="範囲2_5_25_1_1_2_2_1_1_1_1_2_1_1_5_1_3_2_1_1_3_1_1_1_2_2_1"/>
    <protectedRange sqref="BZ140:CC141 BZ134:CC135" name="範囲4_5_2_4_2_1_1_2_2_1_1_3_1_1_1_2_2_1"/>
    <protectedRange sqref="CD102:CG102 CD126:CG126 CD96:CG96 CD108:CG108" name="範囲3_17_1_2_1_1_1_3_1_1_1_1_1_1_3_1_1_1_2_2_1_2"/>
    <protectedRange sqref="CD103:CG105 BZ107:CB107 BZ106:CG106 CD127:CG129 BZ130:CG130 CD99:CG99 BZ101:CB101 BZ100:CG100 CD97:CD98 CF97:CG98 CD109:CG111 BZ112:CG112 BZ113:CB113 BZ131:CB131 BZ183:CB183 BZ195:CB195 BZ225:CB225 BZ277:CB277 BZ311:CB311 BZ323:CB323 BZ359:CB359" name="範囲4_5_42_1_2_1_1_1_3_1_1_1_1_1_1_3_1_1_1_2_2_1_2"/>
    <protectedRange sqref="BZ103:CC103 BZ127:CC127 BZ97:CC97 BZ109:CC109" name="範囲2_5_25_1_1_2_2_1_1_1_1_2_1_1_5_1_3_2_1_1_3_1_1_1_2_2_1_2"/>
    <protectedRange sqref="BZ104:CC105 BZ128:CC129 BZ98:CC99 BZ110:CC111" name="範囲4_5_2_4_2_1_1_2_2_1_1_3_1_1_1_2_2_1_2"/>
    <protectedRange sqref="CL172:CO172" name="範囲3_8_1_3"/>
    <protectedRange sqref="CH173:CK173" name="範囲2_5_2_4_3"/>
    <protectedRange sqref="CL173:CO173 CH174:CO177" name="範囲4_5_2_1_3"/>
    <protectedRange sqref="CH172:CK172" name="範囲3_9_5_7"/>
    <protectedRange sqref="CL150:CO150 CL166:CO166 CD150:CG150 CL90:CO90 CL20:CO20 CD20:CG20" name="範囲3_8_2_2"/>
    <protectedRange sqref="CH151:CK151 CH167:CK167 BZ151:CC151 CH91:CK91 CH21:CK21 BZ21:CC21" name="範囲2_5_2_5_2"/>
    <protectedRange sqref="CL151:CO151 CL167:CO167 CH168:CO171 CD151:CG151 BZ152:CO155 CL91:CO91 CH92:CO95 CL21:CO21 CD21:CG21 BZ22:CO25" name="範囲4_5_2_2_2"/>
    <protectedRange sqref="CH150:CK150 CH166:CK166 BZ150:CC150 CH90:CK90 CH20:CK20 BZ20:CC20" name="範囲3_9_5_1_2"/>
    <protectedRange sqref="BF178:BI178 R184:U184 BF284:BI284 R196:U196 CD38:CG38 CD84:CG84" name="範囲3_17_1_2_1_1_1_3_1_1_1_1_1_1_7"/>
    <protectedRange sqref="BF179:BI181 BB182:BI183 R185:U187 N188:U189 BF285:BI287 BB288:BI289 R197:U199 N200:U201 CD39:CG41 BZ42:CG42 BZ89:CB89 CD85:CG88 BZ43:CB43 BB265:BD265" name="範囲4_5_42_1_2_1_1_1_3_1_1_1_1_1_1_8"/>
    <protectedRange sqref="BB179:BE179 N185:Q185 BB285:BE285 N197:Q197 BZ39:CC39 BZ85:CC85" name="範囲2_5_25_1_1_2_2_1_1_1_1_2_1_1_5_1_3_2_1_1_7"/>
    <protectedRange sqref="BB180:BE181 BB286:BE287 BZ40:CC41 BZ86:CC87 BJ134:BM135" name="範囲4_5_2_4_2_1_1_2_2_1_1_7"/>
    <protectedRange sqref="CD166:CG166 BV150:BY150 CD90:CG90 BV20:BY20" name="範囲3_8_6_1_1_1_1_2_1_1_4_3"/>
    <protectedRange sqref="BZ167:CC167 BR151:BU151 BZ91:CC91 BR21:BU21" name="範囲2_5_2_9_1_1_1_1_2_1_1_4_3"/>
    <protectedRange sqref="BZ166:CC166 BR150:BU150 BZ90:CC90 BR20:BU20" name="範囲3_9_5_5_1_2_1_1_2_1_1_4_3"/>
    <protectedRange sqref="BZ168:CC169 BR152:BU153 BZ92:CC93 BR22:BU23" name="範囲4_5_2_2_1_2_2_1_1_4_3"/>
    <protectedRange sqref="CC171:CG171 BU155:BY155 CC95:CG95 BU25:BY25" name="範囲4_5_2_6_1_1_1_1_1_1_1_3_3"/>
    <protectedRange sqref="CL190:CO190 CL178:CO178 CL144:CO144" name="範囲3_18_8_2"/>
    <protectedRange sqref="CH191:CK191 CH179:CK179 CH145:CK145" name="範囲2_5_26_8_2"/>
    <protectedRange sqref="CL191:CO191 CH192:CO195 CL179:CO179 CH180:CO183 CL145:CO145 CH146:CO149" name="範囲4_5_43_8_2"/>
    <protectedRange sqref="CH190:CK190 CH178:CK178 CH144:CK144" name="範囲3_9_5_6_8_2"/>
    <protectedRange sqref="BJ145:BM145 BR145:BU145 BZ145:CC145 BJ133:BM133 N109:Q109 BR307:BU307 BJ85:BM85 BR133:BU133 N115:Q115 V91:Y91" name="範囲2_5_25_1_1_2_2_1_1_1_1_2_1_1_5_1_3_2_1_1_3_1_1_2_1_1_1_2_3"/>
    <protectedRange sqref="BJ146:BM147 BR146:BU147 BZ146:CC147 N110:Q111 AT110:AW111 BZ58:CC59 BR302:BU303 N116:Q117 BR308:BU309 BJ326:BM327 BR134:BU135 V92:Y93 BR46:BU47 BJ86:BM87" name="範囲4_5_2_4_2_1_1_2_2_1_1_3_1_1_2_1_1_1_2_3"/>
    <protectedRange sqref="AL285:AO285" name="範囲2_5_4_2_4"/>
    <protectedRange sqref="AP285:AS285 AL286:AS288 AO289:AS289" name="範囲4_5_3_1_1_1_4"/>
    <protectedRange sqref="Z166:AC166 AP166:AS166 BF166:BI166 AP20:AS20" name="範囲3_17_1_1_1_1_2_1_2_3_1"/>
    <protectedRange sqref="V167:Y167 BB167:BE167" name="範囲2_5_25_1_1_1_1_2_1_2_3_1"/>
    <protectedRange sqref="Z167:AC169 V170:AC171 AP167:AS170 AL171:AS171 BF167:BI169 BB170:BI171 AP21:AS24 AL25:AS25" name="範囲4_5_42_1_1_1_1_2_1_2_3_1"/>
    <protectedRange sqref="V166:Y166 BB166:BE166" name="範囲3_9_5_5_1_3_1_1_2_1_2_3_1"/>
    <protectedRange sqref="CL184:CO184 CL196:CO196 CL202:CO202" name="範囲3_8_5_2_3"/>
    <protectedRange sqref="CH185:CK185 CH197:CK197 CH203:CK203" name="範囲2_5_2_8_2_3"/>
    <protectedRange sqref="CL185:CO185 CL197:CO197 CL203:CO203 CH186:CO189 CH198:CO201 CH204:CO207" name="範囲4_5_2_5_2_3"/>
    <protectedRange sqref="CH184:CK184 CH196:CK196 CH202:CK202" name="範囲3_9_5_4_2_3"/>
    <protectedRange sqref="CD184:CG184 CD202:CG202 BV214:BY214 BV202:BY202 AP178:AS178 CD196:CG196 CD120:CG120 BV84:BY84" name="範囲3_17_1_2_1_1_1_3_1_1_1_1_1_1_3_1_1_1_2_2_4"/>
    <protectedRange sqref="CD185:CG187 BZ189:CB189 CD203:CG205 BZ207:CB207 CE191:CE192 CE179:CE180 CE209:CE210 BV215:BY217 BR219:BT219 BR218:BY218 BV203:BY205 BR207:BT207 BZ188:CG188 AL183:AN183 AP179:AS182 BR206:CG206 CD197:CG199 BZ201:CB201 BZ200:CG200 CD121:CG123 BZ125:CB125 BZ124:CG124 BR89:BT89 BV85:BY88" name="範囲4_5_42_1_2_1_1_1_3_1_1_1_1_1_1_3_1_1_1_2_2_4"/>
    <protectedRange sqref="BZ185:CC185 BZ203:CC203 BR215:BU215 BR203:BU203 AL179:AO179 BZ197:CC197 BZ121:CC121 BR85:BU85" name="範囲2_5_25_1_1_2_2_1_1_1_1_2_1_1_5_1_3_2_1_1_3_1_1_1_2_2_4"/>
    <protectedRange sqref="BZ186:CC187 BZ204:CC205 BR216:BU217 AL180:AO181 BR86:BU87" name="範囲4_5_2_4_2_1_1_2_2_1_1_3_1_1_1_2_2_4"/>
    <protectedRange sqref="CD190:CG190 CD178:CG178" name="範囲3_17_1_2_1_1_1_3_1_1_1_1_1_1_3_1_1_1_2_2_1_3"/>
    <protectedRange sqref="CD193:CG193 BZ194:CG194 CD191:CD192 CF191:CG192 CD181:CG181 BZ182:CG182 CD179:CD180 CF179:CG180" name="範囲4_5_42_1_2_1_1_1_3_1_1_1_1_1_1_3_1_1_1_2_2_1_3"/>
    <protectedRange sqref="BZ191:CC191 BZ179:CC179" name="範囲2_5_25_1_1_2_2_1_1_1_1_2_1_1_5_1_3_2_1_1_3_1_1_1_2_2_1_3"/>
    <protectedRange sqref="BZ192:CC193 BZ180:CC181" name="範囲4_5_2_4_2_1_1_2_2_1_1_3_1_1_1_2_2_1_3"/>
    <protectedRange sqref="Z144:AC144 Z318:AC318" name="範囲3_18_2_1"/>
    <protectedRange sqref="V145:Y145 V319:Y319" name="範囲2_5_26_1_1"/>
    <protectedRange sqref="V148:AC149 Z145:AC147 V322:AC322 Z319:AC321 V323:X323" name="範囲4_5_43_1_1"/>
    <protectedRange sqref="V144:Y144 V318:Y318" name="範囲3_9_5_6_1_1"/>
    <protectedRange sqref="R144:U144 R190:U190 R202:U202 R178:U178 BN150:BQ150 R172:U172 R284:U284 AH208:AK208 BN20:BQ20" name="範囲3_8_6_1_1_1_1_2_2_1_1_1_2_3"/>
    <protectedRange sqref="R145:U147 N148:U149 R191:U193 R203:U205 N194:U195 N206:U207 R179:U181 N182:U183 BN151:BQ153 BJ154:BQ155 R173:U175 N176:U177 R285:U287 N288:U289 AH209:AK211 AD212:AK213 BN21:BQ23 BJ24:BQ25" name="範囲4_5_2_6_1_1_1_2_1_1_1_1_1_2_1_3"/>
    <protectedRange sqref="N145:Q145 N191:Q191 N203:Q203 N179:Q179 BJ151:BM151 N173:Q173 N285:Q285 AD209:AG209 BJ21:BM21" name="範囲2_5_25_1_1_2_2_1_1_1_1_2_1_1_5_1_3_2_1_1_3_1_1_2_1_1_1_2_2_3"/>
    <protectedRange sqref="N146:Q147 N192:Q193 N204:Q205 N180:Q181 BJ152:BM153 N174:Q175 N286:Q287 AD210:AG211 BJ22:BM23" name="範囲4_5_2_4_2_1_1_2_2_1_1_3_1_1_2_1_1_1_2_2_3"/>
    <protectedRange sqref="BB151:BE151 BJ167:BM167 BR167:BU167 BJ91:BM91 BR91:BU91 BB21:BE21 BZ261:CC261 BZ267:CC267" name="範囲2_5_25_1_1_2_2_1_1_1_1_2_1_1_5_1_3_2_1_1_3_1_1_2_1_1_5_3"/>
    <protectedRange sqref="BB152:BE153 BJ168:BM169 BR168:BU169 BJ92:BM93 BR92:BU93 AT152:AW153 BB22:BE23 BZ262:CC263 BZ268:CC269 AT22:AW23" name="範囲4_5_2_4_2_1_1_2_2_1_1_3_1_1_2_1_1_5_3"/>
    <protectedRange sqref="BF150:BI150 BN166:BQ166 BV166:BY166 BN90:BQ90 BV90:BY90 BF20:BI20 CD260:CG260 CD266:CG266" name="範囲3_8_6_1_1_1_1_2_2_1_5_3"/>
    <protectedRange sqref="AX278:BA278" name="範囲3_17_1_2_1_1_1_3_1_1_1_1_1_1_8"/>
    <protectedRange sqref="AX279:BA281 AT282:BA283" name="範囲4_5_42_1_2_1_1_1_3_1_1_1_1_1_1_9"/>
    <protectedRange sqref="AT279:AW279" name="範囲2_5_25_1_1_2_2_1_1_1_1_2_1_1_5_1_3_2_1_1_8"/>
    <protectedRange sqref="AT280:AW281" name="範囲4_5_2_4_2_1_1_2_2_1_1_8"/>
    <protectedRange sqref="BF312:BI312 BF272:BI272" name="範囲3_17_1_1_1_1_2_1"/>
    <protectedRange sqref="BB313:BE313 BB273:BE273" name="範囲2_5_25_1_1_1_1_2_1"/>
    <protectedRange sqref="BB316:BI317 BF313:BI315 BB276:BI276 BF273:BI275 BB277:BD277" name="範囲4_5_42_1_1_1_1_2_1"/>
    <protectedRange sqref="BB312:BE312 BB272:BE272" name="範囲3_9_5_5_1_3_1_1_2_1"/>
    <protectedRange sqref="AL261:AO261 AL267:AO267 AL191:AO191" name="範囲2_5_4_2_5"/>
    <protectedRange sqref="AP261:AS261 AP267:AS267 AL268:AS270 AO271:AS271 AL262:AS264 AP191:AS191 AL192:AS194 AL154:AO154 AL124:AO124 AL88:AO88" name="範囲4_5_3_1_1_1_5"/>
    <protectedRange sqref="CL278:CO278 CL400:CO400 CL382:CO382" name="範囲3_18_1_2"/>
    <protectedRange sqref="CH279:CK279 CH401:CK401 CH383:CK383" name="範囲2_5_26_1_1_1_3"/>
    <protectedRange sqref="CH282:CO283 CL279:CO281 CH404:CO405 CL401:CO403 CH386:CO387 CL383:CO385" name="範囲4_5_43_1_1_1_3"/>
    <protectedRange sqref="CH278:CK278 CH400:CK400 CH382:CK382" name="範囲3_9_5_6_1_1_1_3"/>
    <protectedRange sqref="AX272:BA272" name="範囲3_17_1_2_1_1_1_3_1_1_1_1_1_1_1_4"/>
    <protectedRange sqref="AX273:BA275 AT276:BA276 AT277:AV277" name="範囲4_5_42_1_2_1_1_1_3_1_1_1_1_1_1_1_4"/>
    <protectedRange sqref="AT273:AW273" name="範囲2_5_25_1_1_2_2_1_1_1_1_2_1_1_5_1_3_2_1_1_1_4"/>
    <protectedRange sqref="AT274:AW275" name="範囲4_5_2_4_2_1_1_2_2_1_1_1_4"/>
    <protectedRange sqref="AH272:AK272 Z272:AC272 R272:U272" name="範囲3_18_3_1_3"/>
    <protectedRange sqref="AD273:AG273 V273:Y273 N273:Q273" name="範囲2_5_26_3_1_3"/>
    <protectedRange sqref="AW277:BA277 R273:U273 N274:AK275 R276:AK276 BB314:BE315 N277:AK277 BB274:BE275 AH273:AK273 Z273:AC273" name="範囲4_5_43_3_1_3"/>
    <protectedRange sqref="AD272:AG272 V272:Y272 N272:Q272" name="範囲3_9_5_6_3_1_3"/>
    <protectedRange sqref="AP272:AS272" name="範囲3_17_3_2_2_1_1_1_1_1_2_4"/>
    <protectedRange sqref="AP273:AS275 AL277:AS277" name="範囲4_5_42_2_2_2_1_1_1_1_1_2_4"/>
    <protectedRange sqref="AL276:AS276" name="範囲4_5_43_3_2_2_2_1_1_1_1_2_4"/>
    <protectedRange sqref="AL273:AO273" name="範囲2_5_26_1_2_1_3"/>
    <protectedRange sqref="AL274:AO275" name="範囲4_5_43_1_2_1_3"/>
    <protectedRange sqref="AL272:AO272" name="範囲3_9_5_6_1_2_1_3"/>
    <protectedRange sqref="CL214:CO214 CL236:CO236 CL38:CO38 CL248:CO248 CL254:CO254 CL84:CO84 BN278:BQ278 CL208:CO208 BN254:BQ254 BN336:BQ336 CL342:CO342" name="範囲3_8_5_2_9"/>
    <protectedRange sqref="CH215:CK215 CH237:CK237 CH39:CK39 CH249:CK249 CH255:CK255 CH85:CK85 BJ279:BM279 CH209:CK209 BJ255:BM255 BJ337:BM337 CH343:CK343" name="範囲2_5_2_8_2_9"/>
    <protectedRange sqref="CL215:CO215 CL237:CO237 CL39:CO39 CL249:CO249 CL255:CO255 CL85:CO85 CH216:CO219 CH238:CO241 CH40:CO43 CH250:CO253 CH256:CO259 CH86:CO89 BN279:BQ279 BJ280:BQ283 CL209:CO209 CH210:CO213 CH46:CK47 BN255:BQ255 BJ256:BQ259 BN337:BQ337 BJ338:BQ341 CL343:CO343 CH344:CO347" name="範囲4_5_2_5_2_9"/>
    <protectedRange sqref="CH214:CK214 CH236:CK236 CH38:CK38 CH248:CK248 CH254:CK254 CH84:CK84 BJ278:BM278 CH208:CK208 BJ254:BM254 BJ336:BM336 CH342:CK342" name="範囲3_9_5_4_2_9"/>
    <protectedRange sqref="BZ237:CC237 BZ249:CC249 BZ255:CC255 BB279:BE279 BZ209:CC209 BZ285:CC285 BZ173:CC173 BB255:BE255 BB325:BE325 BB337:BE337" name="範囲2_5_25_1_1_2_2_1_1_1_1_2_1_1_5_1_3_2_1_1_3_1_1_1_2_2_5"/>
    <protectedRange sqref="BZ238:CC239 BZ250:CC251 BZ256:CC257 BB280:BE281 BZ210:CC211 BZ286:CC287 BZ174:CC175 BB256:BE257 BB326:BE327 BB338:BE339" name="範囲4_5_2_4_2_1_1_2_2_1_1_3_1_1_1_2_2_5"/>
    <protectedRange sqref="CD223:CG223 BZ224:CG224 CD221:CD222 CF221:CG222 CD275:CG275 BZ276:CG276 CD273:CD274 CF273:CG274" name="範囲4_5_42_1_2_1_1_1_3_1_1_1_1_1_1_3_1_1_1_2_2_1_4"/>
    <protectedRange sqref="BZ221:CC221 BZ273:CC273" name="範囲2_5_25_1_1_2_2_1_1_1_1_2_1_1_5_1_3_2_1_1_3_1_1_1_2_2_1_4"/>
    <protectedRange sqref="BZ222:CC223 BZ274:CC275" name="範囲4_5_2_4_2_1_1_2_2_1_1_3_1_1_1_2_2_1_4"/>
    <protectedRange sqref="R220:U220 R254:U254 R278:U278 R236:U236 AP236:AS236" name="範囲3_8_6_1_1_1_1_2_2_1_1_1_2_4"/>
    <protectedRange sqref="R221:U223 N224:U225 R255:U257 N258:U259 R279:U281 N282:U283 R237:U239 N240:U241 AP237:AS239 AL240:AS241" name="範囲4_5_2_6_1_1_1_2_1_1_1_1_1_2_1_4"/>
    <protectedRange sqref="N221:Q221 N255:Q255 N279:Q279 N237:Q237 AL237:AO237" name="範囲2_5_25_1_1_2_2_1_1_1_1_2_1_1_5_1_3_2_1_1_3_1_1_2_1_1_1_2_2_4"/>
    <protectedRange sqref="N222:Q223 N256:Q257 N280:Q281 N238:Q239 AL238:AO239" name="範囲4_5_2_4_2_1_1_2_2_1_1_3_1_1_2_1_1_1_2_2_4"/>
    <protectedRange sqref="J220:M220 J254:M254 J278:M278 J236:M236 J208:M208 J196:M196 J266:M266 J150:M150 J32:M32 J38:M38 J260:M260 J330:M330 AH236:AK236 J132:M132 J248:M248 J214:M214 J126:M126 J138:M138 J90:M90 J166:M166 J412:M412 J300:M300 J348:M348" name="範囲3_8_6_1_1_1_1_2_2_1_5_1_3"/>
    <protectedRange sqref="F221:I221 F255:I255 F279:I279 F237:I237 F209:I209 F197:I197 F267:I267 F151:I151 F33:I33 F39:I39 F261:I261 F331:I331 AD237:AG237 F133:I133 F249:I249 F215:I215 F127:I127 F139:I139 F91:I91 F167:I167 F413:I413 F301:I301 F349:I349" name="範囲2_5_25_1_1_2_2_1_1_1_1_2_1_1_5_1_3_2_1_1_3_1_1_2_1_1_5_2_1_2"/>
    <protectedRange sqref="F222:I223 F256:I257 F280:I281 V222:Y223 F238:I239 AD238:AG239" name="範囲4_5_2_4_2_1_1_2_2_1_1_3_1_1_2_1_1_5_2_1_2"/>
    <protectedRange sqref="BF306:BI306" name="範囲3_8_2_4"/>
    <protectedRange sqref="BB307:BE307" name="範囲2_5_2_5_4"/>
    <protectedRange sqref="BB310:BI311 BF307:BI309" name="範囲4_5_2_2_4"/>
    <protectedRange sqref="BB306:BE306" name="範囲3_9_5_1_4"/>
    <protectedRange sqref="BF318:BI318" name="範囲3_17_1_2_1_1_1_3_1_1_1_1_1_1_9"/>
    <protectedRange sqref="BF319:BI321 BB322:BI323" name="範囲4_5_42_1_2_1_1_1_3_1_1_1_1_1_1_10"/>
    <protectedRange sqref="BB319:BE319" name="範囲2_5_25_1_1_2_2_1_1_1_1_2_1_1_5_1_3_2_1_1_9"/>
    <protectedRange sqref="CL318:CO318 CL306:CO306 CL354:CO354 CL260:CO260 CL266:CO266 CL312:CO312" name="範囲3_18_8_9"/>
    <protectedRange sqref="CH319:CK319 CH307:CK307 CH355:CK355 CH261:CK261 CH267:CK267 CH313:CK313" name="範囲2_5_26_8_9"/>
    <protectedRange sqref="CL319:CO319 CH320:CO323 CL307:CO307 CH308:CO311 CL355:CO355 CH356:CO359 CL261:CO261 CH262:CO265 CL267:CO267 CH268:CO271 CL313:CO313 CH314:CO317" name="範囲4_5_43_8_9"/>
    <protectedRange sqref="CH318:CK318 CH306:CK306 CH354:CK354 CH260:CK260 CH266:CK266 CH312:CK312" name="範囲3_9_5_6_8_9"/>
    <protectedRange sqref="AX312:BA312 Z376:AC376 Z412:AC412 AH394:AK394 AX318:BA318 AX348:BA348 BN318:BQ318 Z330:AC330 Z336:AC336 R348:U348 Z348:AC348 R354:U354 BV354:BY354 AX412:BA412 AX266:BA266 R84:U84 R336:U336 J342:M342 R382:U382 J336:M336 BV330:BY330 AX324:BA324 BN330:BQ330 BV26:BY26 BV318:BY318 BV272:BY272 BV220:BY220 BV190:BY190 BV178:BY178 BV126:BY126 BV102:BY102 BV108:BY108 BV96:BY96 BV278:BY278 BV114:BY114 BV62:BY62 BV394:BY394" name="範囲3_17_1_2_1_1_1_3_1_1_1_1_1_1_1_5"/>
    <protectedRange sqref="AX313:BA315 AT316:BA316 AT317:AV317 Z377:AC379 V380:AC380 V381:X381 Z413:AC415 V416:AC416 V417:X417 AH395:AK397 AD398:AK398 AD399:AF399 AX319:BA321 AT322:BA322 AT323:AV323 AX349:BA351 AT352:BA352 AT353:AV353 BN319:BQ321 BJ323:BL323 Z331:AC333 V335:X335 Z337:AC339 V341:X341 R349:U351 Z349:AC350 R355:U357 N352:Z352 N353:P353 V353:X353 N359:P359 BV355:BY357 BR359:BT359 AX413:BA415 AT416:BA416 AT417:AV417 N358:U358 V334:AC334 AX267:BA269 AT271:AV271 AT270:BA270 R85:U87 N88:U88 N89:P89 R337:U339 N341:P341 BR358:BY358 J343:M345 F346:M346 F347:H347 R383:U385 N386:U386 N387:P387 J337:M339 F340:AC340 F341:H341 Z351 AB351:AC352 BV331:BY333 BR335:BT335 AX325:BA328 AT329:AV329 BN331:BQ333 BJ334:BY334 BJ335:BL335 BV27:BY29 BR31:BT31 BR30:BY30 BV319:BY321 BR323:BT323 BJ322:BY322 BV273:BY275 BR277:BT277 BR276:BY276 BV221:BY223 BR225:BT225 BR224:BY224 BV191:BY193 BR195:BT195 BR194:BY194 BV179:BY181 BR183:BT183 BR182:BY182 BV127:BY129 BR131:BT131 BR130:BY130 BV103:BY105 BV109:BY111 BR107:BT107 BR113:BT113 BR106:BY106 BR112:BY112 BV97:BY99 BR101:BT101 BR100:BY100 BV279:BY281 BR283:BT283 BR282:BY282 BV115:BY117 BR119:BT119 BR118:BY118 BV63:BY65 BR67:BT67 BR66:BY66 BV395:BY397 BR399:BT399 BR398:BY398" name="範囲4_5_42_1_2_1_1_1_3_1_1_1_1_1_1_1_5"/>
    <protectedRange sqref="AT313:AW313 V377:Y377 V413:Y413 AD395:AG395 AT319:AW319 AT349:AW349 BJ319:BM319 V331:Y331 V337:Y337 N349:Q349 V349:Y349 N355:Q355 BR355:BU355 AT413:AW413 AT267:AW267 N85:Q85 N337:Q337 F343:I343 N383:Q383 F337:I337 BR331:BU331 AT325:AW325 BJ331:BM331 BR27:BU27 BR319:BU319 BR273:BU273 BR221:BU221 BR191:BU191 BR179:BU179 BR127:BU127 BR103:BU103 BR109:BU109 BR97:BU97 BR279:BU279 BR115:BU115 BR63:BU63 BR395:BU395" name="範囲2_5_25_1_1_2_2_1_1_1_1_2_1_1_5_1_3_2_1_1_1_5"/>
    <protectedRange sqref="AT314:AW315 V378:Y379 V414:Y415 AD396:AG397 AT320:AW321 AT350:AW351 F384:I385 F378:I379 N378:Q379 BB378:BE379 V408:Y409 BJ320:BM321 V332:Y333 V338:Y339 N350:Q351 V350:Y351 N356:Q357 BR356:BU357 V390:Y391 V384:Y385 BB384:BE385 BJ384:BM385 BR384:BU385 N390:Q391 AT414:AW415 V326:Y327 V122:Y123 V86:Y87 AT372:AW373 AT302:AW303 AT28:AW29 AT40:AW41 AT268:AW269 AT390:AW391 AT408:AW409 N86:Q87 N326:Q327 N338:Q339 N344:Q345 AT378:AW379 BB116:BE117 AT186:AW187 BJ116:BM117 BB268:BE269 BB356:BE357 F344:I345 N384:Q385 F338:I339 BR372:BU373 V116:Y117 AL28:AO29 BR332:BU333 AT326:AW327 AT344:AW345 BJ344:BM345 BR344:BU345 BR338:BU339 AT338:AW339 BJ332:BM333 BR28:BU29 BB186:BE187 BR320:BU321 BR274:BU275 BR222:BU223 BR192:BU193 BR180:BU181 BR128:BU129 BR104:BU105 BR110:BU111 BR98:BU99 BR280:BU281 BR116:BU117 BR64:BU65 BR396:BU397" name="範囲4_5_2_4_2_1_1_2_2_1_1_1_5"/>
    <protectedRange sqref="AH312:AK312 Z312:AC312 R312:U312" name="範囲3_18_3_1_4"/>
    <protectedRange sqref="AD313:AG313 V313:Y313 N313:Q313" name="範囲2_5_26_3_1_4"/>
    <protectedRange sqref="AH313:AK313 Z313:AC313 AW317:BA317 R313:U313 N314:AK317 Y381:AC381 Y417:AC417 AG399:AK399 AW323:BA323 AW353:BA353 BM323:BQ323 Y335:AC335 Y341:AC341 Q353:U353 Q359:U359 BU359:BY359 AW417:BA417 AW271:BA271 Q89:U89 Q341:U341 I347:M347 Q387:U387 I341:M341 BU335:BY335 AW329:BA329 BM335:BQ335 BU31:BY31 BU323:BY323 BU277:BY277 BU225:BY225 BU195:BY195 BU183:BY183 BU131:BY131 BU107:BY107 BU113:BY113 BU101:BY101 BU283:BY283 BU119:BY119 BU67:BY67 BU399:BY399" name="範囲4_5_43_3_1_4"/>
    <protectedRange sqref="AD312:AG312 V312:Y312 N312:Q312" name="範囲3_9_5_6_3_1_4"/>
    <protectedRange sqref="AP312:AS312" name="範囲3_17_3_2_2_1_1_1_1_1_2_5"/>
    <protectedRange sqref="AP313:AS315 AL317:AS317" name="範囲4_5_42_2_2_2_1_1_1_1_1_2_5"/>
    <protectedRange sqref="AL316:AS316" name="範囲4_5_43_3_2_2_2_1_1_1_1_2_5"/>
    <protectedRange sqref="AL313:AO313" name="範囲2_5_26_1_2_1_4"/>
    <protectedRange sqref="AL314:AO315" name="範囲4_5_43_1_2_1_4"/>
    <protectedRange sqref="BZ325:CC325 BZ349:CC349 BZ337:CC337" name="範囲2_5_25_1_1_2_2_1_1_1_1_2_1_1_5_1_3_2_1_1_3_1_1_1_2_2_6"/>
    <protectedRange sqref="BZ326:CC327 BZ350:CC351 BZ338:CC339" name="範囲4_5_2_4_2_1_1_2_2_1_1_3_1_1_1_2_2_6"/>
    <protectedRange sqref="CD318:CG318 CD306:CG306 CD354:CG354 CD312:CG312" name="範囲3_17_1_2_1_1_1_3_1_1_1_1_1_1_3_1_1_1_2_2_1_5"/>
    <protectedRange sqref="CD321:CG321 BZ322:CG322 CD319:CD320 CF319:CG320 CD309:CG309 BZ310:CG310 CD307:CD308 CF307:CG308 CD357:CG357 BZ358:CG358 CD355:CD356 CF355:CG356 CD315:CG315 BZ317:CB317 BZ316:CG316 CD313:CD314 CF313:CG314" name="範囲4_5_42_1_2_1_1_1_3_1_1_1_1_1_1_3_1_1_1_2_2_1_5"/>
    <protectedRange sqref="BZ319:CC319 BZ307:CC307 BZ355:CC355 BZ313:CC313" name="範囲2_5_25_1_1_2_2_1_1_1_1_2_1_1_5_1_3_2_1_1_3_1_1_1_2_2_1_5"/>
    <protectedRange sqref="BZ320:CC321 BZ308:CC309 BZ356:CC357 BZ314:CC315" name="範囲4_5_2_4_2_1_1_2_2_1_1_3_1_1_1_2_2_1_5"/>
    <protectedRange sqref="R318:U318" name="範囲3_8_6_1_1_1_1_2_2_1_1_1_2_5"/>
    <protectedRange sqref="R319:U321 N322:U323" name="範囲4_5_2_6_1_1_1_2_1_1_1_1_1_2_1_5"/>
    <protectedRange sqref="N319:Q319" name="範囲2_5_25_1_1_2_2_1_1_1_1_2_1_1_5_1_3_2_1_1_3_1_1_2_1_1_1_2_2_5"/>
    <protectedRange sqref="N320:Q321" name="範囲4_5_2_4_2_1_1_2_2_1_1_3_1_1_2_1_1_1_2_2_5"/>
    <protectedRange sqref="CL324:CO324 CL348:CO348 CL336:CO336" name="範囲3_8_2_5"/>
    <protectedRange sqref="CH325:CK325 CH349:CK349 CH337:CK337" name="範囲2_5_2_5_5"/>
    <protectedRange sqref="CL325:CO325 CH326:CO329 CL349:CO349 CH350:CO353 CL337:CO337 CH338:CO341" name="範囲4_5_2_2_5"/>
    <protectedRange sqref="CH324:CK324 CH348:CK348 CH336:CK336" name="範囲3_9_5_1_5"/>
    <protectedRange sqref="BJ325:BM325" name="範囲2_5_25_1_1_2_2_1_1_1_1_2_1_1_5_1_3_2_1_1_3_1_1_2_1_1_1_2_4"/>
    <protectedRange sqref="AL337:AO337 AL325:AO325" name="範囲2_5_4_2_7"/>
    <protectedRange sqref="AP337:AS337 AL338:AS340 AP325:AS325 AL326:AS328 AO341:AS341 AO329:AS329 AO265:AS265 AO195:AS195 AO359:AS359" name="範囲4_5_3_1_1_1_7"/>
    <protectedRange sqref="R342:U342 AX342:BA342 BN342:BQ342 BV342:BY342 AX336:BA336" name="範囲3_8_10_2_4"/>
    <protectedRange sqref="N342:Q342 AT342:AW342 BJ342:BM342 BR342:BU342 AT336:AW336" name="範囲3_9_5_11_4"/>
    <protectedRange sqref="N343:Q343 AT343:AW343 BJ343:BM343 BR343:BU343 AT337:AW337" name="範囲2_5_3_5_4"/>
    <protectedRange sqref="R343:U345 N346:U347 AA351:AA352 AX343:BA345 BN343:BQ345 BV343:BY345 AT346:BA347 BJ346:BY347 AX337:BA339 AT340:BA341" name="範囲4_5_3_5_4"/>
    <protectedRange sqref="CL330:CO330" name="範囲3_8_5_2_11"/>
    <protectedRange sqref="CH331:CK331" name="範囲2_5_2_8_2_11"/>
    <protectedRange sqref="CL331:CO331 CH332:CO335" name="範囲4_5_2_5_2_11"/>
    <protectedRange sqref="CH330:CK330" name="範囲3_9_5_4_2_11"/>
    <protectedRange sqref="CD412:CG412" name="範囲3_17_1_2_1_1_1_3_1_1_1_1_1_1_3_1_1_1_2_2_7"/>
    <protectedRange sqref="CD413:CG415 BZ417:CB417 BZ416:CG416" name="範囲4_5_42_1_2_1_1_1_3_1_1_1_1_1_1_3_1_1_1_2_2_7"/>
    <protectedRange sqref="BZ413:CC413" name="範囲2_5_25_1_1_2_2_1_1_1_1_2_1_1_5_1_3_2_1_1_3_1_1_1_2_2_7"/>
    <protectedRange sqref="BZ414:CC415" name="範囲4_5_2_4_2_1_1_2_2_1_1_3_1_1_1_2_2_7"/>
    <protectedRange sqref="BF348:BI348" name="範囲3_17_1_2_1_1_1_3_1_1_1_1_1_1_11"/>
    <protectedRange sqref="BF349:BI351 BB352:BI353" name="範囲4_5_42_1_2_1_1_1_3_1_1_1_1_1_1_12"/>
    <protectedRange sqref="BB349:BE349" name="範囲2_5_25_1_1_2_2_1_1_1_1_2_1_1_5_1_3_2_1_1_11"/>
    <protectedRange sqref="BB350:BE351" name="範囲4_5_2_4_2_1_1_2_2_1_1_11"/>
    <protectedRange sqref="AL355:AO355" name="範囲2_5_4_2_8"/>
    <protectedRange sqref="AP355:AS355 AL356:AS358" name="範囲4_5_3_1_1_1_8"/>
    <protectedRange sqref="B359:E359 CP359:CS359" name="範囲3_1_2_1_3"/>
    <protectedRange sqref="C348:E352 B348 B350:B352 C354:E358 B354 B356:B358 CQ348:CS352 CP348 CP350:CP352 CQ354:CS358 CP354 CP356:CP358" name="範囲3_1_1_1_1_2_1_1"/>
    <protectedRange sqref="B353:E353 CP353:CS353" name="範囲3_1_2_1_3_1_1"/>
    <protectedRange sqref="AX370:BA370 AX300:BA300 AX26:BA26 AX38:BA38 BF388:BI388 BF406:BI406 BF412:BI412" name="範囲3_17_1_2_1_1_1_3_1_1_1_1_1_1_13"/>
    <protectedRange sqref="AX371:BA373 AT374:BA375 AX301:BA303 AT304:BA305 AX27:BA29 AT30:BA31 AX39:BA41 AT42:BA43 BF389:BI391 BB392:BI393 BF407:BI409 BB410:BI411 BF413:BI415 BB416:BI417" name="範囲4_5_42_1_2_1_1_1_3_1_1_1_1_1_1_14"/>
    <protectedRange sqref="AT371:AW371 AT301:AW301 AT27:AW27 AT39:AW39 BB389:BE389 BB407:BE407 BB413:BE413" name="範囲2_5_25_1_1_2_2_1_1_1_1_2_1_1_5_1_3_2_1_1_13"/>
    <protectedRange sqref="BB390:BE391 BB408:BE409 BB414:BE415" name="範囲4_5_2_4_2_1_1_2_2_1_1_13"/>
    <protectedRange sqref="BN388:BQ388 BN406:BQ406" name="範囲3_8_5_2_12"/>
    <protectedRange sqref="BJ389:BM389 BJ407:BM407" name="範囲2_5_2_8_2_12"/>
    <protectedRange sqref="BN389:BQ389 BJ390:BQ393 BN407:BQ407 BJ408:BQ411" name="範囲4_5_2_5_2_12"/>
    <protectedRange sqref="BJ388:BM388 BJ406:BM406" name="範囲3_9_5_4_2_12"/>
    <protectedRange sqref="B417:E417" name="範囲3_1_2_1_1_1"/>
    <protectedRange sqref="C412:E416 B412 B414:B416" name="範囲3_1_1_1_1_1_1_3_1"/>
    <protectedRange sqref="CP417:CS417" name="範囲3_1_2_1_1_1_1"/>
    <protectedRange sqref="CQ412:CS416 CP412 CP414:CP416" name="範囲3_1_1_1_1_1_1_3_2"/>
    <protectedRange sqref="AT451:AV452 N446:U447 F447:H447 AT447:AV448 AL448:AN448 AL446:AS447 F451:H451 BB455:BD456 BB448:CO449 BB446:BI447 CH454:CO455 BB453:CO453 CH450:CO451 BZ450:CG450 CC451:CG451 BB450:BY452 CC452:CO452 BR446:BY447 CH446:CO447 BZ458:CO459" name="範囲8_3_1_3"/>
    <protectedRange sqref="AP38:AS38 Z38:AC38 AH62:AK62" name="範囲3_18_4_2"/>
    <protectedRange sqref="AL43:AN43 AP39:AS41 V43:X43 Z39:AC41 V42:AC42 AL42:AS42 AD67:AF67 AH63:AK65 AD66:AK66" name="範囲4_5_43_4_2"/>
    <protectedRange sqref="AL38:AO38 V38:Y38 AD62:AG62" name="範囲3_9_5_6_4_2"/>
    <protectedRange sqref="AL39:AO39 V39:Y39 AD63:AG63" name="範囲2_5_25_1_1_2_2_1_1_1_1_2_1_1_5_1_3_2_1_1_3_1_1_2_1_1_1_1_2_1"/>
    <protectedRange sqref="AL40:AO41 V40:Y41 AD64:AG65" name="範囲4_5_2_4_2_1_1_2_2_1_1_3_1_1_2_1_1_1_1_2_1"/>
    <protectedRange sqref="AO43:AS43 Y43:AC43 AG67:AK67" name="範囲4_5_2_6_1_1_1_2_1_1_1_1_1_1_2"/>
    <protectedRange sqref="AD39:AG39" name="範囲2_5_25_1_1_2_2_1_1_1_1_2_1_1_5_1_3_2_1_1_3_1_1_2_1_1_1_2_1_2_1"/>
    <protectedRange sqref="AD40:AG41" name="範囲4_5_2_4_2_1_1_2_2_1_1_3_1_1_2_1_1_1_2_1_2_1"/>
    <protectedRange sqref="AH38:AK38" name="範囲3_8_6_1_1_1_1_2_2_1_1_2_1_2_1"/>
    <protectedRange sqref="AH39:AK41 AD42:AK43" name="範囲4_5_2_6_1_1_1_2_1_1_1_1_2_1_2_1"/>
    <protectedRange sqref="BF108:BI108 BF208:BI208 BF132:BI132 BF202:BI202 BF424:BI424 BF84:BI84 BF90:BI90" name="範囲3_17_1_2_1_1_1_3_1_1_1_1_1_1_12"/>
    <protectedRange sqref="BF109:BI111 BB112:BI113 BF209:BI211 BB212:BI213 BF133:BI135 BB136:BI137 BF203:BI205 BB206:BI207 BF425:BI427 BB428:BI429 BF85:BI87 BB88:BI89 BF91:BI93 BB94:BI95" name="範囲4_5_42_1_2_1_1_1_3_1_1_1_1_1_1_3"/>
    <protectedRange sqref="BB109:BE109 BB209:BE209 BB133:BE133 BB203:BE203 BB425:BE425 BB85:BE85 BB91:BE91" name="範囲2_5_25_1_1_2_2_1_1_1_1_2_1_1_5_1_3_2_1_1_12"/>
    <protectedRange sqref="BB110:BE111 BB210:BE211 BB134:BE135 BB204:BE205 BB426:BE427 BB86:BE87 BB92:BE93" name="範囲4_5_2_4_2_1_1_2_2_1_1_12"/>
    <protectedRange sqref="AP184:AS184 Z184:AC184 AP196:AS196 Z196:AC196 AP132:AS132 AP108:AS108 Z108:AC108 AP202:AS202 Z202:AC202 AP96:AS96 Z96:AC96" name="範囲3_18_4_3"/>
    <protectedRange sqref="AL189:AN189 AP185:AS187 Z185:AC187 V188:AC188 AL188:AS188 AL201:AN201 AP197:AS199 V201:X201 Z197:AC199 V200:AC200 AL200:AS200 AL137:AN137 AP133:AS135 AL136:AS136 AL113:AN113 AP109:AS111 V113:X113 Z109:AC111 V112:AC112 AL112:AS112 AL207:AN207 AP203:AS205 V207:X207 Z203:AC205 V206:AC206 AL206:AS206 AL101:AN101 AP97:AS99 AL100:AS100 V101:X101 Z97:AC99 V100:AC100 V189:X189" name="範囲4_5_43_4_3"/>
    <protectedRange sqref="AL184:AO184 V184:Y184 AL196:AO196 V196:Y196 AL132:AO132 AL108:AO108 V108:Y108 AL202:AO202 V202:Y202 AL96:AO96 V96:Y96" name="範囲3_9_5_6_4_3"/>
    <protectedRange sqref="AL185:AO185 V185:Y185 AL197:AO197 V197:Y197 AL133:AO133 AL109:AO109 V109:Y109 AL203:AO203 V203:Y203 AL97:AO97 V97:Y97" name="範囲2_5_25_1_1_2_2_1_1_1_1_2_1_1_5_1_3_2_1_1_3_1_1_2_1_1_1_1_2_2"/>
    <protectedRange sqref="AL186:AO187 V186:Y187 AL198:AO199 V198:Y199 AL134:AO135 AL110:AO111 V110:Y111 AL204:AO205 V204:Y205 AL98:AO99 V98:Y99" name="範囲4_5_2_4_2_1_1_2_2_1_1_3_1_1_2_1_1_1_1_2_2"/>
    <protectedRange sqref="AO189:AS189 Y189:AC189 AO201:AS201 Y201:AC201 AO137:AS137 AO113:AS113 Y113:AC113 AO207:AS207 AO101:AS101 Y101:AC101 Y119:AC119 AO31:AS31 Y207:AC207" name="範囲4_5_2_6_1_1_1_2_1_1_1_1_1_1_4"/>
    <protectedRange sqref="AD185:AG185 AD197:AG197 AD133:AG133 AD109:AG109 AD203:AG203 AD97:AG97" name="範囲2_5_25_1_1_2_2_1_1_1_1_2_1_1_5_1_3_2_1_1_3_1_1_2_1_1_1_2_1_2_2"/>
    <protectedRange sqref="AD186:AG187 AD198:AG199 AD134:AG135 AD110:AG111 AD204:AG205 AD98:AG99" name="範囲4_5_2_4_2_1_1_2_2_1_1_3_1_1_2_1_1_1_2_1_2_2"/>
    <protectedRange sqref="AH184:AK184 AH196:AK196 AH132:AK132 AH108:AK108 AH202:AK202 AH96:AK96" name="範囲3_8_6_1_1_1_1_2_2_1_1_2_1_2_2"/>
    <protectedRange sqref="AH185:AK187 AD188:AK189 AH197:AK199 AD200:AK201 AH133:AK135 AD136:AK137 AH109:AK111 AD112:AK113 AH203:AK205 AD206:AK207 AH97:AK99 AD100:AK101" name="範囲4_5_2_6_1_1_1_2_1_1_1_1_2_1_2_2"/>
    <protectedRange sqref="V104:Y105" name="範囲4_5_2_4_2_1_1_2_2_1_1_3_1_1_2_1_1_5_1_1_1"/>
    <protectedRange sqref="AX102:BA102" name="範囲3_8_5"/>
    <protectedRange sqref="AT103:AW103" name="範囲2_5_2_8"/>
    <protectedRange sqref="AX103:BA103 AT104:BA107" name="範囲4_5_2_5"/>
    <protectedRange sqref="AT102:AW102" name="範囲3_9_5_4"/>
    <protectedRange sqref="AP102:AS102 AH102:AK102" name="範囲3_17_1_2_1_1_1_3_1_1_1_1_1_1_1_1_1"/>
    <protectedRange sqref="AP103:AS105 AH103:AK105 AD106:AS107" name="範囲4_5_42_1_2_1_1_1_3_1_1_1_1_1_1_1_1_1"/>
    <protectedRange sqref="AL103:AO103 AD103:AG103" name="範囲2_5_25_1_1_2_2_1_1_1_1_2_1_1_5_1_3_2_1_1_1_1_1"/>
    <protectedRange sqref="AL104:AO105 AD104:AG105" name="範囲4_5_2_4_2_1_1_2_2_1_1_1_1_1"/>
    <protectedRange sqref="V103:Y103" name="範囲2_5_25_1_1_2_2_1_1_1_1_2_1_1_5_1_3_2_1_1_3_1_1_2_1_1_5_2"/>
    <protectedRange sqref="Z102:AC102" name="範囲3_8_6_1_1_1_1_2_2_1_5_2"/>
    <protectedRange sqref="V106:AC107 Z103:AC105" name="範囲4_5_2_6_1_1_1_2_1_1_1_5_2"/>
    <protectedRange sqref="V216:Y217" name="範囲4_5_2_4_2_1_1_2_2_1_1_3_1_1_2_1_1_5_1_1_2"/>
    <protectedRange sqref="AX214:BA214" name="範囲3_8_5_1"/>
    <protectedRange sqref="AT215:AW215" name="範囲2_5_2_8_1"/>
    <protectedRange sqref="AX215:BA215 AT216:BA219" name="範囲4_5_2_5_1"/>
    <protectedRange sqref="AT214:AW214" name="範囲3_9_5_4_1"/>
    <protectedRange sqref="V215:Y215 BB215:BE215 BB103:BE103 AL173:AO173" name="範囲2_5_25_1_1_2_2_1_1_1_1_2_1_1_5_1_3_2_1_1_3_1_1_2_1_1_5_2_3"/>
    <protectedRange sqref="BB216:BE217 BB104:BE105 AL174:AO175" name="範囲4_5_2_4_2_1_1_2_2_1_1_3_1_1_2_1_1_5_2_3"/>
    <protectedRange sqref="Z214:AC214 BF214:BI214 BF102:BI102 AP172:AS172" name="範囲3_8_6_1_1_1_1_2_2_1_5_2_1"/>
    <protectedRange sqref="V218:AC219 Z215:AC217 BF215:BI217 BF103:BI105 BB106:BI107 AP173:AS175 AL176:AS177 AL182:AO182 BB218:BI219" name="範囲4_5_2_6_1_1_1_2_1_1_1_5_2_1"/>
    <protectedRange sqref="V308:Y309 BB308:BE309" name="範囲4_5_2_4_2_1_1_2_2_1_1_3_1_1_2_1_1_5_1_1_3"/>
    <protectedRange sqref="AX306:BA306" name="範囲3_8_5_3"/>
    <protectedRange sqref="AT307:AW307" name="範囲2_5_2_8_3"/>
    <protectedRange sqref="AX307:BA307 AT308:BA311" name="範囲4_5_2_5_3"/>
    <protectedRange sqref="AT306:AW306" name="範囲3_9_5_4_3"/>
    <protectedRange sqref="AP306:AS306 AH306:AK306 AP214:AS214 AH214:AK214" name="範囲3_17_1_2_1_1_1_3_1_1_1_1_1_1_1_1_3"/>
    <protectedRange sqref="AP307:AS309 AH307:AK309 AD310:AS311 AP215:AS217 AH215:AK217 AD218:AS219" name="範囲4_5_42_1_2_1_1_1_3_1_1_1_1_1_1_1_1_3"/>
    <protectedRange sqref="AL307:AO307 AD307:AG307 AL215:AO215 AD215:AG215" name="範囲2_5_25_1_1_2_2_1_1_1_1_2_1_1_5_1_3_2_1_1_1_1_3"/>
    <protectedRange sqref="AL308:AO309 AD308:AG309 AL216:AO217 AD216:AG217" name="範囲4_5_2_4_2_1_1_2_2_1_1_1_1_3"/>
    <protectedRange sqref="V307:Y307" name="範囲2_5_25_1_1_2_2_1_1_1_1_2_1_1_5_1_3_2_1_1_3_1_1_2_1_1_5_2_4"/>
    <protectedRange sqref="Z306:AC306" name="範囲3_8_6_1_1_1_1_2_2_1_5_2_3"/>
    <protectedRange sqref="V310:AC311 Z307:AC309" name="範囲4_5_2_6_1_1_1_2_1_1_1_5_2_3"/>
    <protectedRange sqref="Z68:AC68 AH68:AK68 AP68:AS68 BN68:BQ68" name="範囲3_8_6_2_1_2_1_2_1_2_3_3_5"/>
    <protectedRange sqref="V68:Y68 AD68:AG68 AL68:AO68 BJ68:BM68" name="範囲3_9_5_5_2_2_1_2_1_2_3_3_5"/>
    <protectedRange sqref="V69:AS73 BJ69:BQ73" name="範囲6_2_1_3_2_1_1_1_2_1_4_2_1_1_8_1_1_1_2_1_2_3_3_5"/>
    <protectedRange sqref="Z278:AC278 Z284:AC284 Z190:AC190 Z236:AC236 Z172:AC172 Z254:AC254 Z260:AC260 Z266:AC266 Z354:AC354" name="範囲3_18_2"/>
    <protectedRange sqref="V279:Y279 V285:Y285 V191:Y191 V237:Y237 V173:Y173 V255:Y255 V261:Y261 V267:Y267 V355:Y355" name="範囲2_5_26_1"/>
    <protectedRange sqref="Z279:AC281 Z285:AC287 Z191:AC193 Z237:AC239 V176:AC177 Z173:AC175 Z255:AC257 V194:AC195 Y225:AC225 V240:AC241 Y253:AC253 V258:AC259 V288:AC289 V282:AC283 Z261:AC263 Z267:AC269 V264:AC265 V270:AC271 Z355:AC357 V358:AC359 Y323:AC323 Y353:AC353" name="範囲4_5_43_1"/>
    <protectedRange sqref="V278:Y278 V284:Y284 V190:Y190 V236:Y236 V172:Y172 V254:Y254 V260:Y260 V266:Y266 V354:Y354" name="範囲3_9_5_6_1"/>
    <protectedRange sqref="V280:Y281 V286:Y287 F210:I211 F198:I199 F268:I269 F152:I153 F34:I35 F40:I41 F262:I263 F332:I333 V192:Y193 V238:Y239 F250:I251 V174:Y175 V250:Y251 F216:I217 F92:I93 F168:I169 V256:Y257 F414:I415 F302:I303 V262:Y263 V268:Y269 V356:Y357 F350:I351" name="範囲4_5_2_4_2_1_1_2_2_1_1_3_1_1_2_1_1_5_2_1_4"/>
    <protectedRange sqref="Z220:AC220" name="範囲3_18_2_3"/>
    <protectedRange sqref="V221:Y221" name="範囲2_5_26_1_2"/>
    <protectedRange sqref="V224:AC224 Z221:AC223 V225:X225" name="範囲4_5_43_1_2"/>
    <protectedRange sqref="V220:Y220" name="範囲3_9_5_6_1_2"/>
    <protectedRange sqref="N276:Q276" name="範囲4_5_42_1_2_1_1_1_3_1_1_1_1_1_1_16"/>
    <protectedRange sqref="J418:M418 Z370:AC370 R412:U412" name="範囲3_8_6_2_1_2_1_2_1_2_3_3_1"/>
    <protectedRange sqref="F418:I418 V370:Y370 N412:Q412" name="範囲3_9_5_5_2_2_1_2_1_2_3_3_1"/>
    <protectedRange sqref="F419:M423 V371:AC375 N413:U417" name="範囲6_2_1_3_2_1_1_1_2_1_4_2_1_1_8_1_1_1_2_1_2_3_3_1"/>
    <protectedRange sqref="BF144:BI144" name="範囲3_17_1_1_1_1_1_3_1"/>
    <protectedRange sqref="BB145:BE145" name="範囲2_5_25_1_1_1_1_1_3_1"/>
    <protectedRange sqref="BF145:BI145 BB146:BI149" name="範囲4_5_42_1_1_1_1_1_3_1"/>
    <protectedRange sqref="BB144:BE144" name="範囲3_9_5_5_1_3_1_1_1_3_1"/>
    <protectedRange sqref="AX44:BA44 AX400:BA400" name="範囲3_17_1_2_1_1_1_3_1_1_1_1_1_1_1_1_4"/>
    <protectedRange sqref="AX45:BA47 AT48:BA49 AX401:BA403 AT404:BA405" name="範囲4_5_42_1_2_1_1_1_3_1_1_1_1_1_1_1_1_4"/>
    <protectedRange sqref="AT45:AW45 AT401:AW401" name="範囲2_5_25_1_1_2_2_1_1_1_1_2_1_1_5_1_3_2_1_1_1_1_4"/>
    <protectedRange sqref="AT46:AW47 AT402:AW403" name="範囲4_5_2_4_2_1_1_2_2_1_1_1_1_4"/>
    <protectedRange sqref="CT285:DB289" name="範囲3_3_1_1"/>
    <protectedRange sqref="B289:E289" name="範囲3_1_2_1_1_1_1_1_2_1_1"/>
    <protectedRange sqref="CP289:CS289" name="範囲3_1_2_1_1_1_1_1_2_1_1_1"/>
    <protectedRange sqref="CL284:CO284" name="範囲3_18_1_1_2_1"/>
    <protectedRange sqref="CH285:CK285" name="範囲2_5_26_1_1_1_2"/>
    <protectedRange sqref="CL285:CO285 CH286:CO289" name="範囲4_5_43_1_1_1_3_1"/>
    <protectedRange sqref="CH284:CK284" name="範囲3_9_5_6_1_1_1_2"/>
    <protectedRange sqref="N450:AS453 F454:M455 BZ451:CB452 BJ446:BQ447" name="範囲8_3_1_2"/>
    <protectedRange sqref="C284:E288 B284 B286:B288" name="範囲3_1_1_1_1_1_1_1_1_3_1_1_1"/>
    <protectedRange sqref="CQ284:CS288 CP284 CP286:CP288" name="範囲3_1_1_1_1_1_1_1_1_3_1_1_2"/>
    <protectedRange sqref="J108:M108 R90:U90 J114:M114 Z150:AC150" name="範囲3_8_6_2_1_2_1_2_1_2_3_3_1_1"/>
    <protectedRange sqref="F108:I108 N90:Q90 F114:I114 V150:Y150" name="範囲3_9_5_5_2_2_1_2_1_2_3_3_1_1"/>
    <protectedRange sqref="F109:M113 N91:U95 F115:M119 V151:AC155" name="範囲6_2_1_3_2_1_1_1_2_1_4_2_1_1_8_1_1_1_2_1_2_3_3_1_1"/>
    <protectedRange sqref="BN96:BQ96" name="範囲3_8_6_5_1_1_3"/>
    <protectedRange sqref="BJ97:BM97" name="範囲2_5_2_9_5_1_1_3"/>
    <protectedRange sqref="BN97:BQ97 BJ98:BQ101" name="範囲4_5_2_6_5_1_1_3"/>
    <protectedRange sqref="BJ96:BM96" name="範囲3_9_5_5_5_1_1_3"/>
    <protectedRange sqref="CH280:CK281 CH402:CK403 CH384:CK385" name="範囲4_5_2_2_1_2_2_1_1_4_5"/>
    <protectedRange sqref="F121:I121 F21:I21" name="範囲2_5_25_1_1_2_2_1_1_1_1_2_1_1_5_1_3_2_1_1_3_1_1_2_1_1_5_1"/>
    <protectedRange sqref="F122:I123 F22:I23" name="範囲4_5_2_4_2_1_1_2_2_1_1_3_1_1_2_1_1_5_1"/>
    <protectedRange sqref="J120:M120 J20:M20" name="範囲3_8_6_1_1_1_1_2_2_1_5_1"/>
    <protectedRange sqref="J121:M123 F124:M125 J21:M23 F24:M25" name="範囲4_5_2_6_1_1_1_2_1_1_1_5_1"/>
    <protectedRange sqref="F390:I391" name="範囲4_5_43_1_1_2_8_1"/>
    <protectedRange sqref="CT261:DB265" name="範囲3_3_1_1_1"/>
    <protectedRange sqref="B265:E265" name="範囲3_1_2_1_1_1_1_1_2_1_3"/>
    <protectedRange sqref="C260:E264 B260 B262:B264" name="範囲3_1_1_1_1_1_1_1_1_3_1_1"/>
    <protectedRange sqref="CP265:CS265" name="範囲3_1_2_1_1_1_1_1_2_1_1_2"/>
    <protectedRange sqref="CQ260:CS264 CP260 CP262:CP264" name="範囲3_1_1_1_1_1_1_1_1_3_1_1_3"/>
    <protectedRange sqref="AX260:BA260" name="範囲3_17_1_1_1_1_1_4"/>
    <protectedRange sqref="AT261:AW261" name="範囲2_5_25_1_1_1_1_1_4"/>
    <protectedRange sqref="AX261:BA261 AT262:BA265" name="範囲4_5_42_1_1_1_1_1_5"/>
    <protectedRange sqref="AT260:AW260" name="範囲3_9_5_5_1_3_1_1_1_4"/>
    <protectedRange sqref="CT243:DB247" name="範囲3_2"/>
    <protectedRange sqref="B247:E247" name="範囲3_1_2_1_1_1_1_1_2_2_2_2"/>
    <protectedRange sqref="C242:E246 B242 B244:B246" name="範囲3_1_1_1_1_1_1_1_1_3_2_1_2"/>
    <protectedRange sqref="CP247:CS247" name="範囲3_1_2_1_1_1_1_1_2_2_1_1_1"/>
    <protectedRange sqref="CQ242:CS246 CP242 CP244:CP246" name="範囲3_1_1_1_1_1_1_1_1_3_2_2_1"/>
    <protectedRange sqref="CL242:CO242" name="範囲3_8_5_8_1"/>
    <protectedRange sqref="CH243:CK243" name="範囲2_5_2_8_8_1"/>
    <protectedRange sqref="CL243:CO243 CH244:CO247" name="範囲4_5_2_5_8_1"/>
    <protectedRange sqref="CH242:CK242" name="範囲3_9_5_4_8_1"/>
    <protectedRange sqref="V21:Y21" name="範囲2_5_25_1_1_2_2_1_1_1_1_2_1_1_5_1_3_2_1_1_3_1_1_2_1_1_5_3_1"/>
    <protectedRange sqref="V22:Y23" name="範囲4_5_2_4_2_1_1_2_2_1_1_3_1_1_2_1_1_5_3_1"/>
    <protectedRange sqref="Z20:AC20" name="範囲3_8_6_1_1_1_1_2_2_1_5_3_1"/>
    <protectedRange sqref="Z21:AC23 V24:AC25" name="範囲4_5_2_6_1_1_1_2_1_1_1_5_3_1"/>
    <protectedRange sqref="BZ54:CC54 BZ60:CC60 BZ218:CC218 BZ374:CC374 BZ380:CC380 BZ386:CC386 BZ404:CC404 BZ428:CC428 BZ434:CC434 BJ212:BM212 BJ194:BM194 BJ200:BM200 BJ240:BM240 BB270:BE270 BB358:BE358 BZ72:CC72 BJ224:BM224 BZ66:CC66 BZ48:CC48 BZ118:CC118 BZ282:CC282 BZ334:CC334 AT118:AW118 BZ346:CC346 BR88:BU88 BZ398:CC398" name="範囲4_5_42_1_1_1_1_2"/>
    <protectedRange sqref="CD50:CG50" name="範囲3_15_1_1"/>
    <protectedRange sqref="BZ50:CC50" name="範囲3_9_5_3_2_1"/>
    <protectedRange sqref="CC43:CG43 CC55:CG55 CC61:CG61 CC89:CG89 CC201:CG201 CC219:CG219 CC375:CG375 CC381:CG381 CC387:CG387 CC405:CG405 CC429:CG429 CC435:CG435 BU219:BY219 CC125:CG125 CC347:CG347 BU89:BY89" name="範囲4_5_43_1_1_2_8_2"/>
    <protectedRange sqref="N28:Q29 N250:Q251 F402:I403 N402:Q403" name="範囲4_5_2_4_2_1_1_2_2_1_1_10_1"/>
    <protectedRange sqref="R26:U26 R248:U248 J400:M400 R400:U400" name="範囲3_18_1_1_5"/>
    <protectedRange sqref="N27:Q27 N249:Q249 F401:I401 N401:Q401" name="範囲2_5_26_1_1_6"/>
    <protectedRange sqref="N31:U31 R27:U30 N253:U253 R249:U252 J401:M403 F404:U405 R401:U403" name="範囲4_5_43_1_1_6"/>
    <protectedRange sqref="N26:Q26 N248:Q248 F400:I400 N400:Q400" name="範囲3_9_5_6_1_1_6"/>
    <protectedRange sqref="Z248:AC248" name="範囲3_15_2"/>
    <protectedRange sqref="V249:Y249" name="範囲2_5_22_1"/>
    <protectedRange sqref="V252:AC252 Z249:AC251 V253:X253" name="範囲4_5_40_1_1"/>
    <protectedRange sqref="V248:Y248" name="範囲3_9_5_3_1"/>
    <protectedRange sqref="BN394:BQ394 BN38:BQ38" name="範囲3_17_1_2_1_1_1_3_1_1_1_1_1_1_4_2_1"/>
    <protectedRange sqref="BN395:BQ397 BJ398:BQ398 BJ399:BL399 BN39:BQ41 BJ42:BQ42 BJ43:BL43" name="範囲4_5_42_1_2_1_1_1_3_1_1_1_1_1_1_4_2_1"/>
    <protectedRange sqref="BJ395:BM395 BJ39:BM39" name="範囲2_5_25_1_1_2_2_1_1_1_1_2_1_1_5_1_3_2_1_1_3_1_1_2_1_1_5_2_1_4_1"/>
    <protectedRange sqref="BJ396:BM397 BJ40:BM41" name="範囲4_5_2_4_2_1_1_2_2_1_1_3_1_1_2_1_1_5_2_1_4_1_1"/>
    <protectedRange sqref="BB127:BE127 BB371:BE371" name="範囲2_5_25_1_1_2_2_1_1_1_1_2_1_1_5_1_3_2_1_1_3_2_1_1_1_1_1_1_4_1"/>
    <protectedRange sqref="BB128:BE129 BB372:BE373" name="範囲4_5_2_4_2_1_1_2_2_1_1_4_2_1_1_1_1_1_1_4_1"/>
    <protectedRange sqref="CD68:CG68 CD62:CG62 CD44:CG44 CD114:CG114 CD278:CG278 CD330:CG330 AX114:BA114 CD394:CG394" name="範囲3_8_6_5_1_1_3_1"/>
    <protectedRange sqref="BZ69:CC69 BZ63:CC63 BZ45:CC45 BZ115:CC115 BZ279:CC279 BZ331:CC331 AT115:AW115 BZ395:CC395" name="範囲2_5_2_9_5_1_1_3_1"/>
    <protectedRange sqref="CD69:CG69 BZ70:CG71 BZ73:CG73 CD72:CG72 CD63:CG63 BZ67:CG67 CD66:CG66 CD45:CG45 BZ46:CG47 BZ49:CG49 CD48:CG48 BZ64:CG65 CD115:CG115 BZ119:CG119 CD118:CG118 BZ116:CG117 CD279:CG279 BZ283:CG283 CD282:CG282 BZ280:CG281 CD331:CG331 BZ335:CG335 CD334:CG334 BZ332:CG333 AX115:BA115 AT119:BA119 AX118:BA118 AT116:BA117 CD395:CG395 BZ399:CG399 CD398:CG398 BZ396:CG397" name="範囲4_5_2_6_5_1_1_3_1"/>
    <protectedRange sqref="BZ68:CC68 BZ62:CC62 BZ44:CC44 BZ114:CC114 BZ278:CC278 BZ330:CC330 AT114:AW114 BZ394:CC394" name="範囲3_9_5_5_5_1_1_3_1"/>
    <protectedRange sqref="AL167:AO167 AL21:AO21" name="範囲2_5_25_1_1_2_2_1_1_1_1_2_1_1_5_1_3_2_1_1_3_1_1_2_1_1_5_1_2"/>
    <protectedRange sqref="AL168:AO169 AL22:AO23" name="範囲4_5_2_4_2_1_1_2_2_1_1_3_1_1_2_1_1_5_1_2"/>
    <protectedRange sqref="BZ446:CG447 BZ454:CG455" name="範囲8_3_1_1_1"/>
  </protectedRanges>
  <mergeCells count="9464">
    <mergeCell ref="BZ475:CG475"/>
    <mergeCell ref="CC477:CG477"/>
    <mergeCell ref="CO221:CO222"/>
    <mergeCell ref="CP225:CS225"/>
    <mergeCell ref="CE223:CE224"/>
    <mergeCell ref="CF223:CF224"/>
    <mergeCell ref="CG223:CG224"/>
    <mergeCell ref="CL223:CL224"/>
    <mergeCell ref="CM223:CM224"/>
    <mergeCell ref="CN223:CN224"/>
    <mergeCell ref="CO223:CO224"/>
    <mergeCell ref="BZ222:CC223"/>
    <mergeCell ref="CH222:CK223"/>
    <mergeCell ref="BR224:BU224"/>
    <mergeCell ref="BZ224:CC224"/>
    <mergeCell ref="CH224:CK224"/>
    <mergeCell ref="CD223:CD224"/>
    <mergeCell ref="AT225:AU225"/>
    <mergeCell ref="AW225:BA225"/>
    <mergeCell ref="BB225:BC225"/>
    <mergeCell ref="BE225:BI225"/>
    <mergeCell ref="BJ225:BK225"/>
    <mergeCell ref="BM225:BQ225"/>
    <mergeCell ref="BR225:BS225"/>
    <mergeCell ref="BU225:BY225"/>
    <mergeCell ref="BZ225:CA225"/>
    <mergeCell ref="AX223:AX224"/>
    <mergeCell ref="AY223:AY224"/>
    <mergeCell ref="BH223:BH224"/>
    <mergeCell ref="BI223:BI224"/>
    <mergeCell ref="BN223:BN224"/>
    <mergeCell ref="CC225:CG225"/>
    <mergeCell ref="CH225:CI225"/>
    <mergeCell ref="CK225:CO225"/>
    <mergeCell ref="AZ223:AZ224"/>
    <mergeCell ref="BA223:BA224"/>
    <mergeCell ref="BF223:BF224"/>
    <mergeCell ref="BG223:BG224"/>
    <mergeCell ref="BO223:BO224"/>
    <mergeCell ref="BP223:BP224"/>
    <mergeCell ref="AT224:AW224"/>
    <mergeCell ref="BB224:BE224"/>
    <mergeCell ref="BJ224:BM224"/>
    <mergeCell ref="BO221:BO222"/>
    <mergeCell ref="BP221:BP222"/>
    <mergeCell ref="N224:Q224"/>
    <mergeCell ref="V224:Y224"/>
    <mergeCell ref="CH221:CK221"/>
    <mergeCell ref="CL221:CL222"/>
    <mergeCell ref="CM221:CM222"/>
    <mergeCell ref="CN221:CN222"/>
    <mergeCell ref="AT222:AW223"/>
    <mergeCell ref="BB222:BE223"/>
    <mergeCell ref="BJ222:BM223"/>
    <mergeCell ref="BR222:BU223"/>
    <mergeCell ref="BW223:BW224"/>
    <mergeCell ref="BX223:BX224"/>
    <mergeCell ref="BY223:BY224"/>
    <mergeCell ref="BV221:BV222"/>
    <mergeCell ref="BQ223:BQ224"/>
    <mergeCell ref="BV223:BV224"/>
    <mergeCell ref="BZ221:CC221"/>
    <mergeCell ref="CD221:CD222"/>
    <mergeCell ref="CE221:CE222"/>
    <mergeCell ref="CF221:CF222"/>
    <mergeCell ref="CG221:CG222"/>
    <mergeCell ref="BZ220:CC220"/>
    <mergeCell ref="CD220:CG220"/>
    <mergeCell ref="CH220:CK220"/>
    <mergeCell ref="CL220:CO220"/>
    <mergeCell ref="CP220:CS224"/>
    <mergeCell ref="F221:I221"/>
    <mergeCell ref="J221:J222"/>
    <mergeCell ref="K221:K222"/>
    <mergeCell ref="L221:L222"/>
    <mergeCell ref="M221:M222"/>
    <mergeCell ref="N221:Q221"/>
    <mergeCell ref="R221:R222"/>
    <mergeCell ref="S221:S222"/>
    <mergeCell ref="T221:T222"/>
    <mergeCell ref="U221:U222"/>
    <mergeCell ref="V221:Y221"/>
    <mergeCell ref="Z221:Z222"/>
    <mergeCell ref="AA221:AA222"/>
    <mergeCell ref="AB221:AB222"/>
    <mergeCell ref="AC221:AC222"/>
    <mergeCell ref="AT221:AW221"/>
    <mergeCell ref="AX221:AX222"/>
    <mergeCell ref="AY221:AY222"/>
    <mergeCell ref="AZ221:AZ222"/>
    <mergeCell ref="BA221:BA222"/>
    <mergeCell ref="BB221:BE221"/>
    <mergeCell ref="BF221:BF222"/>
    <mergeCell ref="J223:J224"/>
    <mergeCell ref="K223:K224"/>
    <mergeCell ref="L223:L224"/>
    <mergeCell ref="BQ221:BQ222"/>
    <mergeCell ref="BR221:BU221"/>
    <mergeCell ref="CH219:CI219"/>
    <mergeCell ref="CK219:CO219"/>
    <mergeCell ref="CP219:CS219"/>
    <mergeCell ref="B220:E224"/>
    <mergeCell ref="F220:I220"/>
    <mergeCell ref="J220:M220"/>
    <mergeCell ref="N220:Q220"/>
    <mergeCell ref="R220:U220"/>
    <mergeCell ref="V220:Y220"/>
    <mergeCell ref="Z220:AC220"/>
    <mergeCell ref="AD220:AK225"/>
    <mergeCell ref="AL220:AS225"/>
    <mergeCell ref="AT220:AW220"/>
    <mergeCell ref="AX220:BA220"/>
    <mergeCell ref="BB220:BE220"/>
    <mergeCell ref="BF220:BI220"/>
    <mergeCell ref="BJ220:BM220"/>
    <mergeCell ref="BN220:BQ220"/>
    <mergeCell ref="BR220:BU220"/>
    <mergeCell ref="BV220:BY220"/>
    <mergeCell ref="BG221:BG222"/>
    <mergeCell ref="BH221:BH222"/>
    <mergeCell ref="BI221:BI222"/>
    <mergeCell ref="BJ221:BM221"/>
    <mergeCell ref="BN221:BN222"/>
    <mergeCell ref="AD219:AE219"/>
    <mergeCell ref="AG219:AK219"/>
    <mergeCell ref="AL219:AM219"/>
    <mergeCell ref="AO219:AS219"/>
    <mergeCell ref="AT219:AU219"/>
    <mergeCell ref="AW219:BA219"/>
    <mergeCell ref="BB219:BC219"/>
    <mergeCell ref="CN215:CN216"/>
    <mergeCell ref="CE217:CE218"/>
    <mergeCell ref="CF217:CF218"/>
    <mergeCell ref="CG217:CG218"/>
    <mergeCell ref="CL217:CL218"/>
    <mergeCell ref="CM217:CM218"/>
    <mergeCell ref="CN217:CN218"/>
    <mergeCell ref="CO217:CO218"/>
    <mergeCell ref="F218:I218"/>
    <mergeCell ref="V218:Y218"/>
    <mergeCell ref="AD218:AG218"/>
    <mergeCell ref="AL218:AO218"/>
    <mergeCell ref="AT218:AW218"/>
    <mergeCell ref="BB218:BE218"/>
    <mergeCell ref="BR218:BU218"/>
    <mergeCell ref="BZ218:CC218"/>
    <mergeCell ref="CH218:CK218"/>
    <mergeCell ref="AI217:AI218"/>
    <mergeCell ref="AJ217:AJ218"/>
    <mergeCell ref="AK217:AK218"/>
    <mergeCell ref="AP217:AP218"/>
    <mergeCell ref="AQ217:AQ218"/>
    <mergeCell ref="AR217:AR218"/>
    <mergeCell ref="AS217:AS218"/>
    <mergeCell ref="AX217:AX218"/>
    <mergeCell ref="AY217:AY218"/>
    <mergeCell ref="AH217:AH218"/>
    <mergeCell ref="BH217:BH218"/>
    <mergeCell ref="BI217:BI218"/>
    <mergeCell ref="BZ215:CC215"/>
    <mergeCell ref="CD215:CD216"/>
    <mergeCell ref="CE215:CE216"/>
    <mergeCell ref="CF215:CF216"/>
    <mergeCell ref="CG215:CG216"/>
    <mergeCell ref="CH215:CK215"/>
    <mergeCell ref="CL215:CL216"/>
    <mergeCell ref="CM215:CM216"/>
    <mergeCell ref="AI215:AI216"/>
    <mergeCell ref="AJ215:AJ216"/>
    <mergeCell ref="AK215:AK216"/>
    <mergeCell ref="AL215:AO215"/>
    <mergeCell ref="AP215:AP216"/>
    <mergeCell ref="AQ215:AQ216"/>
    <mergeCell ref="AR215:AR216"/>
    <mergeCell ref="AS215:AS216"/>
    <mergeCell ref="AT215:AW215"/>
    <mergeCell ref="AX215:AX216"/>
    <mergeCell ref="AY215:AY216"/>
    <mergeCell ref="AZ215:AZ216"/>
    <mergeCell ref="BA215:BA216"/>
    <mergeCell ref="BB215:BE215"/>
    <mergeCell ref="BF215:BF216"/>
    <mergeCell ref="BZ214:CC214"/>
    <mergeCell ref="CD214:CG214"/>
    <mergeCell ref="CH214:CK214"/>
    <mergeCell ref="CL214:CO214"/>
    <mergeCell ref="CP214:CS218"/>
    <mergeCell ref="F215:I215"/>
    <mergeCell ref="J215:J216"/>
    <mergeCell ref="K215:K216"/>
    <mergeCell ref="L215:L216"/>
    <mergeCell ref="M215:M216"/>
    <mergeCell ref="V215:Y215"/>
    <mergeCell ref="Z215:Z216"/>
    <mergeCell ref="AA215:AA216"/>
    <mergeCell ref="AB215:AB216"/>
    <mergeCell ref="CO215:CO216"/>
    <mergeCell ref="F216:I217"/>
    <mergeCell ref="V216:Y217"/>
    <mergeCell ref="AD216:AG217"/>
    <mergeCell ref="AL216:AO217"/>
    <mergeCell ref="AT216:AW217"/>
    <mergeCell ref="BB216:BE217"/>
    <mergeCell ref="BR216:BU217"/>
    <mergeCell ref="BZ216:CC217"/>
    <mergeCell ref="CH216:CK217"/>
    <mergeCell ref="J217:J218"/>
    <mergeCell ref="K217:K218"/>
    <mergeCell ref="L217:L218"/>
    <mergeCell ref="M217:M218"/>
    <mergeCell ref="Z217:Z218"/>
    <mergeCell ref="AA217:AA218"/>
    <mergeCell ref="AB217:AB218"/>
    <mergeCell ref="BI215:BI216"/>
    <mergeCell ref="B214:E218"/>
    <mergeCell ref="F214:I214"/>
    <mergeCell ref="J214:M214"/>
    <mergeCell ref="N214:U219"/>
    <mergeCell ref="V214:Y214"/>
    <mergeCell ref="Z214:AC214"/>
    <mergeCell ref="AD214:AG214"/>
    <mergeCell ref="AH214:AK214"/>
    <mergeCell ref="AL214:AO214"/>
    <mergeCell ref="AP214:AS214"/>
    <mergeCell ref="AT214:AW214"/>
    <mergeCell ref="AX214:BA214"/>
    <mergeCell ref="BB214:BE214"/>
    <mergeCell ref="BF214:BI214"/>
    <mergeCell ref="BJ214:BQ219"/>
    <mergeCell ref="BR214:BU214"/>
    <mergeCell ref="BV214:BY214"/>
    <mergeCell ref="BR215:BU215"/>
    <mergeCell ref="BV217:BV218"/>
    <mergeCell ref="BW217:BW218"/>
    <mergeCell ref="BV215:BV216"/>
    <mergeCell ref="BW215:BW216"/>
    <mergeCell ref="BX215:BX216"/>
    <mergeCell ref="BY215:BY216"/>
    <mergeCell ref="BF217:BF218"/>
    <mergeCell ref="BG217:BG218"/>
    <mergeCell ref="AD215:AG215"/>
    <mergeCell ref="AH215:AH216"/>
    <mergeCell ref="BE219:BI219"/>
    <mergeCell ref="BR219:BS219"/>
    <mergeCell ref="BU219:BY219"/>
    <mergeCell ref="F219:G219"/>
    <mergeCell ref="BR213:BS213"/>
    <mergeCell ref="BU213:BY213"/>
    <mergeCell ref="BZ213:CA213"/>
    <mergeCell ref="CC213:CG213"/>
    <mergeCell ref="CH213:CI213"/>
    <mergeCell ref="CK213:CO213"/>
    <mergeCell ref="BQ211:BQ212"/>
    <mergeCell ref="M211:M212"/>
    <mergeCell ref="Z211:Z212"/>
    <mergeCell ref="AA211:AA212"/>
    <mergeCell ref="AB211:AB212"/>
    <mergeCell ref="AC211:AC212"/>
    <mergeCell ref="AH211:AH212"/>
    <mergeCell ref="AI211:AI212"/>
    <mergeCell ref="AJ211:AJ212"/>
    <mergeCell ref="AK211:AK212"/>
    <mergeCell ref="CP213:CS213"/>
    <mergeCell ref="CP208:CS212"/>
    <mergeCell ref="CO209:CO210"/>
    <mergeCell ref="CO211:CO212"/>
    <mergeCell ref="BB213:BC213"/>
    <mergeCell ref="BE213:BI213"/>
    <mergeCell ref="BJ213:BK213"/>
    <mergeCell ref="BM213:BQ213"/>
    <mergeCell ref="AJ209:AJ210"/>
    <mergeCell ref="AK209:AK210"/>
    <mergeCell ref="BB209:BE209"/>
    <mergeCell ref="CE209:CE210"/>
    <mergeCell ref="CF209:CF210"/>
    <mergeCell ref="CG209:CG210"/>
    <mergeCell ref="CH209:CK209"/>
    <mergeCell ref="CL209:CL210"/>
    <mergeCell ref="CE153:CE154"/>
    <mergeCell ref="CF153:CF154"/>
    <mergeCell ref="CG153:CG154"/>
    <mergeCell ref="CL153:CL154"/>
    <mergeCell ref="CM153:CM154"/>
    <mergeCell ref="CN153:CN154"/>
    <mergeCell ref="R172:U172"/>
    <mergeCell ref="AI187:AI188"/>
    <mergeCell ref="AZ185:AZ186"/>
    <mergeCell ref="AL195:AM195"/>
    <mergeCell ref="AP203:AP204"/>
    <mergeCell ref="AD189:AE189"/>
    <mergeCell ref="BB184:BE184"/>
    <mergeCell ref="BB210:BE211"/>
    <mergeCell ref="J211:J212"/>
    <mergeCell ref="K211:K212"/>
    <mergeCell ref="L211:L212"/>
    <mergeCell ref="BZ155:CA155"/>
    <mergeCell ref="CC155:CG155"/>
    <mergeCell ref="CH155:CI155"/>
    <mergeCell ref="CK155:CO155"/>
    <mergeCell ref="BM195:BQ195"/>
    <mergeCell ref="BM201:BQ201"/>
    <mergeCell ref="BP191:BP192"/>
    <mergeCell ref="BJ201:BK201"/>
    <mergeCell ref="CM209:CM210"/>
    <mergeCell ref="CN209:CN210"/>
    <mergeCell ref="CH208:CK208"/>
    <mergeCell ref="CL208:CO208"/>
    <mergeCell ref="CK189:CO189"/>
    <mergeCell ref="CO179:CO180"/>
    <mergeCell ref="F210:I211"/>
    <mergeCell ref="V210:Y211"/>
    <mergeCell ref="AD210:AG211"/>
    <mergeCell ref="CN211:CN212"/>
    <mergeCell ref="F212:I212"/>
    <mergeCell ref="V212:Y212"/>
    <mergeCell ref="AD212:AG212"/>
    <mergeCell ref="BB212:BE212"/>
    <mergeCell ref="BJ212:BM212"/>
    <mergeCell ref="BR212:BU212"/>
    <mergeCell ref="BZ212:CC212"/>
    <mergeCell ref="CH212:CK212"/>
    <mergeCell ref="CD211:CD212"/>
    <mergeCell ref="CE211:CE212"/>
    <mergeCell ref="CF211:CF212"/>
    <mergeCell ref="CG211:CG212"/>
    <mergeCell ref="CL211:CL212"/>
    <mergeCell ref="CM211:CM212"/>
    <mergeCell ref="BI209:BI210"/>
    <mergeCell ref="BJ209:BM209"/>
    <mergeCell ref="BN209:BN210"/>
    <mergeCell ref="BF205:BF206"/>
    <mergeCell ref="BJ210:BM211"/>
    <mergeCell ref="BR210:BU211"/>
    <mergeCell ref="BZ210:CC211"/>
    <mergeCell ref="CH210:CK211"/>
    <mergeCell ref="AQ179:AQ180"/>
    <mergeCell ref="AR181:AR182"/>
    <mergeCell ref="AO155:AS155"/>
    <mergeCell ref="AT155:AU155"/>
    <mergeCell ref="AW155:BA155"/>
    <mergeCell ref="BB155:BC155"/>
    <mergeCell ref="BE155:BI155"/>
    <mergeCell ref="BX151:BX152"/>
    <mergeCell ref="BY151:BY152"/>
    <mergeCell ref="BZ151:CC151"/>
    <mergeCell ref="CD151:CD152"/>
    <mergeCell ref="CE151:CE152"/>
    <mergeCell ref="CF151:CF152"/>
    <mergeCell ref="CG151:CG152"/>
    <mergeCell ref="CH151:CK151"/>
    <mergeCell ref="CH167:CK167"/>
    <mergeCell ref="CK177:CO177"/>
    <mergeCell ref="CJ156:CM156"/>
    <mergeCell ref="BM177:BQ177"/>
    <mergeCell ref="BD162:BG162"/>
    <mergeCell ref="BL162:BO162"/>
    <mergeCell ref="BP167:BP168"/>
    <mergeCell ref="BR168:BU169"/>
    <mergeCell ref="BV169:BV170"/>
    <mergeCell ref="BJ170:BM170"/>
    <mergeCell ref="BE171:BI171"/>
    <mergeCell ref="CD153:CD154"/>
    <mergeCell ref="BR170:BU170"/>
    <mergeCell ref="BN169:BN170"/>
    <mergeCell ref="BJ171:BK171"/>
    <mergeCell ref="CO153:CO154"/>
    <mergeCell ref="BR155:BS155"/>
    <mergeCell ref="CP155:CS155"/>
    <mergeCell ref="B208:E212"/>
    <mergeCell ref="F208:I208"/>
    <mergeCell ref="J208:M208"/>
    <mergeCell ref="N208:U213"/>
    <mergeCell ref="V208:Y208"/>
    <mergeCell ref="Z208:AC208"/>
    <mergeCell ref="AD208:AG208"/>
    <mergeCell ref="AH208:AK208"/>
    <mergeCell ref="AL208:AS213"/>
    <mergeCell ref="AT208:BA213"/>
    <mergeCell ref="BB208:BE208"/>
    <mergeCell ref="BF208:BI208"/>
    <mergeCell ref="BJ208:BM208"/>
    <mergeCell ref="BN208:BQ208"/>
    <mergeCell ref="BR208:BU208"/>
    <mergeCell ref="BV208:BY208"/>
    <mergeCell ref="BZ208:CC208"/>
    <mergeCell ref="CD208:CG208"/>
    <mergeCell ref="AZ175:AZ176"/>
    <mergeCell ref="R173:R174"/>
    <mergeCell ref="T175:T176"/>
    <mergeCell ref="S175:S176"/>
    <mergeCell ref="R157:U159"/>
    <mergeCell ref="BF172:BI172"/>
    <mergeCell ref="BB173:BE173"/>
    <mergeCell ref="CH171:CI171"/>
    <mergeCell ref="AQ175:AQ176"/>
    <mergeCell ref="BJ155:BK155"/>
    <mergeCell ref="BM155:BQ155"/>
    <mergeCell ref="BN173:BN174"/>
    <mergeCell ref="BJ196:BM196"/>
    <mergeCell ref="CL151:CL152"/>
    <mergeCell ref="CM151:CM152"/>
    <mergeCell ref="CN151:CN152"/>
    <mergeCell ref="CO151:CO152"/>
    <mergeCell ref="F152:I153"/>
    <mergeCell ref="AL152:AO153"/>
    <mergeCell ref="AT152:AW153"/>
    <mergeCell ref="BB152:BE153"/>
    <mergeCell ref="BJ152:BM153"/>
    <mergeCell ref="BR152:BU153"/>
    <mergeCell ref="BZ152:CC153"/>
    <mergeCell ref="CH152:CK153"/>
    <mergeCell ref="J153:J154"/>
    <mergeCell ref="K153:K154"/>
    <mergeCell ref="L153:L154"/>
    <mergeCell ref="M153:M154"/>
    <mergeCell ref="AP153:AP154"/>
    <mergeCell ref="AQ153:AQ154"/>
    <mergeCell ref="AR153:AR154"/>
    <mergeCell ref="AS153:AS154"/>
    <mergeCell ref="AX153:AX154"/>
    <mergeCell ref="F154:I154"/>
    <mergeCell ref="AL154:AO154"/>
    <mergeCell ref="AT154:AW154"/>
    <mergeCell ref="BB154:BE154"/>
    <mergeCell ref="BJ154:BM154"/>
    <mergeCell ref="BW169:BW170"/>
    <mergeCell ref="BR154:BU154"/>
    <mergeCell ref="BZ154:CC154"/>
    <mergeCell ref="CH154:CK154"/>
    <mergeCell ref="BR151:BU151"/>
    <mergeCell ref="BV151:BV152"/>
    <mergeCell ref="BW151:BW152"/>
    <mergeCell ref="CH149:CI149"/>
    <mergeCell ref="CK149:CO149"/>
    <mergeCell ref="CP149:CS149"/>
    <mergeCell ref="B150:E154"/>
    <mergeCell ref="F150:I150"/>
    <mergeCell ref="J150:M150"/>
    <mergeCell ref="N150:U155"/>
    <mergeCell ref="V150:AC155"/>
    <mergeCell ref="AD150:AK155"/>
    <mergeCell ref="AL150:AO150"/>
    <mergeCell ref="AP150:AS150"/>
    <mergeCell ref="AT150:AW150"/>
    <mergeCell ref="AX150:BA150"/>
    <mergeCell ref="BB150:BE150"/>
    <mergeCell ref="BF150:BI150"/>
    <mergeCell ref="BJ150:BM150"/>
    <mergeCell ref="BN150:BQ150"/>
    <mergeCell ref="BR150:BU150"/>
    <mergeCell ref="BV150:BY150"/>
    <mergeCell ref="BZ150:CC150"/>
    <mergeCell ref="CD150:CG150"/>
    <mergeCell ref="CH150:CK150"/>
    <mergeCell ref="CL150:CO150"/>
    <mergeCell ref="CP150:CS154"/>
    <mergeCell ref="F151:I151"/>
    <mergeCell ref="J151:J152"/>
    <mergeCell ref="K151:K152"/>
    <mergeCell ref="L151:L152"/>
    <mergeCell ref="M151:M152"/>
    <mergeCell ref="AL151:AO151"/>
    <mergeCell ref="BN151:BN152"/>
    <mergeCell ref="BO151:BO152"/>
    <mergeCell ref="CL147:CL148"/>
    <mergeCell ref="CM147:CM148"/>
    <mergeCell ref="CN147:CN148"/>
    <mergeCell ref="CO147:CO148"/>
    <mergeCell ref="F148:I148"/>
    <mergeCell ref="N148:Q148"/>
    <mergeCell ref="V148:Y148"/>
    <mergeCell ref="BB148:BE148"/>
    <mergeCell ref="BJ148:BM148"/>
    <mergeCell ref="BR148:BU148"/>
    <mergeCell ref="BZ148:CC148"/>
    <mergeCell ref="CH148:CK148"/>
    <mergeCell ref="R147:R148"/>
    <mergeCell ref="S147:S148"/>
    <mergeCell ref="T147:T148"/>
    <mergeCell ref="U147:U148"/>
    <mergeCell ref="Z147:Z148"/>
    <mergeCell ref="AA147:AA148"/>
    <mergeCell ref="AB147:AB148"/>
    <mergeCell ref="AC147:AC148"/>
    <mergeCell ref="BF147:BF148"/>
    <mergeCell ref="BG147:BG148"/>
    <mergeCell ref="BH147:BH148"/>
    <mergeCell ref="BI147:BI148"/>
    <mergeCell ref="BN147:BN148"/>
    <mergeCell ref="AQ151:AQ152"/>
    <mergeCell ref="BZ144:CC144"/>
    <mergeCell ref="CP144:CS148"/>
    <mergeCell ref="F145:I145"/>
    <mergeCell ref="J145:J146"/>
    <mergeCell ref="K145:K146"/>
    <mergeCell ref="L145:L146"/>
    <mergeCell ref="M145:M146"/>
    <mergeCell ref="N145:Q145"/>
    <mergeCell ref="R145:R146"/>
    <mergeCell ref="S145:S146"/>
    <mergeCell ref="T145:T146"/>
    <mergeCell ref="U145:U146"/>
    <mergeCell ref="V145:Y145"/>
    <mergeCell ref="Z145:Z146"/>
    <mergeCell ref="AA145:AA146"/>
    <mergeCell ref="AB145:AB146"/>
    <mergeCell ref="AC145:AC146"/>
    <mergeCell ref="BB145:BE145"/>
    <mergeCell ref="BF145:BF146"/>
    <mergeCell ref="BG145:BG146"/>
    <mergeCell ref="BH145:BH146"/>
    <mergeCell ref="BI145:BI146"/>
    <mergeCell ref="BJ145:BM145"/>
    <mergeCell ref="BN145:BN146"/>
    <mergeCell ref="BO145:BO146"/>
    <mergeCell ref="BP145:BP146"/>
    <mergeCell ref="BQ145:BQ146"/>
    <mergeCell ref="BR145:BU145"/>
    <mergeCell ref="CD147:CD148"/>
    <mergeCell ref="CE147:CE148"/>
    <mergeCell ref="CF147:CF148"/>
    <mergeCell ref="CG147:CG148"/>
    <mergeCell ref="AX336:BA336"/>
    <mergeCell ref="CH144:CK144"/>
    <mergeCell ref="CL144:CO144"/>
    <mergeCell ref="CD145:CD146"/>
    <mergeCell ref="CE145:CE146"/>
    <mergeCell ref="CF145:CF146"/>
    <mergeCell ref="CG145:CG146"/>
    <mergeCell ref="CH145:CK145"/>
    <mergeCell ref="CL145:CL146"/>
    <mergeCell ref="CM145:CM146"/>
    <mergeCell ref="CN145:CN146"/>
    <mergeCell ref="CO145:CO146"/>
    <mergeCell ref="N146:Q147"/>
    <mergeCell ref="V146:Y147"/>
    <mergeCell ref="BB146:BE147"/>
    <mergeCell ref="BJ146:BM147"/>
    <mergeCell ref="BR146:BU147"/>
    <mergeCell ref="BZ146:CC147"/>
    <mergeCell ref="BW145:BW146"/>
    <mergeCell ref="BX145:BX146"/>
    <mergeCell ref="BY145:BY146"/>
    <mergeCell ref="BZ145:CC145"/>
    <mergeCell ref="N144:Q144"/>
    <mergeCell ref="R144:U144"/>
    <mergeCell ref="V144:Y144"/>
    <mergeCell ref="Z144:AC144"/>
    <mergeCell ref="AD144:AK149"/>
    <mergeCell ref="AL144:AS149"/>
    <mergeCell ref="AT144:BA149"/>
    <mergeCell ref="BB144:BE144"/>
    <mergeCell ref="BF144:BI144"/>
    <mergeCell ref="BJ144:BM144"/>
    <mergeCell ref="AR179:AR180"/>
    <mergeCell ref="AT139:AW139"/>
    <mergeCell ref="BF139:BF140"/>
    <mergeCell ref="AO131:AS131"/>
    <mergeCell ref="AL133:AO133"/>
    <mergeCell ref="AL132:AO132"/>
    <mergeCell ref="AL174:AO175"/>
    <mergeCell ref="AT180:AW181"/>
    <mergeCell ref="AO143:AS143"/>
    <mergeCell ref="BE149:BI149"/>
    <mergeCell ref="AP151:AP152"/>
    <mergeCell ref="AL155:AM155"/>
    <mergeCell ref="AQ181:AQ182"/>
    <mergeCell ref="V157:Y159"/>
    <mergeCell ref="AR123:AR124"/>
    <mergeCell ref="AR173:AR174"/>
    <mergeCell ref="AL176:AO176"/>
    <mergeCell ref="AT122:AW123"/>
    <mergeCell ref="AS121:AS122"/>
    <mergeCell ref="AL122:AO123"/>
    <mergeCell ref="BG139:BG140"/>
    <mergeCell ref="AP129:AP130"/>
    <mergeCell ref="V130:Y130"/>
    <mergeCell ref="BF153:BF154"/>
    <mergeCell ref="AP172:AS172"/>
    <mergeCell ref="BA127:BA128"/>
    <mergeCell ref="AZ127:AZ128"/>
    <mergeCell ref="BB131:BC131"/>
    <mergeCell ref="AN162:AQ162"/>
    <mergeCell ref="Z132:AC132"/>
    <mergeCell ref="AP163:AS165"/>
    <mergeCell ref="AL172:AO172"/>
    <mergeCell ref="AR151:AR152"/>
    <mergeCell ref="AS151:AS152"/>
    <mergeCell ref="AT151:AW151"/>
    <mergeCell ref="AX151:AX152"/>
    <mergeCell ref="AY151:AY152"/>
    <mergeCell ref="AZ151:AZ152"/>
    <mergeCell ref="BA151:BA152"/>
    <mergeCell ref="BB151:BE151"/>
    <mergeCell ref="BF151:BF152"/>
    <mergeCell ref="BG151:BG152"/>
    <mergeCell ref="BH151:BH152"/>
    <mergeCell ref="BI151:BI152"/>
    <mergeCell ref="BJ151:BM151"/>
    <mergeCell ref="V149:W149"/>
    <mergeCell ref="Y149:AC149"/>
    <mergeCell ref="AT133:AW133"/>
    <mergeCell ref="AW137:BA137"/>
    <mergeCell ref="AS135:AS136"/>
    <mergeCell ref="AA133:AA134"/>
    <mergeCell ref="AH141:AH142"/>
    <mergeCell ref="AI139:AI140"/>
    <mergeCell ref="AD143:AE143"/>
    <mergeCell ref="AI141:AI142"/>
    <mergeCell ref="V140:Y141"/>
    <mergeCell ref="AL140:AO141"/>
    <mergeCell ref="V138:Y138"/>
    <mergeCell ref="AG137:AK137"/>
    <mergeCell ref="AP120:AS120"/>
    <mergeCell ref="AL114:AS119"/>
    <mergeCell ref="BB126:BE126"/>
    <mergeCell ref="BA129:BA130"/>
    <mergeCell ref="AS123:AS124"/>
    <mergeCell ref="BI115:BI116"/>
    <mergeCell ref="BH169:BH170"/>
    <mergeCell ref="AL131:AM131"/>
    <mergeCell ref="AT163:AW165"/>
    <mergeCell ref="AV156:AY156"/>
    <mergeCell ref="AY153:AY154"/>
    <mergeCell ref="AZ153:AZ154"/>
    <mergeCell ref="BA153:BA154"/>
    <mergeCell ref="BF157:BI159"/>
    <mergeCell ref="BB157:BE159"/>
    <mergeCell ref="BH135:BH136"/>
    <mergeCell ref="BF133:BF134"/>
    <mergeCell ref="AS139:AS140"/>
    <mergeCell ref="AR141:AR142"/>
    <mergeCell ref="BG153:BG154"/>
    <mergeCell ref="BH153:BH154"/>
    <mergeCell ref="BI153:BI154"/>
    <mergeCell ref="AT128:AW129"/>
    <mergeCell ref="BF129:BF130"/>
    <mergeCell ref="BB167:BE167"/>
    <mergeCell ref="AR133:AR134"/>
    <mergeCell ref="AP138:AS138"/>
    <mergeCell ref="AL170:AO170"/>
    <mergeCell ref="BB118:BE118"/>
    <mergeCell ref="AT136:AW136"/>
    <mergeCell ref="BA139:BA140"/>
    <mergeCell ref="AZ141:AZ142"/>
    <mergeCell ref="R138:U138"/>
    <mergeCell ref="AL121:AO121"/>
    <mergeCell ref="AI111:AI112"/>
    <mergeCell ref="AL113:AM113"/>
    <mergeCell ref="AI135:AI136"/>
    <mergeCell ref="AK105:AK106"/>
    <mergeCell ref="AD109:AG109"/>
    <mergeCell ref="AO107:AS107"/>
    <mergeCell ref="V136:Y136"/>
    <mergeCell ref="AR127:AR128"/>
    <mergeCell ref="BI111:BI112"/>
    <mergeCell ref="BF114:BI114"/>
    <mergeCell ref="BJ106:BM106"/>
    <mergeCell ref="AT142:AW142"/>
    <mergeCell ref="AX141:AX142"/>
    <mergeCell ref="BA121:BA122"/>
    <mergeCell ref="BH115:BH116"/>
    <mergeCell ref="BH111:BH112"/>
    <mergeCell ref="BF121:BF122"/>
    <mergeCell ref="BE125:BI125"/>
    <mergeCell ref="BB109:BE109"/>
    <mergeCell ref="BI123:BI124"/>
    <mergeCell ref="BJ136:BM136"/>
    <mergeCell ref="AT137:AU137"/>
    <mergeCell ref="BB137:BC137"/>
    <mergeCell ref="Z141:Z142"/>
    <mergeCell ref="V139:Y139"/>
    <mergeCell ref="BB132:BE132"/>
    <mergeCell ref="AZ109:AZ110"/>
    <mergeCell ref="BI133:BI134"/>
    <mergeCell ref="BI127:BI128"/>
    <mergeCell ref="BB127:BE127"/>
    <mergeCell ref="AW67:BA67"/>
    <mergeCell ref="AY103:AY104"/>
    <mergeCell ref="AW107:BA107"/>
    <mergeCell ref="BG115:BG116"/>
    <mergeCell ref="AY135:AY136"/>
    <mergeCell ref="BX139:BX140"/>
    <mergeCell ref="BR134:BU135"/>
    <mergeCell ref="BO133:BO134"/>
    <mergeCell ref="BY139:BY140"/>
    <mergeCell ref="AX114:BA114"/>
    <mergeCell ref="AZ117:AZ118"/>
    <mergeCell ref="BN115:BN116"/>
    <mergeCell ref="BQ115:BQ116"/>
    <mergeCell ref="BF120:BI120"/>
    <mergeCell ref="BI121:BI122"/>
    <mergeCell ref="BU107:BY107"/>
    <mergeCell ref="BB104:BE105"/>
    <mergeCell ref="BB102:BE102"/>
    <mergeCell ref="AT96:BA101"/>
    <mergeCell ref="AT130:AW130"/>
    <mergeCell ref="AZ129:AZ130"/>
    <mergeCell ref="AT138:AW138"/>
    <mergeCell ref="AY117:AY118"/>
    <mergeCell ref="AT121:AW121"/>
    <mergeCell ref="BP115:BP116"/>
    <mergeCell ref="BR104:BU105"/>
    <mergeCell ref="BR107:BS107"/>
    <mergeCell ref="BB106:BE106"/>
    <mergeCell ref="AT127:AW127"/>
    <mergeCell ref="BJ115:BM115"/>
    <mergeCell ref="BR119:BS119"/>
    <mergeCell ref="BJ102:BM102"/>
    <mergeCell ref="BF102:BI102"/>
    <mergeCell ref="BY115:BY116"/>
    <mergeCell ref="BY135:BY136"/>
    <mergeCell ref="BN133:BN134"/>
    <mergeCell ref="AT103:AW103"/>
    <mergeCell ref="AX102:BA102"/>
    <mergeCell ref="AP84:AS84"/>
    <mergeCell ref="AQ87:AQ88"/>
    <mergeCell ref="AP99:AP100"/>
    <mergeCell ref="AQ127:AQ128"/>
    <mergeCell ref="AS105:AS106"/>
    <mergeCell ref="AR105:AR106"/>
    <mergeCell ref="AZ69:AZ70"/>
    <mergeCell ref="AL96:AO96"/>
    <mergeCell ref="AL63:AO63"/>
    <mergeCell ref="AW73:BA73"/>
    <mergeCell ref="AZ105:AZ106"/>
    <mergeCell ref="AY63:AY64"/>
    <mergeCell ref="AT67:AU67"/>
    <mergeCell ref="AT68:AW68"/>
    <mergeCell ref="AX69:AX70"/>
    <mergeCell ref="AT70:AW71"/>
    <mergeCell ref="AZ65:AZ66"/>
    <mergeCell ref="AX68:BA68"/>
    <mergeCell ref="AR65:AR66"/>
    <mergeCell ref="AS65:AS66"/>
    <mergeCell ref="AL66:AO66"/>
    <mergeCell ref="BA103:BA104"/>
    <mergeCell ref="AY105:AY106"/>
    <mergeCell ref="AR103:AR104"/>
    <mergeCell ref="AO101:AS101"/>
    <mergeCell ref="AP97:AP98"/>
    <mergeCell ref="AP103:AP104"/>
    <mergeCell ref="AX71:AX72"/>
    <mergeCell ref="AZ71:AZ72"/>
    <mergeCell ref="BA63:BA64"/>
    <mergeCell ref="AX75:BA77"/>
    <mergeCell ref="AV74:AY74"/>
    <mergeCell ref="AT75:AW77"/>
    <mergeCell ref="AL97:AO97"/>
    <mergeCell ref="AL67:AM67"/>
    <mergeCell ref="AP63:AP64"/>
    <mergeCell ref="AQ63:AQ64"/>
    <mergeCell ref="AR63:AR64"/>
    <mergeCell ref="BD226:BG226"/>
    <mergeCell ref="BW167:BW168"/>
    <mergeCell ref="BX167:BX168"/>
    <mergeCell ref="BU189:BY189"/>
    <mergeCell ref="BB188:BE188"/>
    <mergeCell ref="BP193:BP194"/>
    <mergeCell ref="BX185:BX186"/>
    <mergeCell ref="BQ197:BQ198"/>
    <mergeCell ref="BH179:BH180"/>
    <mergeCell ref="BE189:BI189"/>
    <mergeCell ref="BQ209:BQ210"/>
    <mergeCell ref="BV211:BV212"/>
    <mergeCell ref="BW211:BW212"/>
    <mergeCell ref="BX211:BX212"/>
    <mergeCell ref="BY211:BY212"/>
    <mergeCell ref="BG215:BG216"/>
    <mergeCell ref="BH215:BH216"/>
    <mergeCell ref="BO169:BO170"/>
    <mergeCell ref="BP169:BP170"/>
    <mergeCell ref="BN172:BQ172"/>
    <mergeCell ref="BH185:BH186"/>
    <mergeCell ref="BB185:BE185"/>
    <mergeCell ref="AT131:AU131"/>
    <mergeCell ref="AX133:AX134"/>
    <mergeCell ref="AY127:AY128"/>
    <mergeCell ref="BI167:BI168"/>
    <mergeCell ref="BF167:BF168"/>
    <mergeCell ref="AZ123:AZ124"/>
    <mergeCell ref="BD156:BG156"/>
    <mergeCell ref="BM137:BQ137"/>
    <mergeCell ref="BJ126:BQ131"/>
    <mergeCell ref="BR128:BU129"/>
    <mergeCell ref="AW131:BA131"/>
    <mergeCell ref="BB136:BE136"/>
    <mergeCell ref="BQ135:BQ136"/>
    <mergeCell ref="BB134:BE135"/>
    <mergeCell ref="BB133:BE133"/>
    <mergeCell ref="BR133:BU133"/>
    <mergeCell ref="AY133:AY134"/>
    <mergeCell ref="AX173:AX174"/>
    <mergeCell ref="AT183:AU183"/>
    <mergeCell ref="AT182:AW182"/>
    <mergeCell ref="AZ179:AZ180"/>
    <mergeCell ref="AT174:AW175"/>
    <mergeCell ref="AY179:AY180"/>
    <mergeCell ref="AX181:AX182"/>
    <mergeCell ref="AX184:BA184"/>
    <mergeCell ref="BA181:BA182"/>
    <mergeCell ref="AT185:AW185"/>
    <mergeCell ref="BJ133:BM133"/>
    <mergeCell ref="BB170:BE170"/>
    <mergeCell ref="BU155:BY155"/>
    <mergeCell ref="BO135:BO136"/>
    <mergeCell ref="BU137:BY137"/>
    <mergeCell ref="BJ137:BK137"/>
    <mergeCell ref="BM149:BQ149"/>
    <mergeCell ref="BR149:BS149"/>
    <mergeCell ref="BU149:BY149"/>
    <mergeCell ref="BW153:BW154"/>
    <mergeCell ref="BX153:BX154"/>
    <mergeCell ref="BY153:BY154"/>
    <mergeCell ref="BR142:BU142"/>
    <mergeCell ref="BR157:BU159"/>
    <mergeCell ref="BA141:BA142"/>
    <mergeCell ref="BV127:BV128"/>
    <mergeCell ref="BN237:BN238"/>
    <mergeCell ref="BJ236:BM236"/>
    <mergeCell ref="BJ190:BM190"/>
    <mergeCell ref="BB207:BC207"/>
    <mergeCell ref="BG205:BG206"/>
    <mergeCell ref="BJ167:BM167"/>
    <mergeCell ref="BN163:BQ165"/>
    <mergeCell ref="BB172:BE172"/>
    <mergeCell ref="AX132:BA132"/>
    <mergeCell ref="BE131:BI131"/>
    <mergeCell ref="BI181:BI182"/>
    <mergeCell ref="BB130:BE130"/>
    <mergeCell ref="AY187:AY188"/>
    <mergeCell ref="BB178:BE178"/>
    <mergeCell ref="BH187:BH188"/>
    <mergeCell ref="BI187:BI188"/>
    <mergeCell ref="BI203:BI204"/>
    <mergeCell ref="BB189:BC189"/>
    <mergeCell ref="BH205:BH206"/>
    <mergeCell ref="BB227:BE229"/>
    <mergeCell ref="BL232:BO232"/>
    <mergeCell ref="Z233:AC235"/>
    <mergeCell ref="BB236:BI241"/>
    <mergeCell ref="BF233:BI235"/>
    <mergeCell ref="BJ227:BM229"/>
    <mergeCell ref="BN233:BQ235"/>
    <mergeCell ref="BB233:BE235"/>
    <mergeCell ref="BN227:BQ229"/>
    <mergeCell ref="BJ238:BM239"/>
    <mergeCell ref="BP237:BP238"/>
    <mergeCell ref="BJ237:BM237"/>
    <mergeCell ref="BB202:BE202"/>
    <mergeCell ref="BN199:BN200"/>
    <mergeCell ref="BH211:BH212"/>
    <mergeCell ref="BI211:BI212"/>
    <mergeCell ref="BN211:BN212"/>
    <mergeCell ref="BO211:BO212"/>
    <mergeCell ref="AL204:AO205"/>
    <mergeCell ref="BF209:BF210"/>
    <mergeCell ref="BG209:BG210"/>
    <mergeCell ref="BH209:BH210"/>
    <mergeCell ref="AD206:AG206"/>
    <mergeCell ref="AG241:AK241"/>
    <mergeCell ref="BD232:BG232"/>
    <mergeCell ref="BF202:BI202"/>
    <mergeCell ref="BL226:BO226"/>
    <mergeCell ref="BO209:BO210"/>
    <mergeCell ref="BP209:BP210"/>
    <mergeCell ref="BP211:BP212"/>
    <mergeCell ref="BF211:BF212"/>
    <mergeCell ref="BG211:BG212"/>
    <mergeCell ref="AL240:AO240"/>
    <mergeCell ref="AK237:AK238"/>
    <mergeCell ref="V243:Y243"/>
    <mergeCell ref="AH239:AH240"/>
    <mergeCell ref="AC237:AC238"/>
    <mergeCell ref="AQ243:AQ244"/>
    <mergeCell ref="AD237:AG237"/>
    <mergeCell ref="AK243:AK244"/>
    <mergeCell ref="AL246:AO246"/>
    <mergeCell ref="AI243:AI244"/>
    <mergeCell ref="AH245:AH246"/>
    <mergeCell ref="AL242:AO242"/>
    <mergeCell ref="J248:M248"/>
    <mergeCell ref="K251:K252"/>
    <mergeCell ref="R249:R250"/>
    <mergeCell ref="L249:L250"/>
    <mergeCell ref="J249:J250"/>
    <mergeCell ref="J251:J252"/>
    <mergeCell ref="R251:R252"/>
    <mergeCell ref="V250:Y251"/>
    <mergeCell ref="V246:Y246"/>
    <mergeCell ref="V249:Y249"/>
    <mergeCell ref="AD246:AG246"/>
    <mergeCell ref="AI237:AI238"/>
    <mergeCell ref="AQ245:AQ246"/>
    <mergeCell ref="AD244:AG245"/>
    <mergeCell ref="L239:L240"/>
    <mergeCell ref="Q247:U247"/>
    <mergeCell ref="S243:S244"/>
    <mergeCell ref="M243:M244"/>
    <mergeCell ref="K249:K250"/>
    <mergeCell ref="AC239:AC240"/>
    <mergeCell ref="AK239:AK240"/>
    <mergeCell ref="AH242:AK242"/>
    <mergeCell ref="AJ245:AJ246"/>
    <mergeCell ref="AI239:AI240"/>
    <mergeCell ref="AJ243:AJ244"/>
    <mergeCell ref="AK245:AK246"/>
    <mergeCell ref="AA243:AA244"/>
    <mergeCell ref="AB237:AB238"/>
    <mergeCell ref="AH237:AH238"/>
    <mergeCell ref="V240:Y240"/>
    <mergeCell ref="N238:Q239"/>
    <mergeCell ref="M245:M246"/>
    <mergeCell ref="V238:Y239"/>
    <mergeCell ref="V237:Y237"/>
    <mergeCell ref="AA237:AA238"/>
    <mergeCell ref="T243:T244"/>
    <mergeCell ref="S239:S240"/>
    <mergeCell ref="N246:Q246"/>
    <mergeCell ref="Z245:Z246"/>
    <mergeCell ref="N244:Q245"/>
    <mergeCell ref="R245:R246"/>
    <mergeCell ref="Z243:Z244"/>
    <mergeCell ref="S237:S238"/>
    <mergeCell ref="U239:U240"/>
    <mergeCell ref="M239:M240"/>
    <mergeCell ref="T239:T240"/>
    <mergeCell ref="Z239:Z240"/>
    <mergeCell ref="R237:R238"/>
    <mergeCell ref="N240:Q240"/>
    <mergeCell ref="Q241:U241"/>
    <mergeCell ref="U245:U246"/>
    <mergeCell ref="U243:U244"/>
    <mergeCell ref="V242:Y242"/>
    <mergeCell ref="T237:T238"/>
    <mergeCell ref="I241:M241"/>
    <mergeCell ref="J242:M242"/>
    <mergeCell ref="J243:J244"/>
    <mergeCell ref="Y247:AC247"/>
    <mergeCell ref="F224:I224"/>
    <mergeCell ref="F240:I240"/>
    <mergeCell ref="F233:I235"/>
    <mergeCell ref="AB243:AB244"/>
    <mergeCell ref="H232:K232"/>
    <mergeCell ref="F247:G247"/>
    <mergeCell ref="F246:I246"/>
    <mergeCell ref="L245:L246"/>
    <mergeCell ref="J245:J246"/>
    <mergeCell ref="K245:K246"/>
    <mergeCell ref="F237:I237"/>
    <mergeCell ref="F195:G195"/>
    <mergeCell ref="AC217:AC218"/>
    <mergeCell ref="I207:M207"/>
    <mergeCell ref="T205:T206"/>
    <mergeCell ref="R239:R240"/>
    <mergeCell ref="AD236:AG236"/>
    <mergeCell ref="AZ217:AZ218"/>
    <mergeCell ref="BA217:BA218"/>
    <mergeCell ref="AD213:AE213"/>
    <mergeCell ref="AG213:AK213"/>
    <mergeCell ref="M223:M224"/>
    <mergeCell ref="R223:R224"/>
    <mergeCell ref="S223:S224"/>
    <mergeCell ref="T223:T224"/>
    <mergeCell ref="U223:U224"/>
    <mergeCell ref="Z223:Z224"/>
    <mergeCell ref="K239:K240"/>
    <mergeCell ref="AD240:AG240"/>
    <mergeCell ref="AL238:AO239"/>
    <mergeCell ref="AJ237:AJ238"/>
    <mergeCell ref="AT196:BA201"/>
    <mergeCell ref="AS197:AS198"/>
    <mergeCell ref="F209:I209"/>
    <mergeCell ref="J209:J210"/>
    <mergeCell ref="AB209:AB210"/>
    <mergeCell ref="AC209:AC210"/>
    <mergeCell ref="AD209:AG209"/>
    <mergeCell ref="Z237:Z238"/>
    <mergeCell ref="U237:U238"/>
    <mergeCell ref="N200:Q200"/>
    <mergeCell ref="S205:S206"/>
    <mergeCell ref="R205:R206"/>
    <mergeCell ref="BN239:BN240"/>
    <mergeCell ref="BJ241:BK241"/>
    <mergeCell ref="BF242:BI242"/>
    <mergeCell ref="BM241:BQ241"/>
    <mergeCell ref="BP267:BP268"/>
    <mergeCell ref="N188:Q188"/>
    <mergeCell ref="S185:S186"/>
    <mergeCell ref="U193:U194"/>
    <mergeCell ref="V191:Y191"/>
    <mergeCell ref="AC191:AC192"/>
    <mergeCell ref="AA193:AA194"/>
    <mergeCell ref="N183:O183"/>
    <mergeCell ref="Q201:U201"/>
    <mergeCell ref="AA191:AA192"/>
    <mergeCell ref="T193:T194"/>
    <mergeCell ref="Q195:U195"/>
    <mergeCell ref="R196:U196"/>
    <mergeCell ref="R197:R198"/>
    <mergeCell ref="N195:O195"/>
    <mergeCell ref="S191:S192"/>
    <mergeCell ref="AA187:AA188"/>
    <mergeCell ref="N192:Q193"/>
    <mergeCell ref="R184:U184"/>
    <mergeCell ref="N190:Q190"/>
    <mergeCell ref="T191:T192"/>
    <mergeCell ref="V201:W201"/>
    <mergeCell ref="V200:Y200"/>
    <mergeCell ref="T197:T198"/>
    <mergeCell ref="U191:U192"/>
    <mergeCell ref="N196:Q196"/>
    <mergeCell ref="AB193:AB194"/>
    <mergeCell ref="N194:Q194"/>
    <mergeCell ref="BF227:BI229"/>
    <mergeCell ref="Z278:AC278"/>
    <mergeCell ref="AX279:AX280"/>
    <mergeCell ref="BB279:BE279"/>
    <mergeCell ref="BA279:BA280"/>
    <mergeCell ref="V188:Y188"/>
    <mergeCell ref="V197:Y197"/>
    <mergeCell ref="V198:Y199"/>
    <mergeCell ref="R193:R194"/>
    <mergeCell ref="Q225:U225"/>
    <mergeCell ref="V225:W225"/>
    <mergeCell ref="Y225:AC225"/>
    <mergeCell ref="X226:AA226"/>
    <mergeCell ref="V202:Y202"/>
    <mergeCell ref="V209:Y209"/>
    <mergeCell ref="Z209:Z210"/>
    <mergeCell ref="Z203:Z204"/>
    <mergeCell ref="V227:Y229"/>
    <mergeCell ref="R202:U202"/>
    <mergeCell ref="U187:U188"/>
    <mergeCell ref="R191:R192"/>
    <mergeCell ref="N222:Q223"/>
    <mergeCell ref="V222:Y223"/>
    <mergeCell ref="V252:Y252"/>
    <mergeCell ref="Y241:AC241"/>
    <mergeCell ref="V244:Y245"/>
    <mergeCell ref="N242:Q242"/>
    <mergeCell ref="R242:U242"/>
    <mergeCell ref="S245:S246"/>
    <mergeCell ref="AA245:AA246"/>
    <mergeCell ref="AB245:AB246"/>
    <mergeCell ref="T245:T246"/>
    <mergeCell ref="BN279:BN280"/>
    <mergeCell ref="BJ282:BM282"/>
    <mergeCell ref="BI255:BI256"/>
    <mergeCell ref="BJ255:BM255"/>
    <mergeCell ref="BF273:BF274"/>
    <mergeCell ref="BP261:BP262"/>
    <mergeCell ref="BO261:BO262"/>
    <mergeCell ref="BM265:BQ265"/>
    <mergeCell ref="BN266:BQ266"/>
    <mergeCell ref="BH251:BH252"/>
    <mergeCell ref="BI281:BI282"/>
    <mergeCell ref="BJ279:BM279"/>
    <mergeCell ref="BP279:BP280"/>
    <mergeCell ref="BO281:BO282"/>
    <mergeCell ref="BJ272:BQ277"/>
    <mergeCell ref="BJ262:BM263"/>
    <mergeCell ref="BQ269:BQ270"/>
    <mergeCell ref="BJ264:BM264"/>
    <mergeCell ref="BQ257:BQ258"/>
    <mergeCell ref="BJ266:BM266"/>
    <mergeCell ref="BM271:BQ271"/>
    <mergeCell ref="BE253:BI253"/>
    <mergeCell ref="BH257:BH258"/>
    <mergeCell ref="BQ281:BQ282"/>
    <mergeCell ref="BJ271:BK271"/>
    <mergeCell ref="BG263:BG264"/>
    <mergeCell ref="BG273:BG274"/>
    <mergeCell ref="BI263:BI264"/>
    <mergeCell ref="BH267:BH268"/>
    <mergeCell ref="BI273:BI274"/>
    <mergeCell ref="BB278:BE278"/>
    <mergeCell ref="BJ240:BM240"/>
    <mergeCell ref="BB297:BE299"/>
    <mergeCell ref="BG309:BG310"/>
    <mergeCell ref="BL290:BO290"/>
    <mergeCell ref="BJ291:BM293"/>
    <mergeCell ref="BH301:BH302"/>
    <mergeCell ref="BF297:BI299"/>
    <mergeCell ref="BI287:BI288"/>
    <mergeCell ref="BE289:BI289"/>
    <mergeCell ref="BD290:BG290"/>
    <mergeCell ref="BN291:BQ293"/>
    <mergeCell ref="BM283:BQ283"/>
    <mergeCell ref="BP281:BP282"/>
    <mergeCell ref="BN281:BN282"/>
    <mergeCell ref="BO279:BO280"/>
    <mergeCell ref="BQ267:BQ268"/>
    <mergeCell ref="BG245:BG246"/>
    <mergeCell ref="BF245:BF246"/>
    <mergeCell ref="BI269:BI270"/>
    <mergeCell ref="BI251:BI252"/>
    <mergeCell ref="BB260:BE260"/>
    <mergeCell ref="BB258:BE258"/>
    <mergeCell ref="BF281:BF282"/>
    <mergeCell ref="BF287:BF288"/>
    <mergeCell ref="BB242:BE242"/>
    <mergeCell ref="BE247:BI247"/>
    <mergeCell ref="BF248:BI248"/>
    <mergeCell ref="BB248:BE248"/>
    <mergeCell ref="BF251:BF252"/>
    <mergeCell ref="BF254:BI254"/>
    <mergeCell ref="BH255:BH256"/>
    <mergeCell ref="BB272:BE272"/>
    <mergeCell ref="BR302:BU303"/>
    <mergeCell ref="BY309:BY310"/>
    <mergeCell ref="BV318:BY318"/>
    <mergeCell ref="BU311:BY311"/>
    <mergeCell ref="BX307:BX308"/>
    <mergeCell ref="BR307:BU307"/>
    <mergeCell ref="BR310:BU310"/>
    <mergeCell ref="BV303:BV304"/>
    <mergeCell ref="BW307:BW308"/>
    <mergeCell ref="BX309:BX310"/>
    <mergeCell ref="BX303:BX304"/>
    <mergeCell ref="BY301:BY302"/>
    <mergeCell ref="BB310:BE310"/>
    <mergeCell ref="BI313:BI314"/>
    <mergeCell ref="BJ306:BQ311"/>
    <mergeCell ref="BG319:BG320"/>
    <mergeCell ref="BO301:BO302"/>
    <mergeCell ref="BN319:BN320"/>
    <mergeCell ref="BY319:BY320"/>
    <mergeCell ref="BV319:BV320"/>
    <mergeCell ref="BF318:BI318"/>
    <mergeCell ref="BJ317:BK317"/>
    <mergeCell ref="BB318:BE318"/>
    <mergeCell ref="BJ318:BM318"/>
    <mergeCell ref="BR306:BU306"/>
    <mergeCell ref="BR311:BS311"/>
    <mergeCell ref="BV306:BY306"/>
    <mergeCell ref="BR318:BU318"/>
    <mergeCell ref="BV309:BV310"/>
    <mergeCell ref="BB304:BE304"/>
    <mergeCell ref="BJ302:BM303"/>
    <mergeCell ref="BN303:BN304"/>
    <mergeCell ref="AZ285:AZ286"/>
    <mergeCell ref="AS287:AS288"/>
    <mergeCell ref="AQ287:AQ288"/>
    <mergeCell ref="BF275:BF276"/>
    <mergeCell ref="AX287:AX288"/>
    <mergeCell ref="BB273:BE273"/>
    <mergeCell ref="BH275:BH276"/>
    <mergeCell ref="AD277:AE277"/>
    <mergeCell ref="BH285:BH286"/>
    <mergeCell ref="BG279:BG280"/>
    <mergeCell ref="B254:E258"/>
    <mergeCell ref="B265:E265"/>
    <mergeCell ref="F254:I254"/>
    <mergeCell ref="B260:E264"/>
    <mergeCell ref="N258:Q258"/>
    <mergeCell ref="V258:Y258"/>
    <mergeCell ref="L261:L262"/>
    <mergeCell ref="R257:R258"/>
    <mergeCell ref="AT288:AW288"/>
    <mergeCell ref="BA273:BA274"/>
    <mergeCell ref="BA269:BA270"/>
    <mergeCell ref="AW271:BA271"/>
    <mergeCell ref="AT286:AW287"/>
    <mergeCell ref="AW283:BA283"/>
    <mergeCell ref="AX284:BA284"/>
    <mergeCell ref="BB276:BE276"/>
    <mergeCell ref="BF285:BF286"/>
    <mergeCell ref="BG285:BG286"/>
    <mergeCell ref="B259:E259"/>
    <mergeCell ref="BB254:BE254"/>
    <mergeCell ref="AY273:AY274"/>
    <mergeCell ref="AP275:AP276"/>
    <mergeCell ref="AT312:AW312"/>
    <mergeCell ref="AL316:AO316"/>
    <mergeCell ref="AP312:AS312"/>
    <mergeCell ref="AS309:AS310"/>
    <mergeCell ref="AY313:AY314"/>
    <mergeCell ref="AT316:AW316"/>
    <mergeCell ref="BG307:BG308"/>
    <mergeCell ref="AZ313:AZ314"/>
    <mergeCell ref="AT302:AW303"/>
    <mergeCell ref="AT305:AU305"/>
    <mergeCell ref="BF291:BI293"/>
    <mergeCell ref="BJ305:BK305"/>
    <mergeCell ref="BG315:BG316"/>
    <mergeCell ref="BI301:BI302"/>
    <mergeCell ref="BM305:BQ305"/>
    <mergeCell ref="BP313:BP314"/>
    <mergeCell ref="BP315:BP316"/>
    <mergeCell ref="BI309:BI310"/>
    <mergeCell ref="BB307:BE307"/>
    <mergeCell ref="AR309:AR310"/>
    <mergeCell ref="AL310:AO310"/>
    <mergeCell ref="BA309:BA310"/>
    <mergeCell ref="BF306:BI306"/>
    <mergeCell ref="AQ315:AQ316"/>
    <mergeCell ref="AL314:AO315"/>
    <mergeCell ref="AQ313:AQ314"/>
    <mergeCell ref="B253:E253"/>
    <mergeCell ref="S249:S250"/>
    <mergeCell ref="V259:W259"/>
    <mergeCell ref="Y259:AC259"/>
    <mergeCell ref="R255:R256"/>
    <mergeCell ref="AA249:AA250"/>
    <mergeCell ref="S251:S252"/>
    <mergeCell ref="Z249:Z250"/>
    <mergeCell ref="R248:U248"/>
    <mergeCell ref="F252:I252"/>
    <mergeCell ref="I247:M247"/>
    <mergeCell ref="Z248:AC248"/>
    <mergeCell ref="N247:O247"/>
    <mergeCell ref="F256:I257"/>
    <mergeCell ref="I259:M259"/>
    <mergeCell ref="B248:E252"/>
    <mergeCell ref="AC249:AC250"/>
    <mergeCell ref="V254:Y254"/>
    <mergeCell ref="U251:U252"/>
    <mergeCell ref="Z251:Z252"/>
    <mergeCell ref="N248:Q248"/>
    <mergeCell ref="M249:M250"/>
    <mergeCell ref="V248:Y248"/>
    <mergeCell ref="F250:I251"/>
    <mergeCell ref="F248:I248"/>
    <mergeCell ref="F259:G259"/>
    <mergeCell ref="F253:G253"/>
    <mergeCell ref="M257:M258"/>
    <mergeCell ref="F255:I255"/>
    <mergeCell ref="L257:L258"/>
    <mergeCell ref="M251:M252"/>
    <mergeCell ref="T251:T252"/>
    <mergeCell ref="B242:E246"/>
    <mergeCell ref="N249:Q249"/>
    <mergeCell ref="K237:K238"/>
    <mergeCell ref="L237:L238"/>
    <mergeCell ref="M237:M238"/>
    <mergeCell ref="B207:E207"/>
    <mergeCell ref="B247:E247"/>
    <mergeCell ref="N241:O241"/>
    <mergeCell ref="F244:I245"/>
    <mergeCell ref="N243:Q243"/>
    <mergeCell ref="N203:Q203"/>
    <mergeCell ref="N202:Q202"/>
    <mergeCell ref="D232:E233"/>
    <mergeCell ref="F198:I199"/>
    <mergeCell ref="R233:U235"/>
    <mergeCell ref="B236:E240"/>
    <mergeCell ref="B241:E241"/>
    <mergeCell ref="N237:Q237"/>
    <mergeCell ref="U205:U206"/>
    <mergeCell ref="N206:Q206"/>
    <mergeCell ref="D228:E229"/>
    <mergeCell ref="F238:I239"/>
    <mergeCell ref="F225:G225"/>
    <mergeCell ref="I225:M225"/>
    <mergeCell ref="N225:O225"/>
    <mergeCell ref="F236:I236"/>
    <mergeCell ref="J233:M235"/>
    <mergeCell ref="K209:K210"/>
    <mergeCell ref="L209:L210"/>
    <mergeCell ref="M209:M210"/>
    <mergeCell ref="J237:J238"/>
    <mergeCell ref="J239:J240"/>
    <mergeCell ref="B201:E201"/>
    <mergeCell ref="B196:E200"/>
    <mergeCell ref="I195:M195"/>
    <mergeCell ref="B195:E195"/>
    <mergeCell ref="K197:K198"/>
    <mergeCell ref="K199:K200"/>
    <mergeCell ref="F227:I229"/>
    <mergeCell ref="J203:J204"/>
    <mergeCell ref="F200:I200"/>
    <mergeCell ref="L205:L206"/>
    <mergeCell ref="F207:G207"/>
    <mergeCell ref="F204:I205"/>
    <mergeCell ref="J202:M202"/>
    <mergeCell ref="M197:M198"/>
    <mergeCell ref="K205:K206"/>
    <mergeCell ref="L203:L204"/>
    <mergeCell ref="F197:I197"/>
    <mergeCell ref="J196:M196"/>
    <mergeCell ref="F213:G213"/>
    <mergeCell ref="F206:I206"/>
    <mergeCell ref="M203:M204"/>
    <mergeCell ref="B225:E225"/>
    <mergeCell ref="I201:M201"/>
    <mergeCell ref="L199:L200"/>
    <mergeCell ref="J227:M229"/>
    <mergeCell ref="J197:J198"/>
    <mergeCell ref="F201:G201"/>
    <mergeCell ref="F196:I196"/>
    <mergeCell ref="I213:M213"/>
    <mergeCell ref="H226:K226"/>
    <mergeCell ref="B226:C227"/>
    <mergeCell ref="M199:M200"/>
    <mergeCell ref="B156:C157"/>
    <mergeCell ref="L181:L182"/>
    <mergeCell ref="K175:K176"/>
    <mergeCell ref="B234:C235"/>
    <mergeCell ref="K179:K180"/>
    <mergeCell ref="F182:I182"/>
    <mergeCell ref="I183:M183"/>
    <mergeCell ref="M179:M180"/>
    <mergeCell ref="F180:I181"/>
    <mergeCell ref="J179:J180"/>
    <mergeCell ref="L175:L176"/>
    <mergeCell ref="I177:M177"/>
    <mergeCell ref="B177:E177"/>
    <mergeCell ref="L193:L194"/>
    <mergeCell ref="J191:J192"/>
    <mergeCell ref="M193:M194"/>
    <mergeCell ref="B172:E176"/>
    <mergeCell ref="F190:I190"/>
    <mergeCell ref="B189:E189"/>
    <mergeCell ref="B184:E188"/>
    <mergeCell ref="J199:J200"/>
    <mergeCell ref="B190:E194"/>
    <mergeCell ref="B183:E183"/>
    <mergeCell ref="F192:I193"/>
    <mergeCell ref="B213:E213"/>
    <mergeCell ref="B219:E219"/>
    <mergeCell ref="B202:E206"/>
    <mergeCell ref="J205:J206"/>
    <mergeCell ref="J193:J194"/>
    <mergeCell ref="F202:I202"/>
    <mergeCell ref="K193:K194"/>
    <mergeCell ref="F194:I194"/>
    <mergeCell ref="M173:M174"/>
    <mergeCell ref="B143:E143"/>
    <mergeCell ref="H162:K162"/>
    <mergeCell ref="F136:I136"/>
    <mergeCell ref="D162:E163"/>
    <mergeCell ref="J139:J140"/>
    <mergeCell ref="B164:C165"/>
    <mergeCell ref="F133:I133"/>
    <mergeCell ref="B178:E182"/>
    <mergeCell ref="J178:M178"/>
    <mergeCell ref="F184:M189"/>
    <mergeCell ref="F179:I179"/>
    <mergeCell ref="J190:M190"/>
    <mergeCell ref="K181:K182"/>
    <mergeCell ref="M181:M182"/>
    <mergeCell ref="L179:L180"/>
    <mergeCell ref="J181:J182"/>
    <mergeCell ref="F183:G183"/>
    <mergeCell ref="J173:J174"/>
    <mergeCell ref="B144:E148"/>
    <mergeCell ref="F144:I144"/>
    <mergeCell ref="J144:M144"/>
    <mergeCell ref="F146:I147"/>
    <mergeCell ref="J147:J148"/>
    <mergeCell ref="K147:K148"/>
    <mergeCell ref="L147:L148"/>
    <mergeCell ref="M147:M148"/>
    <mergeCell ref="B149:E149"/>
    <mergeCell ref="F149:G149"/>
    <mergeCell ref="I149:M149"/>
    <mergeCell ref="B155:E155"/>
    <mergeCell ref="F155:G155"/>
    <mergeCell ref="B166:E170"/>
    <mergeCell ref="T141:T142"/>
    <mergeCell ref="N163:Q165"/>
    <mergeCell ref="B138:E142"/>
    <mergeCell ref="M139:M140"/>
    <mergeCell ref="L141:L142"/>
    <mergeCell ref="N149:O149"/>
    <mergeCell ref="Q149:U149"/>
    <mergeCell ref="B126:E130"/>
    <mergeCell ref="F163:I165"/>
    <mergeCell ref="L139:L140"/>
    <mergeCell ref="F172:I172"/>
    <mergeCell ref="F178:I178"/>
    <mergeCell ref="F177:G177"/>
    <mergeCell ref="F173:I173"/>
    <mergeCell ref="J175:J176"/>
    <mergeCell ref="K173:K174"/>
    <mergeCell ref="L173:L174"/>
    <mergeCell ref="J172:M172"/>
    <mergeCell ref="K133:K134"/>
    <mergeCell ref="L133:L134"/>
    <mergeCell ref="M133:M134"/>
    <mergeCell ref="B137:E137"/>
    <mergeCell ref="F134:I135"/>
    <mergeCell ref="J135:J136"/>
    <mergeCell ref="K135:K136"/>
    <mergeCell ref="F140:I141"/>
    <mergeCell ref="F132:I132"/>
    <mergeCell ref="F143:G143"/>
    <mergeCell ref="I143:M143"/>
    <mergeCell ref="F176:I176"/>
    <mergeCell ref="M175:M176"/>
    <mergeCell ref="D158:E159"/>
    <mergeCell ref="M141:M142"/>
    <mergeCell ref="J141:J142"/>
    <mergeCell ref="K141:K142"/>
    <mergeCell ref="F157:I159"/>
    <mergeCell ref="Q143:U143"/>
    <mergeCell ref="N176:Q176"/>
    <mergeCell ref="J163:M165"/>
    <mergeCell ref="N172:Q172"/>
    <mergeCell ref="F138:I138"/>
    <mergeCell ref="F139:I139"/>
    <mergeCell ref="J132:M132"/>
    <mergeCell ref="T129:T130"/>
    <mergeCell ref="N128:Q129"/>
    <mergeCell ref="P162:S162"/>
    <mergeCell ref="N174:Q175"/>
    <mergeCell ref="T173:T174"/>
    <mergeCell ref="F167:I167"/>
    <mergeCell ref="J169:J170"/>
    <mergeCell ref="K169:K170"/>
    <mergeCell ref="L169:L170"/>
    <mergeCell ref="M169:M170"/>
    <mergeCell ref="B132:E136"/>
    <mergeCell ref="M135:M136"/>
    <mergeCell ref="J157:M159"/>
    <mergeCell ref="N138:Q138"/>
    <mergeCell ref="N131:O131"/>
    <mergeCell ref="J133:J134"/>
    <mergeCell ref="Q131:U131"/>
    <mergeCell ref="I131:M131"/>
    <mergeCell ref="R163:U165"/>
    <mergeCell ref="H156:K156"/>
    <mergeCell ref="F126:I126"/>
    <mergeCell ref="J126:M126"/>
    <mergeCell ref="P156:S156"/>
    <mergeCell ref="N143:O143"/>
    <mergeCell ref="N157:Q159"/>
    <mergeCell ref="I137:M137"/>
    <mergeCell ref="F125:G125"/>
    <mergeCell ref="F142:I142"/>
    <mergeCell ref="U139:U140"/>
    <mergeCell ref="F127:I127"/>
    <mergeCell ref="N127:Q127"/>
    <mergeCell ref="F137:G137"/>
    <mergeCell ref="T139:T140"/>
    <mergeCell ref="N140:Q141"/>
    <mergeCell ref="R127:R128"/>
    <mergeCell ref="N126:Q126"/>
    <mergeCell ref="T127:T128"/>
    <mergeCell ref="N142:Q142"/>
    <mergeCell ref="U141:U142"/>
    <mergeCell ref="N139:Q139"/>
    <mergeCell ref="J129:J130"/>
    <mergeCell ref="K129:K130"/>
    <mergeCell ref="S127:S128"/>
    <mergeCell ref="R129:R130"/>
    <mergeCell ref="U127:U128"/>
    <mergeCell ref="L135:L136"/>
    <mergeCell ref="N130:Q130"/>
    <mergeCell ref="S141:S142"/>
    <mergeCell ref="K139:K140"/>
    <mergeCell ref="J138:M138"/>
    <mergeCell ref="R139:R140"/>
    <mergeCell ref="I155:M155"/>
    <mergeCell ref="L121:L122"/>
    <mergeCell ref="F114:M119"/>
    <mergeCell ref="R114:U114"/>
    <mergeCell ref="L123:L124"/>
    <mergeCell ref="J121:J122"/>
    <mergeCell ref="V114:Y114"/>
    <mergeCell ref="Z114:AC114"/>
    <mergeCell ref="V121:Y121"/>
    <mergeCell ref="V122:Y123"/>
    <mergeCell ref="AA121:AA122"/>
    <mergeCell ref="V110:Y111"/>
    <mergeCell ref="V112:Y112"/>
    <mergeCell ref="Z105:Z106"/>
    <mergeCell ref="AB103:AB104"/>
    <mergeCell ref="Z99:Z100"/>
    <mergeCell ref="M121:M122"/>
    <mergeCell ref="Z120:AC120"/>
    <mergeCell ref="V100:Y100"/>
    <mergeCell ref="AA105:AA106"/>
    <mergeCell ref="BX111:BX112"/>
    <mergeCell ref="AD114:AK119"/>
    <mergeCell ref="AD102:AG102"/>
    <mergeCell ref="AH102:AK102"/>
    <mergeCell ref="AD113:AE113"/>
    <mergeCell ref="BV108:BY108"/>
    <mergeCell ref="BB107:BC107"/>
    <mergeCell ref="AL107:AM107"/>
    <mergeCell ref="BX117:BX118"/>
    <mergeCell ref="F120:I120"/>
    <mergeCell ref="BJ101:BK101"/>
    <mergeCell ref="BP105:BP106"/>
    <mergeCell ref="BR103:BU103"/>
    <mergeCell ref="BF103:BF104"/>
    <mergeCell ref="AZ103:AZ104"/>
    <mergeCell ref="AT104:AW105"/>
    <mergeCell ref="BV117:BV118"/>
    <mergeCell ref="BI117:BI118"/>
    <mergeCell ref="N114:Q114"/>
    <mergeCell ref="S109:S110"/>
    <mergeCell ref="BR112:BU112"/>
    <mergeCell ref="BG103:BG104"/>
    <mergeCell ref="BM107:BQ107"/>
    <mergeCell ref="BF105:BF106"/>
    <mergeCell ref="BQ105:BQ106"/>
    <mergeCell ref="BR102:BU102"/>
    <mergeCell ref="S111:S112"/>
    <mergeCell ref="U117:U118"/>
    <mergeCell ref="Y113:AC113"/>
    <mergeCell ref="Z111:Z112"/>
    <mergeCell ref="V108:Y108"/>
    <mergeCell ref="Z109:Z110"/>
    <mergeCell ref="BJ121:BM121"/>
    <mergeCell ref="BX99:BX100"/>
    <mergeCell ref="BR116:BU117"/>
    <mergeCell ref="BX109:BX110"/>
    <mergeCell ref="BR108:BU108"/>
    <mergeCell ref="AT113:AU113"/>
    <mergeCell ref="AX108:BA108"/>
    <mergeCell ref="U109:U110"/>
    <mergeCell ref="T117:T118"/>
    <mergeCell ref="S117:S118"/>
    <mergeCell ref="CR80:CS81"/>
    <mergeCell ref="AX103:AX104"/>
    <mergeCell ref="AT106:AW106"/>
    <mergeCell ref="BB112:BE112"/>
    <mergeCell ref="AX105:AX106"/>
    <mergeCell ref="AS99:AS100"/>
    <mergeCell ref="AR99:AR100"/>
    <mergeCell ref="AL106:AO106"/>
    <mergeCell ref="AS103:AS104"/>
    <mergeCell ref="AQ97:AQ98"/>
    <mergeCell ref="AL104:AO105"/>
    <mergeCell ref="BB96:BI101"/>
    <mergeCell ref="AT84:BA89"/>
    <mergeCell ref="AS85:AS86"/>
    <mergeCell ref="AP111:AP112"/>
    <mergeCell ref="BH87:BH88"/>
    <mergeCell ref="BV87:BV88"/>
    <mergeCell ref="BB110:BE111"/>
    <mergeCell ref="R108:U108"/>
    <mergeCell ref="R115:R116"/>
    <mergeCell ref="Y119:AC119"/>
    <mergeCell ref="Q119:U119"/>
    <mergeCell ref="F131:G131"/>
    <mergeCell ref="B84:E88"/>
    <mergeCell ref="B96:E100"/>
    <mergeCell ref="R109:R110"/>
    <mergeCell ref="N101:O101"/>
    <mergeCell ref="R99:R100"/>
    <mergeCell ref="N97:Q97"/>
    <mergeCell ref="N102:U107"/>
    <mergeCell ref="N100:Q100"/>
    <mergeCell ref="T109:T110"/>
    <mergeCell ref="T97:T98"/>
    <mergeCell ref="R111:R112"/>
    <mergeCell ref="B102:E106"/>
    <mergeCell ref="B108:E112"/>
    <mergeCell ref="B114:E118"/>
    <mergeCell ref="I89:M89"/>
    <mergeCell ref="M87:M88"/>
    <mergeCell ref="N113:O113"/>
    <mergeCell ref="R97:R98"/>
    <mergeCell ref="J123:J124"/>
    <mergeCell ref="M123:M124"/>
    <mergeCell ref="B131:E131"/>
    <mergeCell ref="B113:E113"/>
    <mergeCell ref="F96:M101"/>
    <mergeCell ref="U111:U112"/>
    <mergeCell ref="T111:T112"/>
    <mergeCell ref="T115:T116"/>
    <mergeCell ref="U115:U116"/>
    <mergeCell ref="N119:O119"/>
    <mergeCell ref="N115:Q115"/>
    <mergeCell ref="F122:I123"/>
    <mergeCell ref="B125:E125"/>
    <mergeCell ref="B74:C75"/>
    <mergeCell ref="B90:E94"/>
    <mergeCell ref="F90:I90"/>
    <mergeCell ref="J90:M90"/>
    <mergeCell ref="L85:L86"/>
    <mergeCell ref="D80:E81"/>
    <mergeCell ref="B89:E89"/>
    <mergeCell ref="F86:I87"/>
    <mergeCell ref="N110:Q111"/>
    <mergeCell ref="F89:G89"/>
    <mergeCell ref="S115:S116"/>
    <mergeCell ref="Q113:U113"/>
    <mergeCell ref="F108:M113"/>
    <mergeCell ref="N116:Q117"/>
    <mergeCell ref="R117:R118"/>
    <mergeCell ref="N88:Q88"/>
    <mergeCell ref="B82:C83"/>
    <mergeCell ref="F88:I88"/>
    <mergeCell ref="B107:E107"/>
    <mergeCell ref="B101:E101"/>
    <mergeCell ref="F102:M107"/>
    <mergeCell ref="Q101:U101"/>
    <mergeCell ref="N112:Q112"/>
    <mergeCell ref="J75:M77"/>
    <mergeCell ref="H80:K80"/>
    <mergeCell ref="F84:I84"/>
    <mergeCell ref="N90:U95"/>
    <mergeCell ref="F94:I94"/>
    <mergeCell ref="M93:M94"/>
    <mergeCell ref="N109:Q109"/>
    <mergeCell ref="N108:Q108"/>
    <mergeCell ref="U97:U98"/>
    <mergeCell ref="AP85:AP86"/>
    <mergeCell ref="AR87:AR88"/>
    <mergeCell ref="AQ85:AQ86"/>
    <mergeCell ref="F85:I85"/>
    <mergeCell ref="AA99:AA100"/>
    <mergeCell ref="Z117:Z118"/>
    <mergeCell ref="F121:I121"/>
    <mergeCell ref="K123:K124"/>
    <mergeCell ref="R126:U126"/>
    <mergeCell ref="J127:J128"/>
    <mergeCell ref="K127:K128"/>
    <mergeCell ref="L127:L128"/>
    <mergeCell ref="M127:M128"/>
    <mergeCell ref="F128:I129"/>
    <mergeCell ref="S129:S130"/>
    <mergeCell ref="AB117:AB118"/>
    <mergeCell ref="R85:R86"/>
    <mergeCell ref="N98:Q99"/>
    <mergeCell ref="M85:M86"/>
    <mergeCell ref="K93:K94"/>
    <mergeCell ref="L93:L94"/>
    <mergeCell ref="AB97:AB98"/>
    <mergeCell ref="L129:L130"/>
    <mergeCell ref="M129:M130"/>
    <mergeCell ref="F130:I130"/>
    <mergeCell ref="Z126:AC126"/>
    <mergeCell ref="V124:Y124"/>
    <mergeCell ref="V101:W101"/>
    <mergeCell ref="I125:M125"/>
    <mergeCell ref="K121:K122"/>
    <mergeCell ref="J120:M120"/>
    <mergeCell ref="Y125:AC125"/>
    <mergeCell ref="AP105:AP106"/>
    <mergeCell ref="AL101:AM101"/>
    <mergeCell ref="AC123:AC124"/>
    <mergeCell ref="AL103:AO103"/>
    <mergeCell ref="AL108:AO108"/>
    <mergeCell ref="V113:W113"/>
    <mergeCell ref="AP109:AP110"/>
    <mergeCell ref="AS87:AS88"/>
    <mergeCell ref="AB93:AB94"/>
    <mergeCell ref="AC93:AC94"/>
    <mergeCell ref="T99:T100"/>
    <mergeCell ref="S97:S98"/>
    <mergeCell ref="AD90:AK95"/>
    <mergeCell ref="V96:Y96"/>
    <mergeCell ref="AP123:AP124"/>
    <mergeCell ref="AR111:AR112"/>
    <mergeCell ref="AB105:AB106"/>
    <mergeCell ref="Y101:AC101"/>
    <mergeCell ref="Y107:AC107"/>
    <mergeCell ref="N120:U125"/>
    <mergeCell ref="N118:Q118"/>
    <mergeCell ref="AL125:AM125"/>
    <mergeCell ref="AD101:AE101"/>
    <mergeCell ref="AG107:AK107"/>
    <mergeCell ref="AC121:AC122"/>
    <mergeCell ref="AP87:AP88"/>
    <mergeCell ref="AP102:AS102"/>
    <mergeCell ref="V120:Y120"/>
    <mergeCell ref="Q89:U89"/>
    <mergeCell ref="AB123:AB124"/>
    <mergeCell ref="Z123:Z124"/>
    <mergeCell ref="V98:Y99"/>
    <mergeCell ref="S139:S140"/>
    <mergeCell ref="V118:Y118"/>
    <mergeCell ref="AA115:AA116"/>
    <mergeCell ref="V115:Y115"/>
    <mergeCell ref="Z115:Z116"/>
    <mergeCell ref="AA117:AA118"/>
    <mergeCell ref="V116:Y117"/>
    <mergeCell ref="AB121:AB122"/>
    <mergeCell ref="AP126:AS126"/>
    <mergeCell ref="AJ129:AJ130"/>
    <mergeCell ref="AH126:AK126"/>
    <mergeCell ref="AH127:AH128"/>
    <mergeCell ref="AD120:AK125"/>
    <mergeCell ref="AL120:AO120"/>
    <mergeCell ref="AD126:AG126"/>
    <mergeCell ref="AL130:AO130"/>
    <mergeCell ref="AL126:AO126"/>
    <mergeCell ref="AJ135:AJ136"/>
    <mergeCell ref="AD137:AE137"/>
    <mergeCell ref="AB139:AB140"/>
    <mergeCell ref="AK135:AK136"/>
    <mergeCell ref="AH133:AH134"/>
    <mergeCell ref="AC133:AC134"/>
    <mergeCell ref="AB129:AB130"/>
    <mergeCell ref="AP127:AP128"/>
    <mergeCell ref="AR135:AR136"/>
    <mergeCell ref="AD128:AG129"/>
    <mergeCell ref="AI133:AI134"/>
    <mergeCell ref="AB135:AB136"/>
    <mergeCell ref="AD131:AE131"/>
    <mergeCell ref="AD140:AG141"/>
    <mergeCell ref="AC115:AC116"/>
    <mergeCell ref="BY111:BY112"/>
    <mergeCell ref="BZ114:CC114"/>
    <mergeCell ref="Y143:AC143"/>
    <mergeCell ref="V163:Y165"/>
    <mergeCell ref="X156:AA156"/>
    <mergeCell ref="V143:W143"/>
    <mergeCell ref="AH163:AK165"/>
    <mergeCell ref="AL138:AO138"/>
    <mergeCell ref="Y137:AC137"/>
    <mergeCell ref="AH138:AK138"/>
    <mergeCell ref="V134:Y135"/>
    <mergeCell ref="AQ133:AQ134"/>
    <mergeCell ref="AP157:AS159"/>
    <mergeCell ref="AL137:AM137"/>
    <mergeCell ref="AI129:AI130"/>
    <mergeCell ref="AS127:AS128"/>
    <mergeCell ref="AQ139:AQ140"/>
    <mergeCell ref="AQ129:AQ130"/>
    <mergeCell ref="AL128:AO129"/>
    <mergeCell ref="AD132:AG132"/>
    <mergeCell ref="Y131:AC131"/>
    <mergeCell ref="AC129:AC130"/>
    <mergeCell ref="AP135:AP136"/>
    <mergeCell ref="AC139:AC140"/>
    <mergeCell ref="Z139:Z140"/>
    <mergeCell ref="AD139:AG139"/>
    <mergeCell ref="AD142:AG142"/>
    <mergeCell ref="AD138:AG138"/>
    <mergeCell ref="BF127:BF128"/>
    <mergeCell ref="V131:W131"/>
    <mergeCell ref="AP132:AS132"/>
    <mergeCell ref="V133:Y133"/>
    <mergeCell ref="CG115:CG116"/>
    <mergeCell ref="CF127:CF128"/>
    <mergeCell ref="AX127:AX128"/>
    <mergeCell ref="BF115:BF116"/>
    <mergeCell ref="BM125:BQ125"/>
    <mergeCell ref="BJ116:BM117"/>
    <mergeCell ref="BQ121:BQ122"/>
    <mergeCell ref="BQ123:BQ124"/>
    <mergeCell ref="BN123:BN124"/>
    <mergeCell ref="BO115:BO116"/>
    <mergeCell ref="BH121:BH122"/>
    <mergeCell ref="BF117:BF118"/>
    <mergeCell ref="BZ113:CA113"/>
    <mergeCell ref="BJ118:BM118"/>
    <mergeCell ref="BJ119:BK119"/>
    <mergeCell ref="BM119:BQ119"/>
    <mergeCell ref="BN114:BQ114"/>
    <mergeCell ref="BN120:BQ120"/>
    <mergeCell ref="BJ120:BM120"/>
    <mergeCell ref="BJ114:BM114"/>
    <mergeCell ref="BJ122:BM123"/>
    <mergeCell ref="CD121:CD122"/>
    <mergeCell ref="BR113:BS113"/>
    <mergeCell ref="BB125:BC125"/>
    <mergeCell ref="BW127:BW128"/>
    <mergeCell ref="BB116:BE117"/>
    <mergeCell ref="BZ125:CA125"/>
    <mergeCell ref="BE113:BI113"/>
    <mergeCell ref="BB115:BE115"/>
    <mergeCell ref="BH123:BH124"/>
    <mergeCell ref="AX115:AX116"/>
    <mergeCell ref="BH117:BH118"/>
    <mergeCell ref="CE111:CE112"/>
    <mergeCell ref="CG111:CG112"/>
    <mergeCell ref="BR110:BU111"/>
    <mergeCell ref="AT120:AW120"/>
    <mergeCell ref="BA115:BA116"/>
    <mergeCell ref="AZ121:AZ122"/>
    <mergeCell ref="BA123:BA124"/>
    <mergeCell ref="AR121:AR122"/>
    <mergeCell ref="BP117:BP118"/>
    <mergeCell ref="BZ116:CC117"/>
    <mergeCell ref="AY115:AY116"/>
    <mergeCell ref="BP121:BP122"/>
    <mergeCell ref="BP123:BP124"/>
    <mergeCell ref="BZ121:CC121"/>
    <mergeCell ref="CE117:CE118"/>
    <mergeCell ref="BZ119:CA119"/>
    <mergeCell ref="CC119:CG119"/>
    <mergeCell ref="AT119:AU119"/>
    <mergeCell ref="BA117:BA118"/>
    <mergeCell ref="BZ115:CC115"/>
    <mergeCell ref="BB114:BE114"/>
    <mergeCell ref="AY121:AY122"/>
    <mergeCell ref="BN117:BN118"/>
    <mergeCell ref="BO117:BO118"/>
    <mergeCell ref="AX117:AX118"/>
    <mergeCell ref="AW119:BA119"/>
    <mergeCell ref="BO121:BO122"/>
    <mergeCell ref="AX120:BA120"/>
    <mergeCell ref="AZ115:AZ116"/>
    <mergeCell ref="BF123:BF124"/>
    <mergeCell ref="BZ112:CC112"/>
    <mergeCell ref="AT110:AW111"/>
    <mergeCell ref="CH122:CK123"/>
    <mergeCell ref="BZ110:CC111"/>
    <mergeCell ref="BW111:BW112"/>
    <mergeCell ref="AY111:AY112"/>
    <mergeCell ref="BZ109:CC109"/>
    <mergeCell ref="BY109:BY110"/>
    <mergeCell ref="BA109:BA110"/>
    <mergeCell ref="AX121:AX122"/>
    <mergeCell ref="BU113:BY113"/>
    <mergeCell ref="CE109:CE110"/>
    <mergeCell ref="CF117:CF118"/>
    <mergeCell ref="CD115:CD116"/>
    <mergeCell ref="BZ118:CC118"/>
    <mergeCell ref="BG109:BG110"/>
    <mergeCell ref="CD117:CD118"/>
    <mergeCell ref="BV109:BV110"/>
    <mergeCell ref="CF109:CF110"/>
    <mergeCell ref="AW113:BA113"/>
    <mergeCell ref="BW109:BW110"/>
    <mergeCell ref="AT116:AW117"/>
    <mergeCell ref="BG111:BG112"/>
    <mergeCell ref="BF111:BF112"/>
    <mergeCell ref="BI109:BI110"/>
    <mergeCell ref="CC113:CG113"/>
    <mergeCell ref="BF109:BF110"/>
    <mergeCell ref="BH109:BH110"/>
    <mergeCell ref="BB120:BE120"/>
    <mergeCell ref="BG121:BG122"/>
    <mergeCell ref="BV115:BV116"/>
    <mergeCell ref="BW117:BW118"/>
    <mergeCell ref="BR115:BU115"/>
    <mergeCell ref="CD109:CD110"/>
    <mergeCell ref="CO117:CO118"/>
    <mergeCell ref="CH115:CK115"/>
    <mergeCell ref="CO105:CO106"/>
    <mergeCell ref="CE115:CE116"/>
    <mergeCell ref="CD114:CG114"/>
    <mergeCell ref="CL127:CL128"/>
    <mergeCell ref="CM109:CM110"/>
    <mergeCell ref="CN109:CN110"/>
    <mergeCell ref="CN111:CN112"/>
    <mergeCell ref="CH106:CK106"/>
    <mergeCell ref="CD111:CD112"/>
    <mergeCell ref="AK111:AK112"/>
    <mergeCell ref="CH97:CK97"/>
    <mergeCell ref="CL126:CO126"/>
    <mergeCell ref="CN123:CN124"/>
    <mergeCell ref="CH109:CK109"/>
    <mergeCell ref="CH107:CI107"/>
    <mergeCell ref="CH121:CK121"/>
    <mergeCell ref="CH113:CI113"/>
    <mergeCell ref="CH118:CK118"/>
    <mergeCell ref="CE121:CE122"/>
    <mergeCell ref="AT115:AW115"/>
    <mergeCell ref="AT118:AW118"/>
    <mergeCell ref="AT114:AW114"/>
    <mergeCell ref="AT112:AW112"/>
    <mergeCell ref="BW105:BW106"/>
    <mergeCell ref="BQ103:BQ104"/>
    <mergeCell ref="BP103:BP104"/>
    <mergeCell ref="BN105:BN106"/>
    <mergeCell ref="BB122:BE123"/>
    <mergeCell ref="AT102:AW102"/>
    <mergeCell ref="BA105:BA106"/>
    <mergeCell ref="B119:E119"/>
    <mergeCell ref="CK125:CO125"/>
    <mergeCell ref="CM129:CM130"/>
    <mergeCell ref="B120:E124"/>
    <mergeCell ref="CD120:CG120"/>
    <mergeCell ref="Z121:Z122"/>
    <mergeCell ref="AA129:AA130"/>
    <mergeCell ref="AA123:AA124"/>
    <mergeCell ref="AB127:AB128"/>
    <mergeCell ref="Z127:Z128"/>
    <mergeCell ref="AD130:AG130"/>
    <mergeCell ref="BN121:BN122"/>
    <mergeCell ref="BB113:BC113"/>
    <mergeCell ref="BB119:BC119"/>
    <mergeCell ref="BE119:BI119"/>
    <mergeCell ref="BA133:BA134"/>
    <mergeCell ref="BJ132:BM132"/>
    <mergeCell ref="BP133:BP134"/>
    <mergeCell ref="BQ117:BQ118"/>
    <mergeCell ref="BF126:BI126"/>
    <mergeCell ref="AX123:AX124"/>
    <mergeCell ref="AT125:AU125"/>
    <mergeCell ref="F124:I124"/>
    <mergeCell ref="N132:U137"/>
    <mergeCell ref="BB124:BE124"/>
    <mergeCell ref="AT124:AW124"/>
    <mergeCell ref="CN129:CN130"/>
    <mergeCell ref="CD135:CD136"/>
    <mergeCell ref="BW129:BW130"/>
    <mergeCell ref="CN127:CN128"/>
    <mergeCell ref="CH114:CK114"/>
    <mergeCell ref="CH134:CK135"/>
    <mergeCell ref="CK207:CO207"/>
    <mergeCell ref="AC109:AC110"/>
    <mergeCell ref="U129:U130"/>
    <mergeCell ref="CM117:CM118"/>
    <mergeCell ref="CN117:CN118"/>
    <mergeCell ref="CD123:CD124"/>
    <mergeCell ref="BX133:BX134"/>
    <mergeCell ref="BR126:BU126"/>
    <mergeCell ref="BG123:BG124"/>
    <mergeCell ref="BR120:BY125"/>
    <mergeCell ref="BJ124:BM124"/>
    <mergeCell ref="CG129:CG130"/>
    <mergeCell ref="CF123:CF124"/>
    <mergeCell ref="V126:Y126"/>
    <mergeCell ref="BG127:BG128"/>
    <mergeCell ref="BJ125:BK125"/>
    <mergeCell ref="AL127:AO127"/>
    <mergeCell ref="BF132:BI132"/>
    <mergeCell ref="AL134:AO135"/>
    <mergeCell ref="AH135:AH136"/>
    <mergeCell ref="CG135:CG136"/>
    <mergeCell ref="BY129:BY130"/>
    <mergeCell ref="BV129:BV130"/>
    <mergeCell ref="CC131:CG131"/>
    <mergeCell ref="CG123:CG124"/>
    <mergeCell ref="BR118:BU118"/>
    <mergeCell ref="BG129:BG130"/>
    <mergeCell ref="BV138:BY138"/>
    <mergeCell ref="BZ133:CC133"/>
    <mergeCell ref="CO121:CO122"/>
    <mergeCell ref="CK171:CO171"/>
    <mergeCell ref="CK113:CO113"/>
    <mergeCell ref="CL167:CL168"/>
    <mergeCell ref="CH136:CK136"/>
    <mergeCell ref="CK131:CO131"/>
    <mergeCell ref="CH133:CK133"/>
    <mergeCell ref="BZ139:CC139"/>
    <mergeCell ref="V128:Y129"/>
    <mergeCell ref="CF141:CF142"/>
    <mergeCell ref="CB156:CE156"/>
    <mergeCell ref="CC143:CG143"/>
    <mergeCell ref="CB162:CE162"/>
    <mergeCell ref="BZ140:CC141"/>
    <mergeCell ref="CH125:CI125"/>
    <mergeCell ref="AQ135:AQ136"/>
    <mergeCell ref="BR127:BU127"/>
    <mergeCell ref="BR140:BU141"/>
    <mergeCell ref="BW133:BW134"/>
    <mergeCell ref="BY133:BY134"/>
    <mergeCell ref="CD133:CD134"/>
    <mergeCell ref="AT134:AW135"/>
    <mergeCell ref="BI135:BI136"/>
    <mergeCell ref="CC125:CG125"/>
    <mergeCell ref="AB133:AB134"/>
    <mergeCell ref="AQ141:AQ142"/>
    <mergeCell ref="AK139:AK140"/>
    <mergeCell ref="AP133:AP134"/>
    <mergeCell ref="V137:W137"/>
    <mergeCell ref="AG131:AK131"/>
    <mergeCell ref="CH130:CK130"/>
    <mergeCell ref="CL132:CO132"/>
    <mergeCell ref="CM135:CM136"/>
    <mergeCell ref="CN141:CN142"/>
    <mergeCell ref="CN133:CN134"/>
    <mergeCell ref="CP226:CQ227"/>
    <mergeCell ref="CG237:CG238"/>
    <mergeCell ref="CG203:CG204"/>
    <mergeCell ref="CD202:CG202"/>
    <mergeCell ref="CE203:CE204"/>
    <mergeCell ref="CD199:CD200"/>
    <mergeCell ref="CF199:CF200"/>
    <mergeCell ref="A4:A5"/>
    <mergeCell ref="CO111:CO112"/>
    <mergeCell ref="CP108:CS112"/>
    <mergeCell ref="CP56:CS60"/>
    <mergeCell ref="CP62:CS66"/>
    <mergeCell ref="CP82:CQ83"/>
    <mergeCell ref="CL178:CO178"/>
    <mergeCell ref="CP183:CS183"/>
    <mergeCell ref="CP184:CS188"/>
    <mergeCell ref="CK183:CO183"/>
    <mergeCell ref="CO193:CO194"/>
    <mergeCell ref="CH192:CK193"/>
    <mergeCell ref="CO181:CO182"/>
    <mergeCell ref="CH178:CK178"/>
    <mergeCell ref="CP68:CS72"/>
    <mergeCell ref="CL202:CO202"/>
    <mergeCell ref="CP73:CS73"/>
    <mergeCell ref="CE141:CE142"/>
    <mergeCell ref="CL141:CL142"/>
    <mergeCell ref="CH143:CI143"/>
    <mergeCell ref="CH127:CK127"/>
    <mergeCell ref="CH176:CK176"/>
    <mergeCell ref="CH180:CK181"/>
    <mergeCell ref="CG175:CG176"/>
    <mergeCell ref="CD179:CD180"/>
    <mergeCell ref="CP202:CS206"/>
    <mergeCell ref="CP207:CS207"/>
    <mergeCell ref="CO139:CO140"/>
    <mergeCell ref="CM141:CM142"/>
    <mergeCell ref="CP74:CQ75"/>
    <mergeCell ref="CR76:CS77"/>
    <mergeCell ref="CH204:CK205"/>
    <mergeCell ref="CM197:CM198"/>
    <mergeCell ref="CO205:CO206"/>
    <mergeCell ref="CP178:CS182"/>
    <mergeCell ref="CL197:CL198"/>
    <mergeCell ref="CP137:CS137"/>
    <mergeCell ref="CN173:CN174"/>
    <mergeCell ref="CP177:CS177"/>
    <mergeCell ref="CN175:CN176"/>
    <mergeCell ref="CO203:CO204"/>
    <mergeCell ref="CP120:CS124"/>
    <mergeCell ref="CP195:CS195"/>
    <mergeCell ref="CP119:CS119"/>
    <mergeCell ref="CO167:CO168"/>
    <mergeCell ref="CP166:CS170"/>
    <mergeCell ref="CL123:CL124"/>
    <mergeCell ref="CN193:CN194"/>
    <mergeCell ref="CN185:CN186"/>
    <mergeCell ref="CP126:CS130"/>
    <mergeCell ref="CP172:CS176"/>
    <mergeCell ref="CM193:CM194"/>
    <mergeCell ref="CP143:CS143"/>
    <mergeCell ref="CH142:CK142"/>
    <mergeCell ref="CM139:CM140"/>
    <mergeCell ref="CL166:CO166"/>
    <mergeCell ref="CL114:CO114"/>
    <mergeCell ref="CP248:CS252"/>
    <mergeCell ref="CP241:CS241"/>
    <mergeCell ref="CN199:CN200"/>
    <mergeCell ref="CJ226:CM226"/>
    <mergeCell ref="CL203:CL204"/>
    <mergeCell ref="CN203:CN204"/>
    <mergeCell ref="CR232:CS233"/>
    <mergeCell ref="CO197:CO198"/>
    <mergeCell ref="CH233:CK235"/>
    <mergeCell ref="CN205:CN206"/>
    <mergeCell ref="CH206:CK206"/>
    <mergeCell ref="CL205:CL206"/>
    <mergeCell ref="CP190:CS194"/>
    <mergeCell ref="CO129:CO130"/>
    <mergeCell ref="CM123:CM124"/>
    <mergeCell ref="CO123:CO124"/>
    <mergeCell ref="CN121:CN122"/>
    <mergeCell ref="CO133:CO134"/>
    <mergeCell ref="CO191:CO192"/>
    <mergeCell ref="CP132:CS136"/>
    <mergeCell ref="CM127:CM128"/>
    <mergeCell ref="CO127:CO128"/>
    <mergeCell ref="CH131:CI131"/>
    <mergeCell ref="CP171:CS171"/>
    <mergeCell ref="CM169:CM170"/>
    <mergeCell ref="CN169:CN170"/>
    <mergeCell ref="CO169:CO170"/>
    <mergeCell ref="CM167:CM168"/>
    <mergeCell ref="CN167:CN168"/>
    <mergeCell ref="CL173:CL174"/>
    <mergeCell ref="CL172:CO172"/>
    <mergeCell ref="CP125:CS125"/>
    <mergeCell ref="CM121:CM122"/>
    <mergeCell ref="CH119:CI119"/>
    <mergeCell ref="CH166:CK166"/>
    <mergeCell ref="CH138:CK138"/>
    <mergeCell ref="CH137:CI137"/>
    <mergeCell ref="CH146:CK147"/>
    <mergeCell ref="CP102:CS106"/>
    <mergeCell ref="CP107:CS107"/>
    <mergeCell ref="CH103:CK103"/>
    <mergeCell ref="CH104:CK105"/>
    <mergeCell ref="CH126:CK126"/>
    <mergeCell ref="CH110:CK111"/>
    <mergeCell ref="CK119:CO119"/>
    <mergeCell ref="CR158:CS159"/>
    <mergeCell ref="CP156:CQ157"/>
    <mergeCell ref="CP164:CQ165"/>
    <mergeCell ref="CH116:CK117"/>
    <mergeCell ref="CL115:CL116"/>
    <mergeCell ref="CL117:CL118"/>
    <mergeCell ref="CP131:CS131"/>
    <mergeCell ref="CP138:CS142"/>
    <mergeCell ref="CP113:CS113"/>
    <mergeCell ref="CM133:CM134"/>
    <mergeCell ref="CH128:CK129"/>
    <mergeCell ref="CH132:CK132"/>
    <mergeCell ref="CM115:CM116"/>
    <mergeCell ref="CO109:CO110"/>
    <mergeCell ref="CK143:CO143"/>
    <mergeCell ref="CL157:CO159"/>
    <mergeCell ref="CH157:CK159"/>
    <mergeCell ref="CN135:CN136"/>
    <mergeCell ref="CL138:CO138"/>
    <mergeCell ref="CP96:CS100"/>
    <mergeCell ref="CP114:CS118"/>
    <mergeCell ref="CN97:CN98"/>
    <mergeCell ref="CL103:CL104"/>
    <mergeCell ref="CO141:CO142"/>
    <mergeCell ref="CH139:CK139"/>
    <mergeCell ref="CJ162:CM162"/>
    <mergeCell ref="CO135:CO136"/>
    <mergeCell ref="CL135:CL136"/>
    <mergeCell ref="CL163:CO165"/>
    <mergeCell ref="CH337:CK337"/>
    <mergeCell ref="CH346:CK346"/>
    <mergeCell ref="CM343:CM344"/>
    <mergeCell ref="CH311:CI311"/>
    <mergeCell ref="CL297:CO299"/>
    <mergeCell ref="CN383:CN384"/>
    <mergeCell ref="CH310:CK310"/>
    <mergeCell ref="CO301:CO302"/>
    <mergeCell ref="CL348:CO348"/>
    <mergeCell ref="CH371:CK371"/>
    <mergeCell ref="CP272:CS276"/>
    <mergeCell ref="CN287:CN288"/>
    <mergeCell ref="CN281:CN282"/>
    <mergeCell ref="CL337:CL338"/>
    <mergeCell ref="CO345:CO346"/>
    <mergeCell ref="CP312:CS316"/>
    <mergeCell ref="CP318:CS322"/>
    <mergeCell ref="CM281:CM282"/>
    <mergeCell ref="CM279:CM280"/>
    <mergeCell ref="CL379:CL380"/>
    <mergeCell ref="CM371:CM372"/>
    <mergeCell ref="CO371:CO372"/>
    <mergeCell ref="CP84:CS88"/>
    <mergeCell ref="CP201:CS201"/>
    <mergeCell ref="CP196:CS200"/>
    <mergeCell ref="CP236:CS240"/>
    <mergeCell ref="CN197:CN198"/>
    <mergeCell ref="CM191:CM192"/>
    <mergeCell ref="CM181:CM182"/>
    <mergeCell ref="CL179:CL180"/>
    <mergeCell ref="CO175:CO176"/>
    <mergeCell ref="CN115:CN116"/>
    <mergeCell ref="CR228:CS229"/>
    <mergeCell ref="CP234:CQ235"/>
    <mergeCell ref="CP189:CS189"/>
    <mergeCell ref="CR162:CS163"/>
    <mergeCell ref="CL139:CL140"/>
    <mergeCell ref="CL351:CL352"/>
    <mergeCell ref="CP298:CQ299"/>
    <mergeCell ref="CR296:CS297"/>
    <mergeCell ref="CP300:CS304"/>
    <mergeCell ref="CP283:CS283"/>
    <mergeCell ref="CO281:CO282"/>
    <mergeCell ref="CP289:CS289"/>
    <mergeCell ref="CO285:CO286"/>
    <mergeCell ref="CL287:CL288"/>
    <mergeCell ref="CP278:CS282"/>
    <mergeCell ref="CP336:CS340"/>
    <mergeCell ref="CL275:CL276"/>
    <mergeCell ref="CP311:CS311"/>
    <mergeCell ref="CP330:CS334"/>
    <mergeCell ref="CO339:CO340"/>
    <mergeCell ref="CM339:CM340"/>
    <mergeCell ref="CL336:CO336"/>
    <mergeCell ref="CN413:CN414"/>
    <mergeCell ref="CP405:CS405"/>
    <mergeCell ref="CM377:CM378"/>
    <mergeCell ref="CL377:CL378"/>
    <mergeCell ref="CO383:CO384"/>
    <mergeCell ref="CP406:CS410"/>
    <mergeCell ref="CH289:CI289"/>
    <mergeCell ref="CP290:CQ291"/>
    <mergeCell ref="CR292:CS293"/>
    <mergeCell ref="CN321:CN322"/>
    <mergeCell ref="CO319:CO320"/>
    <mergeCell ref="CH322:CK322"/>
    <mergeCell ref="CH380:CK380"/>
    <mergeCell ref="CO391:CO392"/>
    <mergeCell ref="CK387:CO387"/>
    <mergeCell ref="CN385:CN386"/>
    <mergeCell ref="CH374:CK374"/>
    <mergeCell ref="CH372:CK373"/>
    <mergeCell ref="CK329:CO329"/>
    <mergeCell ref="CK305:CO305"/>
    <mergeCell ref="CO313:CO314"/>
    <mergeCell ref="CL315:CL316"/>
    <mergeCell ref="CO309:CO310"/>
    <mergeCell ref="CH301:CK301"/>
    <mergeCell ref="CN351:CN352"/>
    <mergeCell ref="CN403:CN404"/>
    <mergeCell ref="CM321:CM322"/>
    <mergeCell ref="CN319:CN320"/>
    <mergeCell ref="CN343:CN344"/>
    <mergeCell ref="CO377:CO378"/>
    <mergeCell ref="CM379:CM380"/>
    <mergeCell ref="CH302:CK303"/>
    <mergeCell ref="CP417:CS417"/>
    <mergeCell ref="CP430:CS434"/>
    <mergeCell ref="CN419:CN420"/>
    <mergeCell ref="CH419:CK419"/>
    <mergeCell ref="CP435:CS435"/>
    <mergeCell ref="CH407:CK407"/>
    <mergeCell ref="CH283:CI283"/>
    <mergeCell ref="CK283:CO283"/>
    <mergeCell ref="CP284:CS288"/>
    <mergeCell ref="CO427:CO428"/>
    <mergeCell ref="CM449:CN449"/>
    <mergeCell ref="CM451:CN451"/>
    <mergeCell ref="CL425:CL426"/>
    <mergeCell ref="CL419:CL420"/>
    <mergeCell ref="CH428:CK428"/>
    <mergeCell ref="CK429:CO429"/>
    <mergeCell ref="CL431:CL432"/>
    <mergeCell ref="CL443:CO445"/>
    <mergeCell ref="CH422:CK422"/>
    <mergeCell ref="CM421:CM422"/>
    <mergeCell ref="CL418:CO418"/>
    <mergeCell ref="CN425:CN426"/>
    <mergeCell ref="CP423:CS423"/>
    <mergeCell ref="CH420:CK421"/>
    <mergeCell ref="CH423:CI423"/>
    <mergeCell ref="CP324:CS328"/>
    <mergeCell ref="CH412:CK412"/>
    <mergeCell ref="CL407:CL408"/>
    <mergeCell ref="CP335:CS335"/>
    <mergeCell ref="CP412:CS416"/>
    <mergeCell ref="CP359:CS359"/>
    <mergeCell ref="CP360:CQ361"/>
    <mergeCell ref="CI453:CJ453"/>
    <mergeCell ref="CI451:CJ451"/>
    <mergeCell ref="CM448:CN448"/>
    <mergeCell ref="CI447:CJ447"/>
    <mergeCell ref="BZ443:CC445"/>
    <mergeCell ref="CN355:CN356"/>
    <mergeCell ref="CH386:CK386"/>
    <mergeCell ref="CH370:CK370"/>
    <mergeCell ref="CK393:CO393"/>
    <mergeCell ref="CP394:CS398"/>
    <mergeCell ref="CL383:CL384"/>
    <mergeCell ref="CH388:CK388"/>
    <mergeCell ref="CK347:CO347"/>
    <mergeCell ref="CH382:CK382"/>
    <mergeCell ref="CO385:CO386"/>
    <mergeCell ref="CH390:CK391"/>
    <mergeCell ref="CM383:CM384"/>
    <mergeCell ref="CP399:CS399"/>
    <mergeCell ref="CO357:CO358"/>
    <mergeCell ref="CH358:CK358"/>
    <mergeCell ref="CN357:CN358"/>
    <mergeCell ref="CR442:CS443"/>
    <mergeCell ref="CP424:CS428"/>
    <mergeCell ref="CP436:CQ437"/>
    <mergeCell ref="CR438:CS439"/>
    <mergeCell ref="CN433:CN434"/>
    <mergeCell ref="CN427:CN428"/>
    <mergeCell ref="CN421:CN422"/>
    <mergeCell ref="CN431:CN432"/>
    <mergeCell ref="CM427:CM428"/>
    <mergeCell ref="CH414:CK415"/>
    <mergeCell ref="CO431:CO432"/>
    <mergeCell ref="CO421:CO422"/>
    <mergeCell ref="CO425:CO426"/>
    <mergeCell ref="CL433:CL434"/>
    <mergeCell ref="CG431:CG432"/>
    <mergeCell ref="CH424:CK424"/>
    <mergeCell ref="CG433:CG434"/>
    <mergeCell ref="CI449:CJ449"/>
    <mergeCell ref="CL427:CL428"/>
    <mergeCell ref="CH417:CI417"/>
    <mergeCell ref="CG413:CG414"/>
    <mergeCell ref="CH432:CK433"/>
    <mergeCell ref="CL430:CO430"/>
    <mergeCell ref="CH430:CK430"/>
    <mergeCell ref="CJ436:CM436"/>
    <mergeCell ref="CL437:CO439"/>
    <mergeCell ref="CH434:CK434"/>
    <mergeCell ref="CC417:CG417"/>
    <mergeCell ref="CD418:CG418"/>
    <mergeCell ref="CJ442:CM442"/>
    <mergeCell ref="CN415:CN416"/>
    <mergeCell ref="CO419:CO420"/>
    <mergeCell ref="CM419:CM420"/>
    <mergeCell ref="CM413:CM414"/>
    <mergeCell ref="CO415:CO416"/>
    <mergeCell ref="CH418:CK418"/>
    <mergeCell ref="CO433:CO434"/>
    <mergeCell ref="CL421:CL422"/>
    <mergeCell ref="CL424:CO424"/>
    <mergeCell ref="CM433:CM434"/>
    <mergeCell ref="CK435:CO435"/>
    <mergeCell ref="CM447:CN447"/>
    <mergeCell ref="CM425:CM426"/>
    <mergeCell ref="CR480:CS481"/>
    <mergeCell ref="CP341:CS341"/>
    <mergeCell ref="CP342:CS346"/>
    <mergeCell ref="CP347:CS347"/>
    <mergeCell ref="CP348:CS352"/>
    <mergeCell ref="CP353:CS353"/>
    <mergeCell ref="CP370:CS374"/>
    <mergeCell ref="CP375:CS375"/>
    <mergeCell ref="CP376:CS380"/>
    <mergeCell ref="CP381:CS381"/>
    <mergeCell ref="CP382:CS386"/>
    <mergeCell ref="CP387:CS387"/>
    <mergeCell ref="CP388:CS392"/>
    <mergeCell ref="CP393:CS393"/>
    <mergeCell ref="CR366:CS367"/>
    <mergeCell ref="CP368:CQ369"/>
    <mergeCell ref="CP462:CS465"/>
    <mergeCell ref="CP466:CS469"/>
    <mergeCell ref="CP446:CS449"/>
    <mergeCell ref="CP470:CS473"/>
    <mergeCell ref="CP478:CQ479"/>
    <mergeCell ref="CP474:CS477"/>
    <mergeCell ref="CP454:CS457"/>
    <mergeCell ref="CP458:CS461"/>
    <mergeCell ref="CP400:CS404"/>
    <mergeCell ref="CP354:CS358"/>
    <mergeCell ref="CP411:CS411"/>
    <mergeCell ref="CR362:CS363"/>
    <mergeCell ref="CP450:CS453"/>
    <mergeCell ref="CP429:CS429"/>
    <mergeCell ref="CP418:CS422"/>
    <mergeCell ref="CP444:CQ445"/>
    <mergeCell ref="BZ417:CA417"/>
    <mergeCell ref="CL409:CL410"/>
    <mergeCell ref="CH406:CK406"/>
    <mergeCell ref="CH405:CI405"/>
    <mergeCell ref="CD406:CG406"/>
    <mergeCell ref="CF407:CF408"/>
    <mergeCell ref="CO407:CO408"/>
    <mergeCell ref="CN409:CN410"/>
    <mergeCell ref="BZ406:CC406"/>
    <mergeCell ref="CH413:CK413"/>
    <mergeCell ref="CL415:CL416"/>
    <mergeCell ref="CO413:CO414"/>
    <mergeCell ref="CK417:CO417"/>
    <mergeCell ref="CD415:CD416"/>
    <mergeCell ref="CF413:CF414"/>
    <mergeCell ref="BZ402:CC403"/>
    <mergeCell ref="CL412:CO412"/>
    <mergeCell ref="CE413:CE414"/>
    <mergeCell ref="CL413:CL414"/>
    <mergeCell ref="CE415:CE416"/>
    <mergeCell ref="CM415:CM416"/>
    <mergeCell ref="CH416:CK416"/>
    <mergeCell ref="CC411:CG411"/>
    <mergeCell ref="BZ414:CC415"/>
    <mergeCell ref="CK411:CO411"/>
    <mergeCell ref="CF415:CF416"/>
    <mergeCell ref="CM407:CM408"/>
    <mergeCell ref="CM409:CM410"/>
    <mergeCell ref="CM403:CM404"/>
    <mergeCell ref="CL406:CO406"/>
    <mergeCell ref="CL401:CL402"/>
    <mergeCell ref="CM401:CM402"/>
    <mergeCell ref="CH401:CK401"/>
    <mergeCell ref="BZ401:CC401"/>
    <mergeCell ref="CL400:CO400"/>
    <mergeCell ref="CC387:CG387"/>
    <mergeCell ref="CB360:CE360"/>
    <mergeCell ref="CO389:CO390"/>
    <mergeCell ref="CH398:CK398"/>
    <mergeCell ref="CK381:CO381"/>
    <mergeCell ref="CL385:CL386"/>
    <mergeCell ref="CH404:CK404"/>
    <mergeCell ref="CF403:CF404"/>
    <mergeCell ref="CD403:CD404"/>
    <mergeCell ref="CE403:CE404"/>
    <mergeCell ref="CM385:CM386"/>
    <mergeCell ref="CL370:CO370"/>
    <mergeCell ref="CN371:CN372"/>
    <mergeCell ref="CG377:CG378"/>
    <mergeCell ref="CN389:CN390"/>
    <mergeCell ref="CL389:CL390"/>
    <mergeCell ref="CH377:CK377"/>
    <mergeCell ref="BZ404:CC404"/>
    <mergeCell ref="CL382:CO382"/>
    <mergeCell ref="CO379:CO380"/>
    <mergeCell ref="CM389:CM390"/>
    <mergeCell ref="CN379:CN380"/>
    <mergeCell ref="CM391:CM392"/>
    <mergeCell ref="CL376:CO376"/>
    <mergeCell ref="CO373:CO374"/>
    <mergeCell ref="CK375:CO375"/>
    <mergeCell ref="CG385:CG386"/>
    <mergeCell ref="CN377:CN378"/>
    <mergeCell ref="CL388:CO388"/>
    <mergeCell ref="CH375:CI375"/>
    <mergeCell ref="CL333:CL334"/>
    <mergeCell ref="CK341:CO341"/>
    <mergeCell ref="CM355:CM356"/>
    <mergeCell ref="CH353:CI353"/>
    <mergeCell ref="BZ367:CC369"/>
    <mergeCell ref="CL357:CL358"/>
    <mergeCell ref="CJ360:CM360"/>
    <mergeCell ref="CH330:CK330"/>
    <mergeCell ref="CM357:CM358"/>
    <mergeCell ref="CP329:CS329"/>
    <mergeCell ref="CP323:CS323"/>
    <mergeCell ref="CH334:CK334"/>
    <mergeCell ref="CL313:CL314"/>
    <mergeCell ref="CH328:CK328"/>
    <mergeCell ref="CM345:CM346"/>
    <mergeCell ref="CM315:CM316"/>
    <mergeCell ref="CG315:CG316"/>
    <mergeCell ref="CO333:CO334"/>
    <mergeCell ref="CO315:CO316"/>
    <mergeCell ref="CO337:CO338"/>
    <mergeCell ref="CL339:CL340"/>
    <mergeCell ref="CD325:CD326"/>
    <mergeCell ref="CC329:CG329"/>
    <mergeCell ref="CH338:CK339"/>
    <mergeCell ref="CH331:CK331"/>
    <mergeCell ref="CD327:CD328"/>
    <mergeCell ref="CN327:CN328"/>
    <mergeCell ref="CO351:CO352"/>
    <mergeCell ref="CL349:CL350"/>
    <mergeCell ref="CD348:CG348"/>
    <mergeCell ref="CH325:CK325"/>
    <mergeCell ref="CK359:CO359"/>
    <mergeCell ref="CL367:CO369"/>
    <mergeCell ref="CM337:CM338"/>
    <mergeCell ref="CN337:CN338"/>
    <mergeCell ref="CL327:CL328"/>
    <mergeCell ref="CD324:CG324"/>
    <mergeCell ref="CD331:CD332"/>
    <mergeCell ref="BZ314:CC315"/>
    <mergeCell ref="CF321:CF322"/>
    <mergeCell ref="CG319:CG320"/>
    <mergeCell ref="CN373:CN374"/>
    <mergeCell ref="CL373:CL374"/>
    <mergeCell ref="CL355:CL356"/>
    <mergeCell ref="CH361:CK363"/>
    <mergeCell ref="CH355:CK355"/>
    <mergeCell ref="CH350:CK351"/>
    <mergeCell ref="BZ348:CC348"/>
    <mergeCell ref="CD349:CD350"/>
    <mergeCell ref="CH343:CK343"/>
    <mergeCell ref="BZ330:CC330"/>
    <mergeCell ref="BZ340:CC340"/>
    <mergeCell ref="BZ342:CC342"/>
    <mergeCell ref="BZ335:CA335"/>
    <mergeCell ref="CD313:CD314"/>
    <mergeCell ref="CN333:CN334"/>
    <mergeCell ref="CE333:CE334"/>
    <mergeCell ref="BZ329:CA329"/>
    <mergeCell ref="CN313:CN314"/>
    <mergeCell ref="CL345:CL346"/>
    <mergeCell ref="CL343:CL344"/>
    <mergeCell ref="CL319:CL320"/>
    <mergeCell ref="BZ317:CA317"/>
    <mergeCell ref="CH313:CK313"/>
    <mergeCell ref="CN339:CN340"/>
    <mergeCell ref="CG337:CG338"/>
    <mergeCell ref="CN345:CN346"/>
    <mergeCell ref="CD339:CD340"/>
    <mergeCell ref="CM325:CM326"/>
    <mergeCell ref="CK335:CO335"/>
    <mergeCell ref="CF327:CF328"/>
    <mergeCell ref="BZ322:CC322"/>
    <mergeCell ref="CH319:CK319"/>
    <mergeCell ref="CE313:CE314"/>
    <mergeCell ref="CD318:CG318"/>
    <mergeCell ref="CL321:CL322"/>
    <mergeCell ref="CH320:CK321"/>
    <mergeCell ref="CG321:CG322"/>
    <mergeCell ref="BZ344:CC345"/>
    <mergeCell ref="CE319:CE320"/>
    <mergeCell ref="CF313:CF314"/>
    <mergeCell ref="BZ338:CC339"/>
    <mergeCell ref="CG343:CG344"/>
    <mergeCell ref="CP266:CS270"/>
    <mergeCell ref="CO307:CO308"/>
    <mergeCell ref="CP306:CS310"/>
    <mergeCell ref="CP317:CS317"/>
    <mergeCell ref="CM313:CM314"/>
    <mergeCell ref="CP254:CS258"/>
    <mergeCell ref="CP259:CS259"/>
    <mergeCell ref="CK277:CO277"/>
    <mergeCell ref="CL269:CL270"/>
    <mergeCell ref="CL281:CL282"/>
    <mergeCell ref="CN273:CN274"/>
    <mergeCell ref="CL243:CL244"/>
    <mergeCell ref="CH243:CK243"/>
    <mergeCell ref="CH247:CI247"/>
    <mergeCell ref="CL245:CL246"/>
    <mergeCell ref="CH252:CK252"/>
    <mergeCell ref="CM255:CM256"/>
    <mergeCell ref="CO249:CO250"/>
    <mergeCell ref="CM245:CM246"/>
    <mergeCell ref="CO257:CO258"/>
    <mergeCell ref="CM243:CM244"/>
    <mergeCell ref="CN261:CN262"/>
    <mergeCell ref="CO261:CO262"/>
    <mergeCell ref="CH246:CK246"/>
    <mergeCell ref="CL254:CO254"/>
    <mergeCell ref="CM251:CM252"/>
    <mergeCell ref="CK247:CO247"/>
    <mergeCell ref="CH244:CK245"/>
    <mergeCell ref="CP277:CS277"/>
    <mergeCell ref="CP260:CS264"/>
    <mergeCell ref="CP265:CS265"/>
    <mergeCell ref="CP253:CS253"/>
    <mergeCell ref="CP271:CS271"/>
    <mergeCell ref="CH276:CK276"/>
    <mergeCell ref="CP242:CS246"/>
    <mergeCell ref="CP247:CS247"/>
    <mergeCell ref="BZ11:CG11"/>
    <mergeCell ref="BZ21:CC21"/>
    <mergeCell ref="BR21:BU21"/>
    <mergeCell ref="BR11:BY11"/>
    <mergeCell ref="BJ39:BM39"/>
    <mergeCell ref="BJ40:BM41"/>
    <mergeCell ref="BN35:BN36"/>
    <mergeCell ref="BR39:BU39"/>
    <mergeCell ref="BV35:BV36"/>
    <mergeCell ref="BW35:BW36"/>
    <mergeCell ref="CD26:CG26"/>
    <mergeCell ref="BW33:BW34"/>
    <mergeCell ref="BX35:BX36"/>
    <mergeCell ref="BU37:BY37"/>
    <mergeCell ref="CD29:CD30"/>
    <mergeCell ref="CD33:CD34"/>
    <mergeCell ref="BZ31:CA31"/>
    <mergeCell ref="BX27:BX28"/>
    <mergeCell ref="BR17:BU19"/>
    <mergeCell ref="BR20:BU20"/>
    <mergeCell ref="BR12:BY12"/>
    <mergeCell ref="CG23:CG24"/>
    <mergeCell ref="CE39:CE40"/>
    <mergeCell ref="BJ12:BQ12"/>
    <mergeCell ref="BJ17:BM19"/>
    <mergeCell ref="BJ20:BM20"/>
    <mergeCell ref="CD27:CD28"/>
    <mergeCell ref="CD21:CD22"/>
    <mergeCell ref="CH32:CK32"/>
    <mergeCell ref="CE21:CE22"/>
    <mergeCell ref="CE29:CE30"/>
    <mergeCell ref="BZ24:CC24"/>
    <mergeCell ref="BV23:BV24"/>
    <mergeCell ref="CH36:CK36"/>
    <mergeCell ref="CK31:CO31"/>
    <mergeCell ref="CN27:CN28"/>
    <mergeCell ref="BU25:BY25"/>
    <mergeCell ref="BZ26:CC26"/>
    <mergeCell ref="BY87:BY88"/>
    <mergeCell ref="CL32:CO32"/>
    <mergeCell ref="CM33:CM34"/>
    <mergeCell ref="BW23:BW24"/>
    <mergeCell ref="BR24:BU24"/>
    <mergeCell ref="BU31:BY31"/>
    <mergeCell ref="CF27:CF28"/>
    <mergeCell ref="CH33:CK33"/>
    <mergeCell ref="CM35:CM36"/>
    <mergeCell ref="CO35:CO36"/>
    <mergeCell ref="CN35:CN36"/>
    <mergeCell ref="CN39:CN40"/>
    <mergeCell ref="CF33:CF34"/>
    <mergeCell ref="BZ50:CC50"/>
    <mergeCell ref="BZ52:CC53"/>
    <mergeCell ref="CF45:CF46"/>
    <mergeCell ref="BZ45:CC45"/>
    <mergeCell ref="CH48:CK48"/>
    <mergeCell ref="CG45:CG46"/>
    <mergeCell ref="BX47:BX48"/>
    <mergeCell ref="CF47:CF48"/>
    <mergeCell ref="CF53:CF54"/>
    <mergeCell ref="CP1:CS1"/>
    <mergeCell ref="CR16:CS17"/>
    <mergeCell ref="CP18:CQ19"/>
    <mergeCell ref="CP20:CS24"/>
    <mergeCell ref="CP26:CS30"/>
    <mergeCell ref="CP32:CS36"/>
    <mergeCell ref="CP38:CS42"/>
    <mergeCell ref="BY33:BY34"/>
    <mergeCell ref="BR34:BU35"/>
    <mergeCell ref="BR26:BU26"/>
    <mergeCell ref="BZ25:CA25"/>
    <mergeCell ref="BY35:BY36"/>
    <mergeCell ref="BZ39:CC39"/>
    <mergeCell ref="BZ28:CC29"/>
    <mergeCell ref="CH37:CI37"/>
    <mergeCell ref="CG33:CG34"/>
    <mergeCell ref="CF35:CF36"/>
    <mergeCell ref="BR37:BS37"/>
    <mergeCell ref="CG21:CG22"/>
    <mergeCell ref="CJ16:CM16"/>
    <mergeCell ref="BR8:BY8"/>
    <mergeCell ref="BZ8:CG8"/>
    <mergeCell ref="CF23:CF24"/>
    <mergeCell ref="CF21:CF22"/>
    <mergeCell ref="CH24:CK24"/>
    <mergeCell ref="BX23:BX24"/>
    <mergeCell ref="BR42:BU42"/>
    <mergeCell ref="BY39:BY40"/>
    <mergeCell ref="CH3:CO3"/>
    <mergeCell ref="CH5:CO5"/>
    <mergeCell ref="CO29:CO30"/>
    <mergeCell ref="BX21:BX22"/>
    <mergeCell ref="BJ4:BQ4"/>
    <mergeCell ref="BR7:BY7"/>
    <mergeCell ref="CH14:CO14"/>
    <mergeCell ref="CH6:CO6"/>
    <mergeCell ref="BJ6:BQ6"/>
    <mergeCell ref="BR6:BY6"/>
    <mergeCell ref="CH11:CO11"/>
    <mergeCell ref="BJ10:BQ10"/>
    <mergeCell ref="CH31:CI31"/>
    <mergeCell ref="CC31:CG31"/>
    <mergeCell ref="CL20:CO20"/>
    <mergeCell ref="CH17:CK19"/>
    <mergeCell ref="CD17:CG19"/>
    <mergeCell ref="CH7:CO7"/>
    <mergeCell ref="CO23:CO24"/>
    <mergeCell ref="BZ7:CG7"/>
    <mergeCell ref="CD23:CD24"/>
    <mergeCell ref="BL16:BO16"/>
    <mergeCell ref="BJ30:BM30"/>
    <mergeCell ref="BR30:BU30"/>
    <mergeCell ref="CD20:CG20"/>
    <mergeCell ref="BJ21:BM21"/>
    <mergeCell ref="BJ26:BM26"/>
    <mergeCell ref="BW21:BW22"/>
    <mergeCell ref="BV27:BV28"/>
    <mergeCell ref="BZ20:CC20"/>
    <mergeCell ref="BZ6:CG6"/>
    <mergeCell ref="CH13:CO13"/>
    <mergeCell ref="CO21:CO22"/>
    <mergeCell ref="CH20:CK20"/>
    <mergeCell ref="BJ25:BK25"/>
    <mergeCell ref="BZ22:CC23"/>
    <mergeCell ref="BN17:BQ19"/>
    <mergeCell ref="CK25:CO25"/>
    <mergeCell ref="CO27:CO28"/>
    <mergeCell ref="CN23:CN24"/>
    <mergeCell ref="CH30:CK30"/>
    <mergeCell ref="CL27:CL28"/>
    <mergeCell ref="CH27:CK27"/>
    <mergeCell ref="CH25:CI25"/>
    <mergeCell ref="CM27:CM28"/>
    <mergeCell ref="CL29:CL30"/>
    <mergeCell ref="CH26:CK26"/>
    <mergeCell ref="CL26:CO26"/>
    <mergeCell ref="CL21:CL22"/>
    <mergeCell ref="BN32:BQ32"/>
    <mergeCell ref="BZ17:CC19"/>
    <mergeCell ref="CH28:CK29"/>
    <mergeCell ref="BQ23:BQ24"/>
    <mergeCell ref="BR27:BU27"/>
    <mergeCell ref="BN27:BN28"/>
    <mergeCell ref="BO27:BO28"/>
    <mergeCell ref="CG29:CG30"/>
    <mergeCell ref="BY23:BY24"/>
    <mergeCell ref="CL23:CL24"/>
    <mergeCell ref="CG27:CG28"/>
    <mergeCell ref="BV20:BY20"/>
    <mergeCell ref="BW29:BW30"/>
    <mergeCell ref="BN20:BQ20"/>
    <mergeCell ref="CH21:CK21"/>
    <mergeCell ref="BW27:BW28"/>
    <mergeCell ref="CN29:CN30"/>
    <mergeCell ref="CM21:CM22"/>
    <mergeCell ref="CN21:CN22"/>
    <mergeCell ref="BZ9:CG9"/>
    <mergeCell ref="CH9:CO9"/>
    <mergeCell ref="CE27:CE28"/>
    <mergeCell ref="CH8:CO8"/>
    <mergeCell ref="BR10:BY10"/>
    <mergeCell ref="BE55:BI55"/>
    <mergeCell ref="BG63:BG64"/>
    <mergeCell ref="BJ60:BM60"/>
    <mergeCell ref="BR22:BU23"/>
    <mergeCell ref="CD44:CG44"/>
    <mergeCell ref="CH49:CI49"/>
    <mergeCell ref="CM51:CM52"/>
    <mergeCell ref="CN53:CN54"/>
    <mergeCell ref="BM25:BQ25"/>
    <mergeCell ref="BJ49:BK49"/>
    <mergeCell ref="BJ43:BK43"/>
    <mergeCell ref="BX33:BX34"/>
    <mergeCell ref="BV57:BV58"/>
    <mergeCell ref="BR25:BS25"/>
    <mergeCell ref="BJ44:BM44"/>
    <mergeCell ref="BN45:BN46"/>
    <mergeCell ref="BR44:BU44"/>
    <mergeCell ref="BW45:BW46"/>
    <mergeCell ref="BM43:BQ43"/>
    <mergeCell ref="CF41:CF42"/>
    <mergeCell ref="BT16:BW16"/>
    <mergeCell ref="BO29:BO30"/>
    <mergeCell ref="BI21:BI22"/>
    <mergeCell ref="CL17:CO19"/>
    <mergeCell ref="CM23:CM24"/>
    <mergeCell ref="BR28:BU29"/>
    <mergeCell ref="CH39:CK39"/>
    <mergeCell ref="BJ24:BM24"/>
    <mergeCell ref="CH10:CO10"/>
    <mergeCell ref="BJ57:BM57"/>
    <mergeCell ref="BO57:BO58"/>
    <mergeCell ref="BP57:BP58"/>
    <mergeCell ref="BV47:BV48"/>
    <mergeCell ref="BW47:BW48"/>
    <mergeCell ref="BV39:BV40"/>
    <mergeCell ref="BO39:BO40"/>
    <mergeCell ref="BV41:BV42"/>
    <mergeCell ref="BJ58:BM59"/>
    <mergeCell ref="BJ56:BM56"/>
    <mergeCell ref="CH22:CK23"/>
    <mergeCell ref="CC25:CG25"/>
    <mergeCell ref="CF29:CF30"/>
    <mergeCell ref="CL35:CL36"/>
    <mergeCell ref="BZ27:CC27"/>
    <mergeCell ref="BZ34:CC35"/>
    <mergeCell ref="BZ36:CC36"/>
    <mergeCell ref="BZ32:CC32"/>
    <mergeCell ref="CO33:CO34"/>
    <mergeCell ref="CH34:CK35"/>
    <mergeCell ref="CD35:CD36"/>
    <mergeCell ref="BZ30:CC30"/>
    <mergeCell ref="CE23:CE24"/>
    <mergeCell ref="BV32:BY32"/>
    <mergeCell ref="BV29:BV30"/>
    <mergeCell ref="CM29:CM30"/>
    <mergeCell ref="BX41:BX42"/>
    <mergeCell ref="CN33:CN34"/>
    <mergeCell ref="CL33:CL34"/>
    <mergeCell ref="CD32:CG32"/>
    <mergeCell ref="BJ7:BQ7"/>
    <mergeCell ref="BJ8:BQ8"/>
    <mergeCell ref="BO23:BO24"/>
    <mergeCell ref="BN21:BN22"/>
    <mergeCell ref="BY27:BY28"/>
    <mergeCell ref="BX29:BX30"/>
    <mergeCell ref="BV33:BV34"/>
    <mergeCell ref="BY21:BY22"/>
    <mergeCell ref="BV26:BY26"/>
    <mergeCell ref="BV21:BV22"/>
    <mergeCell ref="BP27:BP28"/>
    <mergeCell ref="BQ29:BQ30"/>
    <mergeCell ref="BJ32:BM32"/>
    <mergeCell ref="BO33:BO34"/>
    <mergeCell ref="BQ35:BQ36"/>
    <mergeCell ref="BP35:BP36"/>
    <mergeCell ref="BJ75:BM77"/>
    <mergeCell ref="BP29:BP30"/>
    <mergeCell ref="BJ38:BM38"/>
    <mergeCell ref="BJ37:BK37"/>
    <mergeCell ref="BJ45:BM45"/>
    <mergeCell ref="BP33:BP34"/>
    <mergeCell ref="BR38:BU38"/>
    <mergeCell ref="BN23:BN24"/>
    <mergeCell ref="BV17:BY19"/>
    <mergeCell ref="BN38:BQ38"/>
    <mergeCell ref="BP21:BP22"/>
    <mergeCell ref="BQ21:BQ22"/>
    <mergeCell ref="BP23:BP24"/>
    <mergeCell ref="BR40:BU41"/>
    <mergeCell ref="BW41:BW42"/>
    <mergeCell ref="BR36:BU36"/>
    <mergeCell ref="BT74:BW74"/>
    <mergeCell ref="BR68:BY73"/>
    <mergeCell ref="BT80:BW80"/>
    <mergeCell ref="BR46:BU47"/>
    <mergeCell ref="CH101:CI101"/>
    <mergeCell ref="CE71:CE72"/>
    <mergeCell ref="CG51:CG52"/>
    <mergeCell ref="CK67:CO67"/>
    <mergeCell ref="CH88:CK88"/>
    <mergeCell ref="CD99:CD100"/>
    <mergeCell ref="BZ101:CA101"/>
    <mergeCell ref="BV97:BV98"/>
    <mergeCell ref="CF103:CF104"/>
    <mergeCell ref="BU101:BY101"/>
    <mergeCell ref="CH100:CK100"/>
    <mergeCell ref="CM99:CM100"/>
    <mergeCell ref="CD102:CG102"/>
    <mergeCell ref="CK101:CO101"/>
    <mergeCell ref="BV102:BY102"/>
    <mergeCell ref="CH102:CK102"/>
    <mergeCell ref="BW99:BW100"/>
    <mergeCell ref="CE99:CE100"/>
    <mergeCell ref="BX103:BX104"/>
    <mergeCell ref="CG103:CG104"/>
    <mergeCell ref="BY99:BY100"/>
    <mergeCell ref="CC101:CG101"/>
    <mergeCell ref="BX87:BX88"/>
    <mergeCell ref="BR89:BS89"/>
    <mergeCell ref="BU89:BY89"/>
    <mergeCell ref="BX65:BX66"/>
    <mergeCell ref="CF99:CF100"/>
    <mergeCell ref="CE97:CE98"/>
    <mergeCell ref="CH96:CK96"/>
    <mergeCell ref="CL96:CO96"/>
    <mergeCell ref="CG97:CG98"/>
    <mergeCell ref="CK89:CO89"/>
    <mergeCell ref="CL99:CL100"/>
    <mergeCell ref="CO103:CO104"/>
    <mergeCell ref="CN105:CN106"/>
    <mergeCell ref="CP50:CS54"/>
    <mergeCell ref="BN56:BQ56"/>
    <mergeCell ref="BP45:BP46"/>
    <mergeCell ref="BP39:BP40"/>
    <mergeCell ref="BO85:BO86"/>
    <mergeCell ref="BQ85:BQ86"/>
    <mergeCell ref="BZ40:CC41"/>
    <mergeCell ref="CE85:CE86"/>
    <mergeCell ref="BZ89:CA89"/>
    <mergeCell ref="BQ45:BQ46"/>
    <mergeCell ref="BW39:BW40"/>
    <mergeCell ref="BN97:BN98"/>
    <mergeCell ref="BR84:BU84"/>
    <mergeCell ref="BR85:BU85"/>
    <mergeCell ref="BQ97:BQ98"/>
    <mergeCell ref="BN87:BN88"/>
    <mergeCell ref="CF85:CF86"/>
    <mergeCell ref="BW57:BW58"/>
    <mergeCell ref="BU49:BY49"/>
    <mergeCell ref="BV56:BY56"/>
    <mergeCell ref="BY47:BY48"/>
    <mergeCell ref="BZ86:CC87"/>
    <mergeCell ref="CH89:CI89"/>
    <mergeCell ref="BP47:BP48"/>
    <mergeCell ref="BU43:BY43"/>
    <mergeCell ref="BR43:BS43"/>
    <mergeCell ref="BR45:BU45"/>
    <mergeCell ref="BV45:BV46"/>
    <mergeCell ref="BX39:BX40"/>
    <mergeCell ref="CP44:CS48"/>
    <mergeCell ref="BV44:BY44"/>
    <mergeCell ref="BX45:BX46"/>
    <mergeCell ref="BR48:BU48"/>
    <mergeCell ref="CM97:CM98"/>
    <mergeCell ref="BR4:BY4"/>
    <mergeCell ref="BZ10:CG10"/>
    <mergeCell ref="BY29:BY30"/>
    <mergeCell ref="BM31:BQ31"/>
    <mergeCell ref="BR31:BS31"/>
    <mergeCell ref="BR32:BU32"/>
    <mergeCell ref="BR33:BU33"/>
    <mergeCell ref="BO21:BO22"/>
    <mergeCell ref="BY41:BY42"/>
    <mergeCell ref="BN81:BQ83"/>
    <mergeCell ref="BR64:BU65"/>
    <mergeCell ref="BP87:BP88"/>
    <mergeCell ref="BM49:BQ49"/>
    <mergeCell ref="BJ50:BQ55"/>
    <mergeCell ref="BZ97:CC97"/>
    <mergeCell ref="BZ85:CC85"/>
    <mergeCell ref="BV84:BY84"/>
    <mergeCell ref="BN84:BQ84"/>
    <mergeCell ref="BJ84:BM84"/>
    <mergeCell ref="BJ85:BM85"/>
    <mergeCell ref="BW87:BW88"/>
    <mergeCell ref="CF97:CF98"/>
    <mergeCell ref="BO87:BO88"/>
    <mergeCell ref="BB6:BI6"/>
    <mergeCell ref="BB12:BI12"/>
    <mergeCell ref="BO59:BO60"/>
    <mergeCell ref="BB21:BE21"/>
    <mergeCell ref="BI23:BI24"/>
    <mergeCell ref="BB17:BE19"/>
    <mergeCell ref="BN57:BN58"/>
    <mergeCell ref="BJ62:BQ67"/>
    <mergeCell ref="BJ61:BK61"/>
    <mergeCell ref="BU61:BY61"/>
    <mergeCell ref="BQ57:BQ58"/>
    <mergeCell ref="BL74:BO74"/>
    <mergeCell ref="BN75:BQ77"/>
    <mergeCell ref="BG65:BG66"/>
    <mergeCell ref="BV81:BY83"/>
    <mergeCell ref="BZ60:CC60"/>
    <mergeCell ref="BR57:BU57"/>
    <mergeCell ref="BR75:BU77"/>
    <mergeCell ref="BD16:BG16"/>
    <mergeCell ref="BF23:BF24"/>
    <mergeCell ref="CB16:CE16"/>
    <mergeCell ref="BZ33:CC33"/>
    <mergeCell ref="BN59:BN60"/>
    <mergeCell ref="BW65:BW66"/>
    <mergeCell ref="BX63:BX64"/>
    <mergeCell ref="BW63:BW64"/>
    <mergeCell ref="BW59:BW60"/>
    <mergeCell ref="BU67:BY67"/>
    <mergeCell ref="BR66:BU66"/>
    <mergeCell ref="BR60:BU60"/>
    <mergeCell ref="BR61:BS61"/>
    <mergeCell ref="BV63:BV64"/>
    <mergeCell ref="CD108:CG108"/>
    <mergeCell ref="BZ100:CC100"/>
    <mergeCell ref="BR109:BU109"/>
    <mergeCell ref="AL167:AO167"/>
    <mergeCell ref="BZ143:CA143"/>
    <mergeCell ref="CE139:CE140"/>
    <mergeCell ref="CD139:CD140"/>
    <mergeCell ref="CE135:CE136"/>
    <mergeCell ref="AS167:AS168"/>
    <mergeCell ref="AL166:AO166"/>
    <mergeCell ref="AP166:AS166"/>
    <mergeCell ref="CD144:CG144"/>
    <mergeCell ref="BJ103:BM103"/>
    <mergeCell ref="BJ86:BM87"/>
    <mergeCell ref="BJ88:BM88"/>
    <mergeCell ref="BV85:BV86"/>
    <mergeCell ref="BW85:BW86"/>
    <mergeCell ref="BX85:BX86"/>
    <mergeCell ref="BY85:BY86"/>
    <mergeCell ref="BM89:BQ89"/>
    <mergeCell ref="BE89:BI89"/>
    <mergeCell ref="AL143:AM143"/>
    <mergeCell ref="AP141:AP142"/>
    <mergeCell ref="AL157:AO159"/>
    <mergeCell ref="BW139:BW140"/>
    <mergeCell ref="BW141:BW142"/>
    <mergeCell ref="BJ134:BM135"/>
    <mergeCell ref="BF166:BI166"/>
    <mergeCell ref="BG167:BG168"/>
    <mergeCell ref="BH167:BH168"/>
    <mergeCell ref="BN135:BN136"/>
    <mergeCell ref="BU143:BY143"/>
    <mergeCell ref="CD138:CG138"/>
    <mergeCell ref="BJ163:BM165"/>
    <mergeCell ref="BJ149:BK149"/>
    <mergeCell ref="AP167:AP168"/>
    <mergeCell ref="AS141:AS142"/>
    <mergeCell ref="AP139:AP140"/>
    <mergeCell ref="BQ133:BQ134"/>
    <mergeCell ref="BJ138:BQ143"/>
    <mergeCell ref="AW143:BA143"/>
    <mergeCell ref="BJ157:BM159"/>
    <mergeCell ref="AN156:AQ156"/>
    <mergeCell ref="BV141:BV142"/>
    <mergeCell ref="BO147:BO148"/>
    <mergeCell ref="BP147:BP148"/>
    <mergeCell ref="BQ147:BQ148"/>
    <mergeCell ref="BV147:BV148"/>
    <mergeCell ref="BN157:BQ159"/>
    <mergeCell ref="CD141:CD142"/>
    <mergeCell ref="CG133:CG134"/>
    <mergeCell ref="BY141:BY142"/>
    <mergeCell ref="CG139:CG140"/>
    <mergeCell ref="CG141:CG142"/>
    <mergeCell ref="BF135:BF136"/>
    <mergeCell ref="BG133:BG134"/>
    <mergeCell ref="AV162:AY162"/>
    <mergeCell ref="AZ139:AZ140"/>
    <mergeCell ref="AT140:AW141"/>
    <mergeCell ref="BB163:BE165"/>
    <mergeCell ref="BB139:BE139"/>
    <mergeCell ref="BV135:BV136"/>
    <mergeCell ref="BB149:BC149"/>
    <mergeCell ref="BP135:BP136"/>
    <mergeCell ref="AT172:AW172"/>
    <mergeCell ref="AC175:AC176"/>
    <mergeCell ref="Z172:AC172"/>
    <mergeCell ref="AR167:AR168"/>
    <mergeCell ref="V171:W171"/>
    <mergeCell ref="Y171:AC171"/>
    <mergeCell ref="AL171:AM171"/>
    <mergeCell ref="AO171:AS171"/>
    <mergeCell ref="U197:U198"/>
    <mergeCell ref="AD198:AG199"/>
    <mergeCell ref="Q189:U189"/>
    <mergeCell ref="S187:S188"/>
    <mergeCell ref="R187:R188"/>
    <mergeCell ref="U175:U176"/>
    <mergeCell ref="N179:Q179"/>
    <mergeCell ref="Q177:U177"/>
    <mergeCell ref="N178:Q178"/>
    <mergeCell ref="AC193:AC194"/>
    <mergeCell ref="V194:Y194"/>
    <mergeCell ref="Y195:AC195"/>
    <mergeCell ref="N189:O189"/>
    <mergeCell ref="R175:R176"/>
    <mergeCell ref="AB175:AB176"/>
    <mergeCell ref="U173:U174"/>
    <mergeCell ref="AS173:AS174"/>
    <mergeCell ref="AR175:AR176"/>
    <mergeCell ref="AL173:AO173"/>
    <mergeCell ref="AQ173:AQ174"/>
    <mergeCell ref="AP173:AP174"/>
    <mergeCell ref="AR199:AR200"/>
    <mergeCell ref="R185:R186"/>
    <mergeCell ref="AS175:AS176"/>
    <mergeCell ref="CJ296:CM296"/>
    <mergeCell ref="CH300:CK300"/>
    <mergeCell ref="CM303:CM304"/>
    <mergeCell ref="BV300:BY300"/>
    <mergeCell ref="CO287:CO288"/>
    <mergeCell ref="U179:U180"/>
    <mergeCell ref="R190:U190"/>
    <mergeCell ref="N185:Q185"/>
    <mergeCell ref="N182:Q182"/>
    <mergeCell ref="R179:R180"/>
    <mergeCell ref="N180:Q181"/>
    <mergeCell ref="CO173:CO174"/>
    <mergeCell ref="CF181:CF182"/>
    <mergeCell ref="T249:T250"/>
    <mergeCell ref="BJ283:BK283"/>
    <mergeCell ref="S199:S200"/>
    <mergeCell ref="CH185:CK185"/>
    <mergeCell ref="CH184:CK184"/>
    <mergeCell ref="CH177:CI177"/>
    <mergeCell ref="BN278:BQ278"/>
    <mergeCell ref="BJ278:BM278"/>
    <mergeCell ref="AT282:AW282"/>
    <mergeCell ref="AL180:AO181"/>
    <mergeCell ref="AO177:AS177"/>
    <mergeCell ref="AP178:AS178"/>
    <mergeCell ref="AD178:AK183"/>
    <mergeCell ref="BG249:BG250"/>
    <mergeCell ref="BF267:BF268"/>
    <mergeCell ref="CG239:CG240"/>
    <mergeCell ref="AP175:AP176"/>
    <mergeCell ref="AT176:AW176"/>
    <mergeCell ref="CH227:CK229"/>
    <mergeCell ref="BZ288:CC288"/>
    <mergeCell ref="CE285:CE286"/>
    <mergeCell ref="CF303:CF304"/>
    <mergeCell ref="CG303:CG304"/>
    <mergeCell ref="CH304:CK304"/>
    <mergeCell ref="CF307:CF308"/>
    <mergeCell ref="V176:Y176"/>
    <mergeCell ref="AB173:AB174"/>
    <mergeCell ref="AC173:AC174"/>
    <mergeCell ref="BZ305:CA305"/>
    <mergeCell ref="CC305:CG305"/>
    <mergeCell ref="CL190:CO190"/>
    <mergeCell ref="CH188:CK188"/>
    <mergeCell ref="CJ232:CM232"/>
    <mergeCell ref="CM205:CM206"/>
    <mergeCell ref="CM199:CM200"/>
    <mergeCell ref="CO199:CO200"/>
    <mergeCell ref="BZ200:CC200"/>
    <mergeCell ref="CH196:CK196"/>
    <mergeCell ref="BZ178:CC178"/>
    <mergeCell ref="CH200:CK200"/>
    <mergeCell ref="Y177:AC177"/>
    <mergeCell ref="CN303:CN304"/>
    <mergeCell ref="CL233:CO235"/>
    <mergeCell ref="CM203:CM204"/>
    <mergeCell ref="BZ241:CA241"/>
    <mergeCell ref="CD237:CD238"/>
    <mergeCell ref="CN301:CN302"/>
    <mergeCell ref="CH285:CK285"/>
    <mergeCell ref="CL227:CO229"/>
    <mergeCell ref="CM301:CM302"/>
    <mergeCell ref="CL301:CL302"/>
    <mergeCell ref="BW287:BW288"/>
    <mergeCell ref="BT296:BW296"/>
    <mergeCell ref="BV275:BV276"/>
    <mergeCell ref="BY273:BY274"/>
    <mergeCell ref="CG309:CG310"/>
    <mergeCell ref="BZ291:CC293"/>
    <mergeCell ref="CH291:CK293"/>
    <mergeCell ref="CC289:CG289"/>
    <mergeCell ref="BZ297:CC299"/>
    <mergeCell ref="CN307:CN308"/>
    <mergeCell ref="BZ285:CC285"/>
    <mergeCell ref="CE309:CE310"/>
    <mergeCell ref="CH306:CK306"/>
    <mergeCell ref="CD227:CG229"/>
    <mergeCell ref="CH207:CI207"/>
    <mergeCell ref="CE315:CE316"/>
    <mergeCell ref="CD291:CG293"/>
    <mergeCell ref="CG313:CG314"/>
    <mergeCell ref="CM267:CM268"/>
    <mergeCell ref="CM273:CM274"/>
    <mergeCell ref="CM275:CM276"/>
    <mergeCell ref="CD261:CD262"/>
    <mergeCell ref="CE261:CE262"/>
    <mergeCell ref="BZ256:CC257"/>
    <mergeCell ref="BZ258:CC258"/>
    <mergeCell ref="CD254:CG254"/>
    <mergeCell ref="CG257:CG258"/>
    <mergeCell ref="CC253:CG253"/>
    <mergeCell ref="BZ259:CA259"/>
    <mergeCell ref="CD257:CD258"/>
    <mergeCell ref="CL251:CL252"/>
    <mergeCell ref="CD248:CG248"/>
    <mergeCell ref="BZ233:CC235"/>
    <mergeCell ref="CD312:CG312"/>
    <mergeCell ref="CM287:CM288"/>
    <mergeCell ref="CH308:CK309"/>
    <mergeCell ref="CL312:CO312"/>
    <mergeCell ref="CL300:CO300"/>
    <mergeCell ref="CL306:CO306"/>
    <mergeCell ref="CM309:CM310"/>
    <mergeCell ref="CK311:CO311"/>
    <mergeCell ref="CE307:CE308"/>
    <mergeCell ref="CF275:CF276"/>
    <mergeCell ref="CE273:CE274"/>
    <mergeCell ref="BZ268:CC269"/>
    <mergeCell ref="CL273:CL274"/>
    <mergeCell ref="CH266:CK266"/>
    <mergeCell ref="CM257:CM258"/>
    <mergeCell ref="CD306:CG306"/>
    <mergeCell ref="BZ306:CC306"/>
    <mergeCell ref="BZ304:CC304"/>
    <mergeCell ref="BZ311:CA311"/>
    <mergeCell ref="CF309:CF310"/>
    <mergeCell ref="CH307:CK307"/>
    <mergeCell ref="CL309:CL310"/>
    <mergeCell ref="CL307:CL308"/>
    <mergeCell ref="CH265:CI265"/>
    <mergeCell ref="CH258:CK258"/>
    <mergeCell ref="CO263:CO264"/>
    <mergeCell ref="CD263:CD264"/>
    <mergeCell ref="CG263:CG264"/>
    <mergeCell ref="BZ264:CC264"/>
    <mergeCell ref="CO255:CO256"/>
    <mergeCell ref="CM285:CM286"/>
    <mergeCell ref="CB232:CE232"/>
    <mergeCell ref="BZ307:CC307"/>
    <mergeCell ref="CL318:CO318"/>
    <mergeCell ref="CH318:CK318"/>
    <mergeCell ref="CK317:CO317"/>
    <mergeCell ref="CC317:CG317"/>
    <mergeCell ref="CD307:CD308"/>
    <mergeCell ref="CO303:CO304"/>
    <mergeCell ref="CH316:CK316"/>
    <mergeCell ref="CH312:CK312"/>
    <mergeCell ref="BZ312:CC312"/>
    <mergeCell ref="CL236:CO236"/>
    <mergeCell ref="CH236:CK236"/>
    <mergeCell ref="CL361:CO363"/>
    <mergeCell ref="CH367:CK369"/>
    <mergeCell ref="CH349:CK349"/>
    <mergeCell ref="CH352:CK352"/>
    <mergeCell ref="CH348:CK348"/>
    <mergeCell ref="CH332:CK333"/>
    <mergeCell ref="CF319:CF320"/>
    <mergeCell ref="CD321:CD322"/>
    <mergeCell ref="CC347:CG347"/>
    <mergeCell ref="CE345:CE346"/>
    <mergeCell ref="CC335:CG335"/>
    <mergeCell ref="CN315:CN316"/>
    <mergeCell ref="CH344:CK345"/>
    <mergeCell ref="BZ328:CC328"/>
    <mergeCell ref="CO355:CO356"/>
    <mergeCell ref="CH356:CK357"/>
    <mergeCell ref="CM349:CM350"/>
    <mergeCell ref="CK353:CO353"/>
    <mergeCell ref="CM351:CM352"/>
    <mergeCell ref="CC283:CG283"/>
    <mergeCell ref="CD287:CD288"/>
    <mergeCell ref="CF279:CF280"/>
    <mergeCell ref="CM269:CM270"/>
    <mergeCell ref="CH297:CK299"/>
    <mergeCell ref="CK289:CO289"/>
    <mergeCell ref="CJ290:CM290"/>
    <mergeCell ref="CL303:CL304"/>
    <mergeCell ref="CH288:CK288"/>
    <mergeCell ref="CH280:CK281"/>
    <mergeCell ref="CG273:CG274"/>
    <mergeCell ref="BZ274:CC275"/>
    <mergeCell ref="CD275:CD276"/>
    <mergeCell ref="CK265:CO265"/>
    <mergeCell ref="CM263:CM264"/>
    <mergeCell ref="CL266:CO266"/>
    <mergeCell ref="CD266:CG266"/>
    <mergeCell ref="CH262:CK263"/>
    <mergeCell ref="BZ266:CC266"/>
    <mergeCell ref="BZ262:CC263"/>
    <mergeCell ref="CN263:CN264"/>
    <mergeCell ref="CL284:CO284"/>
    <mergeCell ref="CF281:CF282"/>
    <mergeCell ref="BZ273:CC273"/>
    <mergeCell ref="CF273:CF274"/>
    <mergeCell ref="CH277:CI277"/>
    <mergeCell ref="CH279:CK279"/>
    <mergeCell ref="BZ278:CC278"/>
    <mergeCell ref="CO273:CO274"/>
    <mergeCell ref="CH286:CK287"/>
    <mergeCell ref="CB290:CE290"/>
    <mergeCell ref="CE287:CE288"/>
    <mergeCell ref="CO349:CO350"/>
    <mergeCell ref="CN349:CN350"/>
    <mergeCell ref="CL354:CO354"/>
    <mergeCell ref="CF333:CF334"/>
    <mergeCell ref="CO327:CO328"/>
    <mergeCell ref="CL330:CO330"/>
    <mergeCell ref="CO331:CO332"/>
    <mergeCell ref="CH341:CI341"/>
    <mergeCell ref="CD330:CG330"/>
    <mergeCell ref="CK323:CO323"/>
    <mergeCell ref="CM333:CM334"/>
    <mergeCell ref="CH324:CK324"/>
    <mergeCell ref="CL324:CO324"/>
    <mergeCell ref="CO325:CO326"/>
    <mergeCell ref="CH326:CK327"/>
    <mergeCell ref="CH323:CI323"/>
    <mergeCell ref="CG327:CG328"/>
    <mergeCell ref="CM327:CM328"/>
    <mergeCell ref="CL342:CO342"/>
    <mergeCell ref="CH354:CK354"/>
    <mergeCell ref="CE349:CE350"/>
    <mergeCell ref="CD336:CG336"/>
    <mergeCell ref="CG331:CG332"/>
    <mergeCell ref="CE343:CE344"/>
    <mergeCell ref="CE325:CE326"/>
    <mergeCell ref="CF325:CF326"/>
    <mergeCell ref="CG325:CG326"/>
    <mergeCell ref="CO343:CO344"/>
    <mergeCell ref="CH329:CI329"/>
    <mergeCell ref="CN331:CN332"/>
    <mergeCell ref="CN325:CN326"/>
    <mergeCell ref="CF337:CF338"/>
    <mergeCell ref="CG391:CG392"/>
    <mergeCell ref="CH392:CK392"/>
    <mergeCell ref="BX397:BX398"/>
    <mergeCell ref="CH335:CI335"/>
    <mergeCell ref="CH384:CK385"/>
    <mergeCell ref="BV385:BV386"/>
    <mergeCell ref="BW385:BW386"/>
    <mergeCell ref="CJ366:CM366"/>
    <mergeCell ref="CL371:CL372"/>
    <mergeCell ref="CD373:CD374"/>
    <mergeCell ref="CH387:CI387"/>
    <mergeCell ref="CC353:CG353"/>
    <mergeCell ref="BZ374:CC374"/>
    <mergeCell ref="BZ343:CC343"/>
    <mergeCell ref="CG333:CG334"/>
    <mergeCell ref="BZ336:CC336"/>
    <mergeCell ref="BZ381:CA381"/>
    <mergeCell ref="CH359:CI359"/>
    <mergeCell ref="CE357:CE358"/>
    <mergeCell ref="CF349:CF350"/>
    <mergeCell ref="CC341:CG341"/>
    <mergeCell ref="CD343:CD344"/>
    <mergeCell ref="CM373:CM374"/>
    <mergeCell ref="CH378:CK379"/>
    <mergeCell ref="BZ383:CC383"/>
    <mergeCell ref="CH381:CI381"/>
    <mergeCell ref="CH383:CK383"/>
    <mergeCell ref="CH376:CK376"/>
    <mergeCell ref="BZ347:CA347"/>
    <mergeCell ref="BZ356:CC357"/>
    <mergeCell ref="CG339:CG340"/>
    <mergeCell ref="BZ341:CA341"/>
    <mergeCell ref="CN391:CN392"/>
    <mergeCell ref="CE391:CE392"/>
    <mergeCell ref="BR394:BU394"/>
    <mergeCell ref="BR312:BY317"/>
    <mergeCell ref="CE351:CE352"/>
    <mergeCell ref="CO395:CO396"/>
    <mergeCell ref="BR390:BU391"/>
    <mergeCell ref="BY395:BY396"/>
    <mergeCell ref="CN397:CN398"/>
    <mergeCell ref="BV391:BV392"/>
    <mergeCell ref="BY389:BY390"/>
    <mergeCell ref="BV389:BV390"/>
    <mergeCell ref="BY391:BY392"/>
    <mergeCell ref="CG389:CG390"/>
    <mergeCell ref="BW391:BW392"/>
    <mergeCell ref="BR389:BU389"/>
    <mergeCell ref="CD391:CD392"/>
    <mergeCell ref="CE397:CE398"/>
    <mergeCell ref="BZ392:CC392"/>
    <mergeCell ref="BZ393:CA393"/>
    <mergeCell ref="CG395:CG396"/>
    <mergeCell ref="BW389:BW390"/>
    <mergeCell ref="BU393:BY393"/>
    <mergeCell ref="CG397:CG398"/>
    <mergeCell ref="BZ398:CC398"/>
    <mergeCell ref="CD397:CD398"/>
    <mergeCell ref="BY397:BY398"/>
    <mergeCell ref="BR395:BU395"/>
    <mergeCell ref="BW395:BW396"/>
    <mergeCell ref="CD395:CD396"/>
    <mergeCell ref="BR392:BU392"/>
    <mergeCell ref="CF391:CF392"/>
    <mergeCell ref="CN407:CN408"/>
    <mergeCell ref="CD401:CD402"/>
    <mergeCell ref="CE401:CE402"/>
    <mergeCell ref="BX389:BX390"/>
    <mergeCell ref="CH399:CI399"/>
    <mergeCell ref="BR398:BU398"/>
    <mergeCell ref="CH389:CK389"/>
    <mergeCell ref="CK399:CO399"/>
    <mergeCell ref="CH402:CK403"/>
    <mergeCell ref="CM395:CM396"/>
    <mergeCell ref="CL391:CL392"/>
    <mergeCell ref="BZ394:CC394"/>
    <mergeCell ref="CF395:CF396"/>
    <mergeCell ref="BR396:BU397"/>
    <mergeCell ref="CF401:CF402"/>
    <mergeCell ref="BV395:BV396"/>
    <mergeCell ref="CM397:CM398"/>
    <mergeCell ref="BW397:BW398"/>
    <mergeCell ref="BZ395:CC395"/>
    <mergeCell ref="BZ400:CC400"/>
    <mergeCell ref="CD400:CG400"/>
    <mergeCell ref="CG401:CG402"/>
    <mergeCell ref="CH394:CK394"/>
    <mergeCell ref="BR393:BS393"/>
    <mergeCell ref="CD394:CG394"/>
    <mergeCell ref="CH396:CK397"/>
    <mergeCell ref="BR399:BS399"/>
    <mergeCell ref="CC393:CG393"/>
    <mergeCell ref="CL397:CL398"/>
    <mergeCell ref="BZ396:CC397"/>
    <mergeCell ref="CH395:CK395"/>
    <mergeCell ref="CL394:CO394"/>
    <mergeCell ref="CH408:CK409"/>
    <mergeCell ref="CD407:CD408"/>
    <mergeCell ref="BZ412:CC412"/>
    <mergeCell ref="BW409:BW410"/>
    <mergeCell ref="CE409:CE410"/>
    <mergeCell ref="CD412:CG412"/>
    <mergeCell ref="CG415:CG416"/>
    <mergeCell ref="CD413:CD414"/>
    <mergeCell ref="CG409:CG410"/>
    <mergeCell ref="BY407:BY408"/>
    <mergeCell ref="CF409:CF410"/>
    <mergeCell ref="BZ407:CC407"/>
    <mergeCell ref="BR413:BU413"/>
    <mergeCell ref="BR407:BU407"/>
    <mergeCell ref="BX413:BX414"/>
    <mergeCell ref="BV413:BV414"/>
    <mergeCell ref="BR408:BU409"/>
    <mergeCell ref="BY413:BY414"/>
    <mergeCell ref="BR416:BU416"/>
    <mergeCell ref="BX407:BX408"/>
    <mergeCell ref="BV409:BV410"/>
    <mergeCell ref="BZ413:CC413"/>
    <mergeCell ref="BZ416:CC416"/>
    <mergeCell ref="BW413:BW414"/>
    <mergeCell ref="BR414:BU415"/>
    <mergeCell ref="BR411:BS411"/>
    <mergeCell ref="BR412:BU412"/>
    <mergeCell ref="BX415:BX416"/>
    <mergeCell ref="CE395:CE396"/>
    <mergeCell ref="CC399:CG399"/>
    <mergeCell ref="CH411:CI411"/>
    <mergeCell ref="CD389:CD390"/>
    <mergeCell ref="BZ390:CC391"/>
    <mergeCell ref="BX391:BX392"/>
    <mergeCell ref="BZ410:CC410"/>
    <mergeCell ref="CF397:CF398"/>
    <mergeCell ref="BX395:BX396"/>
    <mergeCell ref="CN401:CN402"/>
    <mergeCell ref="BV397:BV398"/>
    <mergeCell ref="CK405:CO405"/>
    <mergeCell ref="BZ405:CA405"/>
    <mergeCell ref="CC405:CG405"/>
    <mergeCell ref="BY409:BY410"/>
    <mergeCell ref="BV406:BY406"/>
    <mergeCell ref="BZ411:CA411"/>
    <mergeCell ref="CO409:CO410"/>
    <mergeCell ref="BZ408:CC409"/>
    <mergeCell ref="CL403:CL404"/>
    <mergeCell ref="CH393:CI393"/>
    <mergeCell ref="CG403:CG404"/>
    <mergeCell ref="CH400:CK400"/>
    <mergeCell ref="BX409:BX410"/>
    <mergeCell ref="CH410:CK410"/>
    <mergeCell ref="CO403:CO404"/>
    <mergeCell ref="CO397:CO398"/>
    <mergeCell ref="CO401:CO402"/>
    <mergeCell ref="BV394:BY394"/>
    <mergeCell ref="CL395:CL396"/>
    <mergeCell ref="BZ399:CA399"/>
    <mergeCell ref="CN395:CN396"/>
    <mergeCell ref="BW373:BW374"/>
    <mergeCell ref="BV351:BV352"/>
    <mergeCell ref="BR406:BU406"/>
    <mergeCell ref="CD409:CD410"/>
    <mergeCell ref="CG407:CG408"/>
    <mergeCell ref="BZ361:CC363"/>
    <mergeCell ref="BY383:BY384"/>
    <mergeCell ref="CF377:CF378"/>
    <mergeCell ref="BR375:BS375"/>
    <mergeCell ref="CG355:CG356"/>
    <mergeCell ref="BV357:BV358"/>
    <mergeCell ref="BV355:BV356"/>
    <mergeCell ref="CB366:CE366"/>
    <mergeCell ref="BV373:BV374"/>
    <mergeCell ref="BZ387:CA387"/>
    <mergeCell ref="BR410:BU410"/>
    <mergeCell ref="BR400:BY405"/>
    <mergeCell ref="BV407:BV408"/>
    <mergeCell ref="CE407:CE408"/>
    <mergeCell ref="BU399:BY399"/>
    <mergeCell ref="BR358:BU358"/>
    <mergeCell ref="BR367:BU369"/>
    <mergeCell ref="CD367:CG369"/>
    <mergeCell ref="BY385:BY386"/>
    <mergeCell ref="BT366:BW366"/>
    <mergeCell ref="BW355:BW356"/>
    <mergeCell ref="BR371:BU371"/>
    <mergeCell ref="BR387:BS387"/>
    <mergeCell ref="BZ386:CC386"/>
    <mergeCell ref="BV383:BV384"/>
    <mergeCell ref="CF383:CF384"/>
    <mergeCell ref="BZ378:CC379"/>
    <mergeCell ref="BZ337:CC337"/>
    <mergeCell ref="CD333:CD334"/>
    <mergeCell ref="BZ388:CC388"/>
    <mergeCell ref="BZ389:CC389"/>
    <mergeCell ref="CE389:CE390"/>
    <mergeCell ref="CF389:CF390"/>
    <mergeCell ref="CD388:CG388"/>
    <mergeCell ref="CG349:CG350"/>
    <mergeCell ref="BV349:BV350"/>
    <mergeCell ref="BZ370:CC370"/>
    <mergeCell ref="CF357:CF358"/>
    <mergeCell ref="CD357:CD358"/>
    <mergeCell ref="CG357:CG358"/>
    <mergeCell ref="BZ358:CC358"/>
    <mergeCell ref="BY355:BY356"/>
    <mergeCell ref="BZ355:CC355"/>
    <mergeCell ref="BV370:BY370"/>
    <mergeCell ref="CD370:CG370"/>
    <mergeCell ref="CC375:CG375"/>
    <mergeCell ref="BZ371:CC371"/>
    <mergeCell ref="CG379:CG380"/>
    <mergeCell ref="CD377:CD378"/>
    <mergeCell ref="CG383:CG384"/>
    <mergeCell ref="BZ384:CC385"/>
    <mergeCell ref="BV367:BY369"/>
    <mergeCell ref="CD351:CD352"/>
    <mergeCell ref="BY351:BY352"/>
    <mergeCell ref="BW349:BW350"/>
    <mergeCell ref="CG351:CG352"/>
    <mergeCell ref="CE383:CE384"/>
    <mergeCell ref="CE377:CE378"/>
    <mergeCell ref="CD383:CD384"/>
    <mergeCell ref="CF351:CF352"/>
    <mergeCell ref="BR361:BU363"/>
    <mergeCell ref="CD371:CD372"/>
    <mergeCell ref="CE379:CE380"/>
    <mergeCell ref="CF379:CF380"/>
    <mergeCell ref="BR342:BU342"/>
    <mergeCell ref="BV342:BY342"/>
    <mergeCell ref="BR326:BU327"/>
    <mergeCell ref="BJ336:BM336"/>
    <mergeCell ref="BN336:BQ336"/>
    <mergeCell ref="BJ324:BM324"/>
    <mergeCell ref="CG345:CG346"/>
    <mergeCell ref="BZ346:CC346"/>
    <mergeCell ref="BR323:BS323"/>
    <mergeCell ref="BZ331:CC331"/>
    <mergeCell ref="CD337:CD338"/>
    <mergeCell ref="CE337:CE338"/>
    <mergeCell ref="BZ332:CC333"/>
    <mergeCell ref="BZ323:CA323"/>
    <mergeCell ref="CE327:CE328"/>
    <mergeCell ref="CD345:CD346"/>
    <mergeCell ref="CF345:CF346"/>
    <mergeCell ref="BR340:BU340"/>
    <mergeCell ref="BR324:BU324"/>
    <mergeCell ref="BX345:BX346"/>
    <mergeCell ref="BY345:BY346"/>
    <mergeCell ref="BR346:BU346"/>
    <mergeCell ref="BX343:BX344"/>
    <mergeCell ref="BY343:BY344"/>
    <mergeCell ref="BR344:BU345"/>
    <mergeCell ref="BY333:BY334"/>
    <mergeCell ref="BX333:BX334"/>
    <mergeCell ref="BY349:BY350"/>
    <mergeCell ref="BR376:BY381"/>
    <mergeCell ref="CE385:CE386"/>
    <mergeCell ref="BY357:BY358"/>
    <mergeCell ref="BX357:BX358"/>
    <mergeCell ref="CG373:CG374"/>
    <mergeCell ref="BZ375:CA375"/>
    <mergeCell ref="BZ377:CC377"/>
    <mergeCell ref="BZ380:CC380"/>
    <mergeCell ref="BW351:BW352"/>
    <mergeCell ref="BZ353:CA353"/>
    <mergeCell ref="BZ376:CC376"/>
    <mergeCell ref="BR374:BU374"/>
    <mergeCell ref="BZ372:CC373"/>
    <mergeCell ref="CF373:CF374"/>
    <mergeCell ref="CE371:CE372"/>
    <mergeCell ref="BU359:BY359"/>
    <mergeCell ref="BR355:BU355"/>
    <mergeCell ref="BR356:BU357"/>
    <mergeCell ref="BR354:BU354"/>
    <mergeCell ref="BU375:BY375"/>
    <mergeCell ref="CF355:CF356"/>
    <mergeCell ref="BZ359:CA359"/>
    <mergeCell ref="BV361:BY363"/>
    <mergeCell ref="CE355:CE356"/>
    <mergeCell ref="BX373:BX374"/>
    <mergeCell ref="CE373:CE374"/>
    <mergeCell ref="CG371:CG372"/>
    <mergeCell ref="BY371:BY372"/>
    <mergeCell ref="CF371:CF372"/>
    <mergeCell ref="CD361:CG363"/>
    <mergeCell ref="CD355:CD356"/>
    <mergeCell ref="AT297:AW299"/>
    <mergeCell ref="BN325:BN326"/>
    <mergeCell ref="BU387:BY387"/>
    <mergeCell ref="BR352:BU352"/>
    <mergeCell ref="BZ350:CC351"/>
    <mergeCell ref="BV354:BY354"/>
    <mergeCell ref="BZ352:CC352"/>
    <mergeCell ref="BZ349:CC349"/>
    <mergeCell ref="BX371:BX372"/>
    <mergeCell ref="CD379:CD380"/>
    <mergeCell ref="CC381:CG381"/>
    <mergeCell ref="BV382:BY382"/>
    <mergeCell ref="BR382:BU382"/>
    <mergeCell ref="BZ382:CC382"/>
    <mergeCell ref="CD354:CG354"/>
    <mergeCell ref="CC359:CG359"/>
    <mergeCell ref="CF385:CF386"/>
    <mergeCell ref="BW371:BW372"/>
    <mergeCell ref="BT360:BW360"/>
    <mergeCell ref="BR383:BU383"/>
    <mergeCell ref="BX383:BX384"/>
    <mergeCell ref="BR384:BU385"/>
    <mergeCell ref="BW383:BW384"/>
    <mergeCell ref="BY373:BY374"/>
    <mergeCell ref="BR370:BU370"/>
    <mergeCell ref="BR386:BU386"/>
    <mergeCell ref="CD382:CG382"/>
    <mergeCell ref="CD376:CG376"/>
    <mergeCell ref="CD385:CD386"/>
    <mergeCell ref="BX351:BX352"/>
    <mergeCell ref="BR349:BU349"/>
    <mergeCell ref="BZ354:CC354"/>
    <mergeCell ref="BJ297:BM299"/>
    <mergeCell ref="BB301:BE301"/>
    <mergeCell ref="BR417:BS417"/>
    <mergeCell ref="BQ401:BQ402"/>
    <mergeCell ref="BJ404:BM404"/>
    <mergeCell ref="BV412:BY412"/>
    <mergeCell ref="AX251:AX252"/>
    <mergeCell ref="AW253:BA253"/>
    <mergeCell ref="BO409:BO410"/>
    <mergeCell ref="BW415:BW416"/>
    <mergeCell ref="BJ405:BK405"/>
    <mergeCell ref="BW407:BW408"/>
    <mergeCell ref="BU411:BY411"/>
    <mergeCell ref="BJ408:BM409"/>
    <mergeCell ref="BN409:BN410"/>
    <mergeCell ref="BQ403:BQ404"/>
    <mergeCell ref="BN403:BN404"/>
    <mergeCell ref="BJ410:BM410"/>
    <mergeCell ref="BJ407:BM407"/>
    <mergeCell ref="BJ412:BQ417"/>
    <mergeCell ref="BV415:BV416"/>
    <mergeCell ref="BQ397:BQ398"/>
    <mergeCell ref="BR372:BU373"/>
    <mergeCell ref="BX385:BX386"/>
    <mergeCell ref="BQ389:BQ390"/>
    <mergeCell ref="BP383:BP384"/>
    <mergeCell ref="BJ386:BM386"/>
    <mergeCell ref="BV388:BY388"/>
    <mergeCell ref="BJ319:BM319"/>
    <mergeCell ref="BR388:BU388"/>
    <mergeCell ref="BR322:BU322"/>
    <mergeCell ref="AX300:BA300"/>
    <mergeCell ref="BN300:BQ300"/>
    <mergeCell ref="BB302:BE303"/>
    <mergeCell ref="AP324:AS324"/>
    <mergeCell ref="AZ309:AZ310"/>
    <mergeCell ref="BN324:BQ324"/>
    <mergeCell ref="BB250:BE251"/>
    <mergeCell ref="AT319:AW319"/>
    <mergeCell ref="AY315:AY316"/>
    <mergeCell ref="BQ319:BQ320"/>
    <mergeCell ref="AT314:AW315"/>
    <mergeCell ref="AY309:AY310"/>
    <mergeCell ref="AX318:BA318"/>
    <mergeCell ref="AZ321:AZ322"/>
    <mergeCell ref="BH307:BH308"/>
    <mergeCell ref="BH287:BH288"/>
    <mergeCell ref="BB270:BE270"/>
    <mergeCell ref="BB271:BC271"/>
    <mergeCell ref="BF303:BF304"/>
    <mergeCell ref="BL296:BO296"/>
    <mergeCell ref="BJ284:BQ289"/>
    <mergeCell ref="BO303:BO304"/>
    <mergeCell ref="BH303:BH304"/>
    <mergeCell ref="BN321:BN322"/>
    <mergeCell ref="BG321:BG322"/>
    <mergeCell ref="AS315:AS316"/>
    <mergeCell ref="AS313:AS314"/>
    <mergeCell ref="BG313:BG314"/>
    <mergeCell ref="AW311:BA311"/>
    <mergeCell ref="AX313:AX314"/>
    <mergeCell ref="AP307:AP308"/>
    <mergeCell ref="BB291:BE293"/>
    <mergeCell ref="BJ300:BM300"/>
    <mergeCell ref="BN313:BN314"/>
    <mergeCell ref="BJ304:BM304"/>
    <mergeCell ref="AT320:AW321"/>
    <mergeCell ref="BB319:BE319"/>
    <mergeCell ref="AV232:AY232"/>
    <mergeCell ref="AR239:AR240"/>
    <mergeCell ref="AQ237:AQ238"/>
    <mergeCell ref="AP236:AS236"/>
    <mergeCell ref="BA303:BA304"/>
    <mergeCell ref="AY275:AY276"/>
    <mergeCell ref="AX273:AX274"/>
    <mergeCell ref="BB305:BC305"/>
    <mergeCell ref="BH273:BH274"/>
    <mergeCell ref="BN297:BQ299"/>
    <mergeCell ref="BJ301:BM301"/>
    <mergeCell ref="BD296:BG296"/>
    <mergeCell ref="BJ314:BM315"/>
    <mergeCell ref="BN315:BN316"/>
    <mergeCell ref="BJ312:BM312"/>
    <mergeCell ref="BB308:BE309"/>
    <mergeCell ref="BF301:BF302"/>
    <mergeCell ref="BJ313:BM313"/>
    <mergeCell ref="AV290:AY290"/>
    <mergeCell ref="AT304:AW304"/>
    <mergeCell ref="AT301:AW301"/>
    <mergeCell ref="AT317:AU317"/>
    <mergeCell ref="AT318:AW318"/>
    <mergeCell ref="AX307:AX308"/>
    <mergeCell ref="BF313:BF314"/>
    <mergeCell ref="BB313:BE313"/>
    <mergeCell ref="AO317:AS317"/>
    <mergeCell ref="BF307:BF308"/>
    <mergeCell ref="BA325:BA326"/>
    <mergeCell ref="AX331:AX332"/>
    <mergeCell ref="BO319:BO320"/>
    <mergeCell ref="BP319:BP320"/>
    <mergeCell ref="AZ319:AZ320"/>
    <mergeCell ref="BQ301:BQ302"/>
    <mergeCell ref="AX301:AX302"/>
    <mergeCell ref="BF300:BI300"/>
    <mergeCell ref="AZ301:AZ302"/>
    <mergeCell ref="BG301:BG302"/>
    <mergeCell ref="BQ303:BQ304"/>
    <mergeCell ref="BI307:BI308"/>
    <mergeCell ref="AZ303:AZ304"/>
    <mergeCell ref="BB306:BE306"/>
    <mergeCell ref="AY303:AY304"/>
    <mergeCell ref="BF312:BI312"/>
    <mergeCell ref="BA315:BA316"/>
    <mergeCell ref="BJ320:BM321"/>
    <mergeCell ref="BF319:BF320"/>
    <mergeCell ref="BP303:BP304"/>
    <mergeCell ref="BB300:BE300"/>
    <mergeCell ref="BN301:BN302"/>
    <mergeCell ref="BP301:BP302"/>
    <mergeCell ref="BI303:BI304"/>
    <mergeCell ref="AY321:AY322"/>
    <mergeCell ref="BI319:BI320"/>
    <mergeCell ref="BA321:BA322"/>
    <mergeCell ref="BA319:BA320"/>
    <mergeCell ref="AW317:BA317"/>
    <mergeCell ref="AT307:AW307"/>
    <mergeCell ref="BG303:BG304"/>
    <mergeCell ref="BB316:BE316"/>
    <mergeCell ref="AY339:AY340"/>
    <mergeCell ref="AZ339:AZ340"/>
    <mergeCell ref="BA339:BA340"/>
    <mergeCell ref="AT340:AW340"/>
    <mergeCell ref="BJ334:BM334"/>
    <mergeCell ref="AT328:AW328"/>
    <mergeCell ref="BI331:BI332"/>
    <mergeCell ref="BB324:BE324"/>
    <mergeCell ref="BH325:BH326"/>
    <mergeCell ref="BB328:BE328"/>
    <mergeCell ref="BI327:BI328"/>
    <mergeCell ref="BM329:BQ329"/>
    <mergeCell ref="AX306:BA306"/>
    <mergeCell ref="BE311:BI311"/>
    <mergeCell ref="AX319:AX320"/>
    <mergeCell ref="BF315:BF316"/>
    <mergeCell ref="BB311:BC311"/>
    <mergeCell ref="BB320:BE321"/>
    <mergeCell ref="AY319:AY320"/>
    <mergeCell ref="AX324:BA324"/>
    <mergeCell ref="BE323:BI323"/>
    <mergeCell ref="BG327:BG328"/>
    <mergeCell ref="BN327:BN328"/>
    <mergeCell ref="BO327:BO328"/>
    <mergeCell ref="AW329:BA329"/>
    <mergeCell ref="BB331:BE331"/>
    <mergeCell ref="BQ327:BQ328"/>
    <mergeCell ref="BN330:BQ330"/>
    <mergeCell ref="BE329:BI329"/>
    <mergeCell ref="AT322:AW322"/>
    <mergeCell ref="AX327:AX328"/>
    <mergeCell ref="AY327:AY328"/>
    <mergeCell ref="AT332:AW333"/>
    <mergeCell ref="BF324:BI324"/>
    <mergeCell ref="BL366:BO366"/>
    <mergeCell ref="AT344:AW345"/>
    <mergeCell ref="AT329:AU329"/>
    <mergeCell ref="AT336:AW336"/>
    <mergeCell ref="BJ383:BM383"/>
    <mergeCell ref="BF309:BF310"/>
    <mergeCell ref="AT310:AW310"/>
    <mergeCell ref="BM317:BQ317"/>
    <mergeCell ref="BQ321:BQ322"/>
    <mergeCell ref="BO321:BO322"/>
    <mergeCell ref="BP321:BP322"/>
    <mergeCell ref="BH309:BH310"/>
    <mergeCell ref="BB322:BE322"/>
    <mergeCell ref="BH319:BH320"/>
    <mergeCell ref="BA313:BA314"/>
    <mergeCell ref="AT313:AW313"/>
    <mergeCell ref="BH315:BH316"/>
    <mergeCell ref="BE317:BI317"/>
    <mergeCell ref="BB317:BC317"/>
    <mergeCell ref="BA333:BA334"/>
    <mergeCell ref="BF325:BF326"/>
    <mergeCell ref="BH331:BH332"/>
    <mergeCell ref="AT324:AW324"/>
    <mergeCell ref="AT323:AU323"/>
    <mergeCell ref="AX337:AX338"/>
    <mergeCell ref="AY337:AY338"/>
    <mergeCell ref="AZ337:AZ338"/>
    <mergeCell ref="BA337:BA338"/>
    <mergeCell ref="AT338:AW339"/>
    <mergeCell ref="AX339:AX340"/>
    <mergeCell ref="BB367:BE369"/>
    <mergeCell ref="BH377:BH378"/>
    <mergeCell ref="BG377:BG378"/>
    <mergeCell ref="BE381:BI381"/>
    <mergeCell ref="BP395:BP396"/>
    <mergeCell ref="BP397:BP398"/>
    <mergeCell ref="BJ359:BK359"/>
    <mergeCell ref="BF367:BI369"/>
    <mergeCell ref="BI321:BI322"/>
    <mergeCell ref="BB326:BE327"/>
    <mergeCell ref="BB323:BC323"/>
    <mergeCell ref="AW323:BA323"/>
    <mergeCell ref="BF321:BF322"/>
    <mergeCell ref="BH327:BH328"/>
    <mergeCell ref="BJ322:BM322"/>
    <mergeCell ref="BJ354:BM354"/>
    <mergeCell ref="BA345:BA346"/>
    <mergeCell ref="BJ346:BM346"/>
    <mergeCell ref="BJ344:BM345"/>
    <mergeCell ref="BA343:BA344"/>
    <mergeCell ref="AT343:AW343"/>
    <mergeCell ref="BM347:BQ347"/>
    <mergeCell ref="AY349:AY350"/>
    <mergeCell ref="AX343:AX344"/>
    <mergeCell ref="AZ349:AZ350"/>
    <mergeCell ref="BJ323:BK323"/>
    <mergeCell ref="AT334:AW334"/>
    <mergeCell ref="BD360:BG360"/>
    <mergeCell ref="BE353:BI353"/>
    <mergeCell ref="BF354:BI354"/>
    <mergeCell ref="BM323:BQ323"/>
    <mergeCell ref="AT330:AW330"/>
    <mergeCell ref="BJ400:BM400"/>
    <mergeCell ref="BJ395:BM395"/>
    <mergeCell ref="BB404:BE404"/>
    <mergeCell ref="BH379:BH380"/>
    <mergeCell ref="BB402:BE403"/>
    <mergeCell ref="BI403:BI404"/>
    <mergeCell ref="BB400:BE400"/>
    <mergeCell ref="BI401:BI402"/>
    <mergeCell ref="BP403:BP404"/>
    <mergeCell ref="BN401:BN402"/>
    <mergeCell ref="BP391:BP392"/>
    <mergeCell ref="BO385:BO386"/>
    <mergeCell ref="BP401:BP402"/>
    <mergeCell ref="BJ402:BM403"/>
    <mergeCell ref="BN400:BQ400"/>
    <mergeCell ref="BN391:BN392"/>
    <mergeCell ref="BG401:BG402"/>
    <mergeCell ref="BO401:BO402"/>
    <mergeCell ref="BQ395:BQ396"/>
    <mergeCell ref="BJ396:BM397"/>
    <mergeCell ref="BQ385:BQ386"/>
    <mergeCell ref="BB330:BE330"/>
    <mergeCell ref="BF330:BI330"/>
    <mergeCell ref="BJ329:BK329"/>
    <mergeCell ref="AT407:AW407"/>
    <mergeCell ref="AT417:AU417"/>
    <mergeCell ref="BF407:BF408"/>
    <mergeCell ref="BE411:BI411"/>
    <mergeCell ref="BG415:BG416"/>
    <mergeCell ref="BH413:BH414"/>
    <mergeCell ref="BG389:BG390"/>
    <mergeCell ref="BH373:BH374"/>
    <mergeCell ref="BI371:BI372"/>
    <mergeCell ref="BB405:BC405"/>
    <mergeCell ref="BI373:BI374"/>
    <mergeCell ref="BF382:BI382"/>
    <mergeCell ref="BI383:BI384"/>
    <mergeCell ref="BA371:BA372"/>
    <mergeCell ref="AZ373:AZ374"/>
    <mergeCell ref="BA373:BA374"/>
    <mergeCell ref="AX367:BA369"/>
    <mergeCell ref="BH371:BH372"/>
    <mergeCell ref="BF383:BF384"/>
    <mergeCell ref="BB375:BC375"/>
    <mergeCell ref="BE375:BI375"/>
    <mergeCell ref="BB374:BE374"/>
    <mergeCell ref="BG379:BG380"/>
    <mergeCell ref="BB378:BE379"/>
    <mergeCell ref="AX377:AX378"/>
    <mergeCell ref="BB380:BE380"/>
    <mergeCell ref="BJ361:BM363"/>
    <mergeCell ref="BD366:BG366"/>
    <mergeCell ref="AT389:AW389"/>
    <mergeCell ref="AT388:AW388"/>
    <mergeCell ref="AT392:AW392"/>
    <mergeCell ref="BA391:BA392"/>
    <mergeCell ref="BJ401:BM401"/>
    <mergeCell ref="BJ399:BK399"/>
    <mergeCell ref="BJ392:BM392"/>
    <mergeCell ref="BF401:BF402"/>
    <mergeCell ref="BH401:BH402"/>
    <mergeCell ref="BJ376:BQ381"/>
    <mergeCell ref="BO383:BO384"/>
    <mergeCell ref="AY403:AY404"/>
    <mergeCell ref="BB394:BI399"/>
    <mergeCell ref="BO397:BO398"/>
    <mergeCell ref="BN395:BN396"/>
    <mergeCell ref="BO395:BO396"/>
    <mergeCell ref="BF418:BI418"/>
    <mergeCell ref="AT412:AW412"/>
    <mergeCell ref="AW393:BA393"/>
    <mergeCell ref="BA407:BA408"/>
    <mergeCell ref="AX406:BA406"/>
    <mergeCell ref="BJ398:BM398"/>
    <mergeCell ref="BQ409:BQ410"/>
    <mergeCell ref="BN397:BN398"/>
    <mergeCell ref="BG385:BG386"/>
    <mergeCell ref="BF385:BF386"/>
    <mergeCell ref="AX391:AX392"/>
    <mergeCell ref="AY413:AY414"/>
    <mergeCell ref="BB414:BE415"/>
    <mergeCell ref="AX388:BA388"/>
    <mergeCell ref="BB388:BE388"/>
    <mergeCell ref="BB401:BE401"/>
    <mergeCell ref="BF419:BF420"/>
    <mergeCell ref="BB393:BC393"/>
    <mergeCell ref="BF377:BF378"/>
    <mergeCell ref="BB390:BE391"/>
    <mergeCell ref="BI379:BI380"/>
    <mergeCell ref="BF389:BF390"/>
    <mergeCell ref="BH389:BH390"/>
    <mergeCell ref="AY391:AY392"/>
    <mergeCell ref="BN385:BN386"/>
    <mergeCell ref="BJ382:BM382"/>
    <mergeCell ref="BO389:BO390"/>
    <mergeCell ref="BM393:BQ393"/>
    <mergeCell ref="BJ390:BM391"/>
    <mergeCell ref="BJ389:BM389"/>
    <mergeCell ref="BN383:BN384"/>
    <mergeCell ref="BI419:BI420"/>
    <mergeCell ref="BB419:BE419"/>
    <mergeCell ref="BG419:BG420"/>
    <mergeCell ref="BB384:BE385"/>
    <mergeCell ref="BP385:BP386"/>
    <mergeCell ref="BJ388:BM388"/>
    <mergeCell ref="BN388:BQ388"/>
    <mergeCell ref="BJ384:BM385"/>
    <mergeCell ref="BQ391:BQ392"/>
    <mergeCell ref="BH409:BH410"/>
    <mergeCell ref="BA415:BA416"/>
    <mergeCell ref="BB408:BE409"/>
    <mergeCell ref="BI389:BI390"/>
    <mergeCell ref="BO391:BO392"/>
    <mergeCell ref="BJ394:BM394"/>
    <mergeCell ref="BB407:BE407"/>
    <mergeCell ref="BE393:BI393"/>
    <mergeCell ref="BQ355:BQ356"/>
    <mergeCell ref="BH355:BH356"/>
    <mergeCell ref="BJ355:BM355"/>
    <mergeCell ref="BF355:BF356"/>
    <mergeCell ref="BG357:BG358"/>
    <mergeCell ref="BF357:BF358"/>
    <mergeCell ref="BE359:BI359"/>
    <mergeCell ref="BJ370:BQ375"/>
    <mergeCell ref="BQ383:BQ384"/>
    <mergeCell ref="BH385:BH386"/>
    <mergeCell ref="BJ419:BM419"/>
    <mergeCell ref="BF413:BF414"/>
    <mergeCell ref="BB389:BE389"/>
    <mergeCell ref="BB386:BE386"/>
    <mergeCell ref="BJ411:BK411"/>
    <mergeCell ref="BJ406:BM406"/>
    <mergeCell ref="BO407:BO408"/>
    <mergeCell ref="BN418:BQ418"/>
    <mergeCell ref="BB413:BE413"/>
    <mergeCell ref="BI407:BI408"/>
    <mergeCell ref="BP389:BP390"/>
    <mergeCell ref="BF388:BI388"/>
    <mergeCell ref="BO419:BO420"/>
    <mergeCell ref="BJ418:BM418"/>
    <mergeCell ref="BH383:BH384"/>
    <mergeCell ref="BB417:BC417"/>
    <mergeCell ref="BP407:BP408"/>
    <mergeCell ref="BN406:BQ406"/>
    <mergeCell ref="BH403:BH404"/>
    <mergeCell ref="BB410:BE410"/>
    <mergeCell ref="BJ393:BK393"/>
    <mergeCell ref="BE387:BI387"/>
    <mergeCell ref="BG407:BG408"/>
    <mergeCell ref="BI409:BI410"/>
    <mergeCell ref="BM387:BQ387"/>
    <mergeCell ref="BJ387:BK387"/>
    <mergeCell ref="BB418:BE418"/>
    <mergeCell ref="AT413:AW413"/>
    <mergeCell ref="BN394:BQ394"/>
    <mergeCell ref="BH391:BH392"/>
    <mergeCell ref="BI391:BI392"/>
    <mergeCell ref="BG403:BG404"/>
    <mergeCell ref="AZ391:AZ392"/>
    <mergeCell ref="AT390:AW391"/>
    <mergeCell ref="BA389:BA390"/>
    <mergeCell ref="AY389:AY390"/>
    <mergeCell ref="AZ389:AZ390"/>
    <mergeCell ref="BM411:BQ411"/>
    <mergeCell ref="BQ407:BQ408"/>
    <mergeCell ref="BP409:BP410"/>
    <mergeCell ref="BI415:BI416"/>
    <mergeCell ref="BM399:BQ399"/>
    <mergeCell ref="BB406:BE406"/>
    <mergeCell ref="AT418:AW418"/>
    <mergeCell ref="AX412:BA412"/>
    <mergeCell ref="BB411:BC411"/>
    <mergeCell ref="BF412:BI412"/>
    <mergeCell ref="BB416:BE416"/>
    <mergeCell ref="AZ413:AZ414"/>
    <mergeCell ref="AY415:AY416"/>
    <mergeCell ref="BB412:BE412"/>
    <mergeCell ref="BA413:BA414"/>
    <mergeCell ref="BG409:BG410"/>
    <mergeCell ref="AX409:AX410"/>
    <mergeCell ref="AX401:AX402"/>
    <mergeCell ref="BF406:BI406"/>
    <mergeCell ref="BF391:BF392"/>
    <mergeCell ref="BG391:BG392"/>
    <mergeCell ref="BN389:BN390"/>
    <mergeCell ref="BN382:BQ382"/>
    <mergeCell ref="BZ418:CC418"/>
    <mergeCell ref="CE419:CE420"/>
    <mergeCell ref="BR425:BU425"/>
    <mergeCell ref="CG419:CG420"/>
    <mergeCell ref="BZ424:CC424"/>
    <mergeCell ref="CE425:CE426"/>
    <mergeCell ref="AT393:AU393"/>
    <mergeCell ref="BE405:BI405"/>
    <mergeCell ref="AT405:AU405"/>
    <mergeCell ref="AZ401:AZ402"/>
    <mergeCell ref="BA401:BA402"/>
    <mergeCell ref="BH407:BH408"/>
    <mergeCell ref="AZ409:AZ410"/>
    <mergeCell ref="AZ407:AZ408"/>
    <mergeCell ref="BF403:BF404"/>
    <mergeCell ref="AW405:BA405"/>
    <mergeCell ref="BZ420:CC421"/>
    <mergeCell ref="BZ422:CC422"/>
    <mergeCell ref="BF400:BI400"/>
    <mergeCell ref="AT423:AU423"/>
    <mergeCell ref="BG421:BG422"/>
    <mergeCell ref="AT422:AW422"/>
    <mergeCell ref="BH415:BH416"/>
    <mergeCell ref="BI413:BI414"/>
    <mergeCell ref="BG413:BG414"/>
    <mergeCell ref="AX415:AX416"/>
    <mergeCell ref="BB420:BE421"/>
    <mergeCell ref="AT416:AW416"/>
    <mergeCell ref="AT414:AW415"/>
    <mergeCell ref="AW411:BA411"/>
    <mergeCell ref="BH419:BH420"/>
    <mergeCell ref="CK423:CO423"/>
    <mergeCell ref="BJ426:BM427"/>
    <mergeCell ref="CM431:CM432"/>
    <mergeCell ref="BQ421:BQ422"/>
    <mergeCell ref="CH431:CK431"/>
    <mergeCell ref="BJ422:BM422"/>
    <mergeCell ref="BZ430:CC430"/>
    <mergeCell ref="AY419:AY420"/>
    <mergeCell ref="AT404:AW404"/>
    <mergeCell ref="AT411:AU411"/>
    <mergeCell ref="AZ419:AZ420"/>
    <mergeCell ref="BE417:BI417"/>
    <mergeCell ref="BU417:BY417"/>
    <mergeCell ref="BY415:BY416"/>
    <mergeCell ref="BO403:BO404"/>
    <mergeCell ref="BZ428:CC428"/>
    <mergeCell ref="CD430:CG430"/>
    <mergeCell ref="BR418:BY423"/>
    <mergeCell ref="BM405:BQ405"/>
    <mergeCell ref="BN407:BN408"/>
    <mergeCell ref="BN419:BN420"/>
    <mergeCell ref="BZ423:CA423"/>
    <mergeCell ref="CF425:CF426"/>
    <mergeCell ref="BZ419:CC419"/>
    <mergeCell ref="CF419:CF420"/>
    <mergeCell ref="CD425:CD426"/>
    <mergeCell ref="BP419:BP420"/>
    <mergeCell ref="BQ419:BQ420"/>
    <mergeCell ref="CD419:CD420"/>
    <mergeCell ref="BF421:BF422"/>
    <mergeCell ref="BW433:BW434"/>
    <mergeCell ref="CF431:CF432"/>
    <mergeCell ref="BR429:BS429"/>
    <mergeCell ref="CD431:CD432"/>
    <mergeCell ref="BB422:BE422"/>
    <mergeCell ref="BE423:BI423"/>
    <mergeCell ref="BB424:BE424"/>
    <mergeCell ref="BR424:BU424"/>
    <mergeCell ref="CE421:CE422"/>
    <mergeCell ref="BJ420:BM421"/>
    <mergeCell ref="CF421:CF422"/>
    <mergeCell ref="BJ423:BK423"/>
    <mergeCell ref="BN425:BN426"/>
    <mergeCell ref="BO421:BO422"/>
    <mergeCell ref="CD421:CD422"/>
    <mergeCell ref="BH433:BH434"/>
    <mergeCell ref="BH431:BH432"/>
    <mergeCell ref="BH421:BH422"/>
    <mergeCell ref="BE429:BI429"/>
    <mergeCell ref="BB430:BE430"/>
    <mergeCell ref="BG427:BG428"/>
    <mergeCell ref="BB429:BC429"/>
    <mergeCell ref="BG425:BG426"/>
    <mergeCell ref="BB426:BE427"/>
    <mergeCell ref="BI425:BI426"/>
    <mergeCell ref="BI421:BI422"/>
    <mergeCell ref="BB423:BC423"/>
    <mergeCell ref="BP421:BP422"/>
    <mergeCell ref="BJ424:BM424"/>
    <mergeCell ref="BZ426:CC427"/>
    <mergeCell ref="BX427:BX428"/>
    <mergeCell ref="BN424:BQ424"/>
    <mergeCell ref="BN421:BN422"/>
    <mergeCell ref="BZ425:CC425"/>
    <mergeCell ref="BV424:BY424"/>
    <mergeCell ref="BR432:BU433"/>
    <mergeCell ref="BV430:BY430"/>
    <mergeCell ref="BR428:BU428"/>
    <mergeCell ref="BM429:BQ429"/>
    <mergeCell ref="CG421:CG422"/>
    <mergeCell ref="CD424:CG424"/>
    <mergeCell ref="BX433:BX434"/>
    <mergeCell ref="BY431:BY432"/>
    <mergeCell ref="BX431:BX432"/>
    <mergeCell ref="BU429:BY429"/>
    <mergeCell ref="BZ431:CC431"/>
    <mergeCell ref="BJ432:BM433"/>
    <mergeCell ref="BN431:BN432"/>
    <mergeCell ref="BW425:BW426"/>
    <mergeCell ref="BP425:BP426"/>
    <mergeCell ref="BY427:BY428"/>
    <mergeCell ref="BV427:BV428"/>
    <mergeCell ref="BM423:BQ423"/>
    <mergeCell ref="BJ431:BM431"/>
    <mergeCell ref="BF424:BI424"/>
    <mergeCell ref="CC423:CG423"/>
    <mergeCell ref="CD433:CD434"/>
    <mergeCell ref="CE433:CE434"/>
    <mergeCell ref="BB428:BE428"/>
    <mergeCell ref="CC429:CG429"/>
    <mergeCell ref="BH427:BH428"/>
    <mergeCell ref="BQ427:BQ428"/>
    <mergeCell ref="BL442:BO442"/>
    <mergeCell ref="BF443:BI445"/>
    <mergeCell ref="BV443:BY445"/>
    <mergeCell ref="BJ435:BK435"/>
    <mergeCell ref="BR437:BU439"/>
    <mergeCell ref="BJ429:BK429"/>
    <mergeCell ref="BJ428:BM428"/>
    <mergeCell ref="BY425:BY426"/>
    <mergeCell ref="BN427:BN428"/>
    <mergeCell ref="BO425:BO426"/>
    <mergeCell ref="BB435:BC435"/>
    <mergeCell ref="BF437:BI439"/>
    <mergeCell ref="BZ435:CA435"/>
    <mergeCell ref="BT436:BW436"/>
    <mergeCell ref="BR435:BS435"/>
    <mergeCell ref="BB431:BE431"/>
    <mergeCell ref="BQ425:BQ426"/>
    <mergeCell ref="BJ425:BM425"/>
    <mergeCell ref="BB425:BE425"/>
    <mergeCell ref="BN433:BN434"/>
    <mergeCell ref="BY433:BY434"/>
    <mergeCell ref="BR426:BU427"/>
    <mergeCell ref="BZ437:CC439"/>
    <mergeCell ref="BJ443:BM445"/>
    <mergeCell ref="CH426:CK427"/>
    <mergeCell ref="CH425:CK425"/>
    <mergeCell ref="BF430:BI430"/>
    <mergeCell ref="BF425:BF426"/>
    <mergeCell ref="BJ430:BM430"/>
    <mergeCell ref="BP433:BP434"/>
    <mergeCell ref="BJ434:BM434"/>
    <mergeCell ref="BQ433:BQ434"/>
    <mergeCell ref="CD427:CD428"/>
    <mergeCell ref="CH429:CI429"/>
    <mergeCell ref="CE427:CE428"/>
    <mergeCell ref="BH425:BH426"/>
    <mergeCell ref="BX425:BX426"/>
    <mergeCell ref="BO427:BO428"/>
    <mergeCell ref="BF427:BF428"/>
    <mergeCell ref="BZ434:CC434"/>
    <mergeCell ref="BP431:BP432"/>
    <mergeCell ref="BI427:BI428"/>
    <mergeCell ref="CF427:CF428"/>
    <mergeCell ref="BN430:BQ430"/>
    <mergeCell ref="CG425:CG426"/>
    <mergeCell ref="BV433:BV434"/>
    <mergeCell ref="BW431:BW432"/>
    <mergeCell ref="BR430:BU430"/>
    <mergeCell ref="CF433:CF434"/>
    <mergeCell ref="BR434:BU434"/>
    <mergeCell ref="BO433:BO434"/>
    <mergeCell ref="BI433:BI434"/>
    <mergeCell ref="BW427:BW428"/>
    <mergeCell ref="BP427:BP428"/>
    <mergeCell ref="BV425:BV426"/>
    <mergeCell ref="CG427:CG428"/>
    <mergeCell ref="BF433:BF434"/>
    <mergeCell ref="BG433:BG434"/>
    <mergeCell ref="BZ432:CC433"/>
    <mergeCell ref="CE453:CF453"/>
    <mergeCell ref="BS451:BT451"/>
    <mergeCell ref="BW453:BX453"/>
    <mergeCell ref="CA448:CB448"/>
    <mergeCell ref="BZ429:CA429"/>
    <mergeCell ref="BC449:BD449"/>
    <mergeCell ref="BC451:BD451"/>
    <mergeCell ref="BC452:BD452"/>
    <mergeCell ref="CE447:CF447"/>
    <mergeCell ref="BG451:BH451"/>
    <mergeCell ref="BG449:BH449"/>
    <mergeCell ref="BO451:BP451"/>
    <mergeCell ref="CE451:CF451"/>
    <mergeCell ref="BW448:BX448"/>
    <mergeCell ref="CE449:CF449"/>
    <mergeCell ref="BS449:BT449"/>
    <mergeCell ref="BS452:BT452"/>
    <mergeCell ref="BO452:BP452"/>
    <mergeCell ref="CE452:CF452"/>
    <mergeCell ref="BK452:BL452"/>
    <mergeCell ref="CA452:CB452"/>
    <mergeCell ref="BW451:BX451"/>
    <mergeCell ref="BW452:BX452"/>
    <mergeCell ref="BK449:BL449"/>
    <mergeCell ref="BG452:BH452"/>
    <mergeCell ref="BJ446:BQ446"/>
    <mergeCell ref="BM435:BQ435"/>
    <mergeCell ref="BT442:BW442"/>
    <mergeCell ref="CH437:CK439"/>
    <mergeCell ref="BL436:BO436"/>
    <mergeCell ref="BJ437:BM439"/>
    <mergeCell ref="BI431:BI432"/>
    <mergeCell ref="BB432:BE433"/>
    <mergeCell ref="BS447:BT447"/>
    <mergeCell ref="BG431:BG432"/>
    <mergeCell ref="BO431:BO432"/>
    <mergeCell ref="CH435:CI435"/>
    <mergeCell ref="CB442:CE442"/>
    <mergeCell ref="BQ431:BQ432"/>
    <mergeCell ref="BV437:BY439"/>
    <mergeCell ref="CB436:CE436"/>
    <mergeCell ref="BD436:BG436"/>
    <mergeCell ref="BB434:BE434"/>
    <mergeCell ref="BR431:BU431"/>
    <mergeCell ref="CE431:CE432"/>
    <mergeCell ref="BD442:BG442"/>
    <mergeCell ref="BN437:BQ439"/>
    <mergeCell ref="BU435:BY435"/>
    <mergeCell ref="CD443:CG445"/>
    <mergeCell ref="BW447:BX447"/>
    <mergeCell ref="CA447:CB447"/>
    <mergeCell ref="BK447:BL447"/>
    <mergeCell ref="BO447:BP447"/>
    <mergeCell ref="BB437:BE439"/>
    <mergeCell ref="BF431:BF432"/>
    <mergeCell ref="BB443:BE445"/>
    <mergeCell ref="BV431:BV432"/>
    <mergeCell ref="CC435:CG435"/>
    <mergeCell ref="CD437:CG439"/>
    <mergeCell ref="BE435:BI435"/>
    <mergeCell ref="CM459:CN459"/>
    <mergeCell ref="CI460:CJ460"/>
    <mergeCell ref="CI456:CJ456"/>
    <mergeCell ref="CE456:CF456"/>
    <mergeCell ref="BS459:BT459"/>
    <mergeCell ref="BW460:BX460"/>
    <mergeCell ref="CI452:CJ452"/>
    <mergeCell ref="CM452:CN452"/>
    <mergeCell ref="BS448:BT448"/>
    <mergeCell ref="CH446:CO446"/>
    <mergeCell ref="CA449:CB449"/>
    <mergeCell ref="BR450:BY450"/>
    <mergeCell ref="BB450:BI450"/>
    <mergeCell ref="BG447:BH447"/>
    <mergeCell ref="BR446:BY446"/>
    <mergeCell ref="BW449:BX449"/>
    <mergeCell ref="CI448:CJ448"/>
    <mergeCell ref="CA460:CB460"/>
    <mergeCell ref="BS457:BT457"/>
    <mergeCell ref="CH450:CO450"/>
    <mergeCell ref="BB454:BI454"/>
    <mergeCell ref="BK451:BL451"/>
    <mergeCell ref="CM453:CN453"/>
    <mergeCell ref="BZ450:CG450"/>
    <mergeCell ref="BG448:BH448"/>
    <mergeCell ref="CA451:CB451"/>
    <mergeCell ref="BB446:BI446"/>
    <mergeCell ref="BZ454:CG454"/>
    <mergeCell ref="BC448:BD448"/>
    <mergeCell ref="CA453:CB453"/>
    <mergeCell ref="BR454:BY454"/>
    <mergeCell ref="BJ454:BQ454"/>
    <mergeCell ref="CM465:CN465"/>
    <mergeCell ref="CI464:CJ464"/>
    <mergeCell ref="CA465:CB465"/>
    <mergeCell ref="BO453:BP453"/>
    <mergeCell ref="CH443:CK445"/>
    <mergeCell ref="BR443:BU445"/>
    <mergeCell ref="BC447:BD447"/>
    <mergeCell ref="CE448:CF448"/>
    <mergeCell ref="BO448:BP448"/>
    <mergeCell ref="BK448:BL448"/>
    <mergeCell ref="CM457:CN457"/>
    <mergeCell ref="CA456:CB456"/>
    <mergeCell ref="BW455:BX455"/>
    <mergeCell ref="CA455:CB455"/>
    <mergeCell ref="CA459:CB459"/>
    <mergeCell ref="BS460:BT460"/>
    <mergeCell ref="CM455:CN455"/>
    <mergeCell ref="BO455:BP455"/>
    <mergeCell ref="CM461:CN461"/>
    <mergeCell ref="CM460:CN460"/>
    <mergeCell ref="BK464:BL464"/>
    <mergeCell ref="BJ450:BQ450"/>
    <mergeCell ref="BK455:BL455"/>
    <mergeCell ref="BS453:BT453"/>
    <mergeCell ref="BZ446:CG446"/>
    <mergeCell ref="CI457:CJ457"/>
    <mergeCell ref="CH454:CO454"/>
    <mergeCell ref="CM456:CN456"/>
    <mergeCell ref="BO449:BP449"/>
    <mergeCell ref="BN443:BQ445"/>
    <mergeCell ref="CE461:CF461"/>
    <mergeCell ref="CE460:CF460"/>
    <mergeCell ref="CH462:CO462"/>
    <mergeCell ref="AQ464:AR464"/>
    <mergeCell ref="BZ458:CG458"/>
    <mergeCell ref="BW459:BX459"/>
    <mergeCell ref="BG455:BH455"/>
    <mergeCell ref="BO456:BP456"/>
    <mergeCell ref="AM456:AN456"/>
    <mergeCell ref="AY459:AZ459"/>
    <mergeCell ref="BK456:BL456"/>
    <mergeCell ref="CE457:CF457"/>
    <mergeCell ref="BS456:BT456"/>
    <mergeCell ref="BC456:BD456"/>
    <mergeCell ref="BJ458:BQ458"/>
    <mergeCell ref="CE459:CF459"/>
    <mergeCell ref="BG456:BH456"/>
    <mergeCell ref="BW457:BX457"/>
    <mergeCell ref="CH458:CO458"/>
    <mergeCell ref="BO463:BP463"/>
    <mergeCell ref="CI463:CJ463"/>
    <mergeCell ref="AM460:AN460"/>
    <mergeCell ref="AT458:BA458"/>
    <mergeCell ref="BR462:BY462"/>
    <mergeCell ref="CE455:CF455"/>
    <mergeCell ref="CI459:CJ459"/>
    <mergeCell ref="BO457:BP457"/>
    <mergeCell ref="BZ462:CG462"/>
    <mergeCell ref="CE464:CF464"/>
    <mergeCell ref="CE463:CF463"/>
    <mergeCell ref="CA457:CB457"/>
    <mergeCell ref="CA463:CB463"/>
    <mergeCell ref="BO460:BP460"/>
    <mergeCell ref="CI455:CJ455"/>
    <mergeCell ref="CL479:CO481"/>
    <mergeCell ref="AP479:AS481"/>
    <mergeCell ref="AT479:AW481"/>
    <mergeCell ref="AX479:BA481"/>
    <mergeCell ref="CM464:CN464"/>
    <mergeCell ref="BG464:BH464"/>
    <mergeCell ref="BO461:BP461"/>
    <mergeCell ref="AY464:AZ464"/>
    <mergeCell ref="BS463:BT463"/>
    <mergeCell ref="BG461:BH461"/>
    <mergeCell ref="BC461:BD461"/>
    <mergeCell ref="BS464:BT464"/>
    <mergeCell ref="BW464:BX464"/>
    <mergeCell ref="AU463:AV463"/>
    <mergeCell ref="CI467:CJ467"/>
    <mergeCell ref="CE465:CF465"/>
    <mergeCell ref="BW477:BX477"/>
    <mergeCell ref="AY467:AZ467"/>
    <mergeCell ref="BC467:BD467"/>
    <mergeCell ref="AT466:BA466"/>
    <mergeCell ref="BB466:BI466"/>
    <mergeCell ref="BW461:BX461"/>
    <mergeCell ref="AQ467:AR467"/>
    <mergeCell ref="CI465:CJ465"/>
    <mergeCell ref="CE476:CF476"/>
    <mergeCell ref="CE472:CF472"/>
    <mergeCell ref="CI475:CJ475"/>
    <mergeCell ref="CI476:CJ476"/>
    <mergeCell ref="CH474:CO474"/>
    <mergeCell ref="CA472:CB472"/>
    <mergeCell ref="CA469:CB469"/>
    <mergeCell ref="CI461:CJ461"/>
    <mergeCell ref="CI469:CJ469"/>
    <mergeCell ref="CM468:CN468"/>
    <mergeCell ref="CH466:CO466"/>
    <mergeCell ref="BR470:BY470"/>
    <mergeCell ref="AL466:AS466"/>
    <mergeCell ref="BK469:BL469"/>
    <mergeCell ref="BS469:BT469"/>
    <mergeCell ref="BS467:BT467"/>
    <mergeCell ref="BW467:BX467"/>
    <mergeCell ref="BS468:BT468"/>
    <mergeCell ref="BK468:BL468"/>
    <mergeCell ref="BJ466:BQ466"/>
    <mergeCell ref="BR466:BY466"/>
    <mergeCell ref="BW468:BX468"/>
    <mergeCell ref="BJ470:BQ470"/>
    <mergeCell ref="BW469:BX469"/>
    <mergeCell ref="BO467:BP467"/>
    <mergeCell ref="CE467:CF467"/>
    <mergeCell ref="BO469:BP469"/>
    <mergeCell ref="CH470:CO470"/>
    <mergeCell ref="CM469:CN469"/>
    <mergeCell ref="CI468:CJ468"/>
    <mergeCell ref="AL470:AS470"/>
    <mergeCell ref="CA461:CB461"/>
    <mergeCell ref="BS461:BT461"/>
    <mergeCell ref="BZ466:CG466"/>
    <mergeCell ref="AL462:AS462"/>
    <mergeCell ref="CM463:CN463"/>
    <mergeCell ref="CM467:CN467"/>
    <mergeCell ref="BR479:BU481"/>
    <mergeCell ref="BW473:BX473"/>
    <mergeCell ref="BS476:BT476"/>
    <mergeCell ref="BW475:BX475"/>
    <mergeCell ref="AF478:AI478"/>
    <mergeCell ref="CM471:CN471"/>
    <mergeCell ref="CA473:CB473"/>
    <mergeCell ref="CE473:CF473"/>
    <mergeCell ref="BJ474:BQ474"/>
    <mergeCell ref="BD478:BG478"/>
    <mergeCell ref="BS471:BT471"/>
    <mergeCell ref="BG472:BH472"/>
    <mergeCell ref="BO473:BP473"/>
    <mergeCell ref="BS473:BT473"/>
    <mergeCell ref="BS472:BT472"/>
    <mergeCell ref="BW471:BX471"/>
    <mergeCell ref="CI477:CJ477"/>
    <mergeCell ref="BS477:BT477"/>
    <mergeCell ref="BL478:BO478"/>
    <mergeCell ref="CH479:CK481"/>
    <mergeCell ref="CD479:CG481"/>
    <mergeCell ref="CA467:CB467"/>
    <mergeCell ref="CE468:CF468"/>
    <mergeCell ref="CI472:CJ472"/>
    <mergeCell ref="BV479:BY481"/>
    <mergeCell ref="AD479:AG481"/>
    <mergeCell ref="CM475:CN475"/>
    <mergeCell ref="BZ479:CC481"/>
    <mergeCell ref="CA476:CB476"/>
    <mergeCell ref="BR474:BY474"/>
    <mergeCell ref="N479:Q481"/>
    <mergeCell ref="AA473:AB473"/>
    <mergeCell ref="AA471:AB471"/>
    <mergeCell ref="W471:X471"/>
    <mergeCell ref="W473:X473"/>
    <mergeCell ref="BC472:BD472"/>
    <mergeCell ref="BO471:BP471"/>
    <mergeCell ref="O472:P472"/>
    <mergeCell ref="K473:L473"/>
    <mergeCell ref="AN478:AQ478"/>
    <mergeCell ref="BJ479:BM481"/>
    <mergeCell ref="AE472:AF472"/>
    <mergeCell ref="CM477:CN477"/>
    <mergeCell ref="BZ474:CG474"/>
    <mergeCell ref="CA471:CB471"/>
    <mergeCell ref="BT478:BW478"/>
    <mergeCell ref="BS475:BT475"/>
    <mergeCell ref="CM473:CN473"/>
    <mergeCell ref="CB478:CE478"/>
    <mergeCell ref="CI471:CJ471"/>
    <mergeCell ref="CI473:CJ473"/>
    <mergeCell ref="CJ478:CM478"/>
    <mergeCell ref="CM472:CN472"/>
    <mergeCell ref="CM476:CN476"/>
    <mergeCell ref="CE471:CF471"/>
    <mergeCell ref="G477:H477"/>
    <mergeCell ref="AD474:AK474"/>
    <mergeCell ref="F479:I481"/>
    <mergeCell ref="J479:M481"/>
    <mergeCell ref="BF479:BI481"/>
    <mergeCell ref="AU471:AV471"/>
    <mergeCell ref="H478:K478"/>
    <mergeCell ref="V479:Y481"/>
    <mergeCell ref="AU477:AV477"/>
    <mergeCell ref="W476:X476"/>
    <mergeCell ref="AU473:AV473"/>
    <mergeCell ref="W472:X472"/>
    <mergeCell ref="AE476:AF476"/>
    <mergeCell ref="AL479:AO481"/>
    <mergeCell ref="K472:L472"/>
    <mergeCell ref="AA472:AB472"/>
    <mergeCell ref="X478:AA478"/>
    <mergeCell ref="BB479:BE481"/>
    <mergeCell ref="AY476:AZ476"/>
    <mergeCell ref="K471:L471"/>
    <mergeCell ref="O471:P471"/>
    <mergeCell ref="S471:T471"/>
    <mergeCell ref="AU475:AV475"/>
    <mergeCell ref="F474:M474"/>
    <mergeCell ref="AE475:AF475"/>
    <mergeCell ref="AI475:AJ475"/>
    <mergeCell ref="BB474:BI474"/>
    <mergeCell ref="AU476:AV476"/>
    <mergeCell ref="AI476:AJ476"/>
    <mergeCell ref="O475:P475"/>
    <mergeCell ref="S475:T475"/>
    <mergeCell ref="G472:H472"/>
    <mergeCell ref="CA464:CB464"/>
    <mergeCell ref="R479:U481"/>
    <mergeCell ref="W461:X461"/>
    <mergeCell ref="AA461:AB461"/>
    <mergeCell ref="AQ460:AR460"/>
    <mergeCell ref="AM463:AN463"/>
    <mergeCell ref="BO464:BP464"/>
    <mergeCell ref="BS465:BT465"/>
    <mergeCell ref="BK471:BL471"/>
    <mergeCell ref="AE468:AF468"/>
    <mergeCell ref="AI461:AJ461"/>
    <mergeCell ref="AA476:AB476"/>
    <mergeCell ref="S477:T477"/>
    <mergeCell ref="AI473:AJ473"/>
    <mergeCell ref="BC473:BD473"/>
    <mergeCell ref="AI477:AJ477"/>
    <mergeCell ref="CA477:CB477"/>
    <mergeCell ref="BW472:BX472"/>
    <mergeCell ref="BZ470:CG470"/>
    <mergeCell ref="CE469:CF469"/>
    <mergeCell ref="CA468:CB468"/>
    <mergeCell ref="P478:S478"/>
    <mergeCell ref="V462:AC462"/>
    <mergeCell ref="AD466:AK466"/>
    <mergeCell ref="AE471:AF471"/>
    <mergeCell ref="AA464:AB464"/>
    <mergeCell ref="S468:T468"/>
    <mergeCell ref="BO468:BP468"/>
    <mergeCell ref="AA465:AB465"/>
    <mergeCell ref="W468:X468"/>
    <mergeCell ref="O476:P476"/>
    <mergeCell ref="BN479:BQ481"/>
    <mergeCell ref="AY453:AZ453"/>
    <mergeCell ref="BC460:BD460"/>
    <mergeCell ref="BC455:BD455"/>
    <mergeCell ref="AU465:AV465"/>
    <mergeCell ref="BG463:BH463"/>
    <mergeCell ref="BK457:BL457"/>
    <mergeCell ref="BR458:BY458"/>
    <mergeCell ref="BB462:BI462"/>
    <mergeCell ref="BG459:BH459"/>
    <mergeCell ref="BW456:BX456"/>
    <mergeCell ref="AQ453:AR453"/>
    <mergeCell ref="AE456:AF456"/>
    <mergeCell ref="AE464:AF464"/>
    <mergeCell ref="BK459:BL459"/>
    <mergeCell ref="BK463:BL463"/>
    <mergeCell ref="AY463:AZ463"/>
    <mergeCell ref="BK453:BL453"/>
    <mergeCell ref="AT462:BA462"/>
    <mergeCell ref="AT454:BA454"/>
    <mergeCell ref="AY461:AZ461"/>
    <mergeCell ref="BO465:BP465"/>
    <mergeCell ref="BC453:BD453"/>
    <mergeCell ref="BG453:BH453"/>
    <mergeCell ref="BO459:BP459"/>
    <mergeCell ref="BS455:BT455"/>
    <mergeCell ref="BJ462:BQ462"/>
    <mergeCell ref="BW465:BX465"/>
    <mergeCell ref="BK465:BL465"/>
    <mergeCell ref="BC464:BD464"/>
    <mergeCell ref="BW463:BX463"/>
    <mergeCell ref="AY456:AZ456"/>
    <mergeCell ref="AL458:AS458"/>
    <mergeCell ref="O469:P469"/>
    <mergeCell ref="AI471:AJ471"/>
    <mergeCell ref="BB458:BI458"/>
    <mergeCell ref="AQ459:AR459"/>
    <mergeCell ref="AM459:AN459"/>
    <mergeCell ref="AQ461:AR461"/>
    <mergeCell ref="AU461:AV461"/>
    <mergeCell ref="AE467:AF467"/>
    <mergeCell ref="AI467:AJ467"/>
    <mergeCell ref="BC463:BD463"/>
    <mergeCell ref="AQ463:AR463"/>
    <mergeCell ref="BC465:BD465"/>
    <mergeCell ref="BG468:BH468"/>
    <mergeCell ref="AE473:AF473"/>
    <mergeCell ref="BC469:BD469"/>
    <mergeCell ref="BG469:BH469"/>
    <mergeCell ref="AM469:AN469"/>
    <mergeCell ref="AQ469:AR469"/>
    <mergeCell ref="BG473:BH473"/>
    <mergeCell ref="AQ471:AR471"/>
    <mergeCell ref="BG471:BH471"/>
    <mergeCell ref="AM473:AN473"/>
    <mergeCell ref="BG460:BH460"/>
    <mergeCell ref="AM465:AN465"/>
    <mergeCell ref="AU460:AV460"/>
    <mergeCell ref="BG465:BH465"/>
    <mergeCell ref="AQ465:AR465"/>
    <mergeCell ref="AI468:AJ468"/>
    <mergeCell ref="AM464:AN464"/>
    <mergeCell ref="AI464:AJ464"/>
    <mergeCell ref="AE465:AF465"/>
    <mergeCell ref="AE463:AF463"/>
    <mergeCell ref="O467:P467"/>
    <mergeCell ref="K467:L467"/>
    <mergeCell ref="AU457:AV457"/>
    <mergeCell ref="AI472:AJ472"/>
    <mergeCell ref="B478:C479"/>
    <mergeCell ref="B474:E477"/>
    <mergeCell ref="D480:E481"/>
    <mergeCell ref="B470:E473"/>
    <mergeCell ref="AH479:AK481"/>
    <mergeCell ref="AE477:AF477"/>
    <mergeCell ref="S476:T476"/>
    <mergeCell ref="AL474:AS474"/>
    <mergeCell ref="AY475:AZ475"/>
    <mergeCell ref="AY477:AZ477"/>
    <mergeCell ref="N474:U474"/>
    <mergeCell ref="AA468:AB468"/>
    <mergeCell ref="AA469:AB469"/>
    <mergeCell ref="S469:T469"/>
    <mergeCell ref="G468:H468"/>
    <mergeCell ref="O477:P477"/>
    <mergeCell ref="AA467:AB467"/>
    <mergeCell ref="AM467:AN467"/>
    <mergeCell ref="B466:E469"/>
    <mergeCell ref="Z479:AC481"/>
    <mergeCell ref="S472:T472"/>
    <mergeCell ref="AU467:AV467"/>
    <mergeCell ref="W469:X469"/>
    <mergeCell ref="AT474:BA474"/>
    <mergeCell ref="N470:U470"/>
    <mergeCell ref="AY471:AZ471"/>
    <mergeCell ref="O468:P468"/>
    <mergeCell ref="AI469:AJ469"/>
    <mergeCell ref="G473:H473"/>
    <mergeCell ref="AQ472:AR472"/>
    <mergeCell ref="G471:H471"/>
    <mergeCell ref="K469:L469"/>
    <mergeCell ref="O473:P473"/>
    <mergeCell ref="AV478:AY478"/>
    <mergeCell ref="N466:U466"/>
    <mergeCell ref="BW476:BX476"/>
    <mergeCell ref="AY472:AZ472"/>
    <mergeCell ref="AM471:AN471"/>
    <mergeCell ref="BO472:BP472"/>
    <mergeCell ref="AU472:AV472"/>
    <mergeCell ref="AM472:AN472"/>
    <mergeCell ref="BK467:BL467"/>
    <mergeCell ref="S465:T465"/>
    <mergeCell ref="AY465:AZ465"/>
    <mergeCell ref="AT470:BA470"/>
    <mergeCell ref="K468:L468"/>
    <mergeCell ref="G469:H469"/>
    <mergeCell ref="AM468:AN468"/>
    <mergeCell ref="AQ468:AR468"/>
    <mergeCell ref="BB470:BI470"/>
    <mergeCell ref="AU468:AV468"/>
    <mergeCell ref="AU469:AV469"/>
    <mergeCell ref="AY469:AZ469"/>
    <mergeCell ref="AD470:AK470"/>
    <mergeCell ref="AY468:AZ468"/>
    <mergeCell ref="BC468:BD468"/>
    <mergeCell ref="V466:AC466"/>
    <mergeCell ref="W467:X467"/>
    <mergeCell ref="S467:T467"/>
    <mergeCell ref="V470:AC470"/>
    <mergeCell ref="G467:H467"/>
    <mergeCell ref="AM461:AN461"/>
    <mergeCell ref="G461:H461"/>
    <mergeCell ref="AQ456:AR456"/>
    <mergeCell ref="W456:X456"/>
    <mergeCell ref="G465:H465"/>
    <mergeCell ref="G464:H464"/>
    <mergeCell ref="AU459:AV459"/>
    <mergeCell ref="V458:AC458"/>
    <mergeCell ref="V474:AC474"/>
    <mergeCell ref="AY473:AZ473"/>
    <mergeCell ref="BK473:BL473"/>
    <mergeCell ref="AQ473:AR473"/>
    <mergeCell ref="BC459:BD459"/>
    <mergeCell ref="BK461:BL461"/>
    <mergeCell ref="BK460:BL460"/>
    <mergeCell ref="BC457:BD457"/>
    <mergeCell ref="O465:P465"/>
    <mergeCell ref="K464:L464"/>
    <mergeCell ref="K465:L465"/>
    <mergeCell ref="AD458:AK458"/>
    <mergeCell ref="AY457:AZ457"/>
    <mergeCell ref="BG457:BH457"/>
    <mergeCell ref="AU464:AV464"/>
    <mergeCell ref="AI465:AJ465"/>
    <mergeCell ref="BC471:BD471"/>
    <mergeCell ref="AE469:AF469"/>
    <mergeCell ref="F466:M466"/>
    <mergeCell ref="BK472:BL472"/>
    <mergeCell ref="F470:M470"/>
    <mergeCell ref="S473:T473"/>
    <mergeCell ref="BG467:BH467"/>
    <mergeCell ref="B462:E465"/>
    <mergeCell ref="G460:H460"/>
    <mergeCell ref="G463:H463"/>
    <mergeCell ref="AM455:AN455"/>
    <mergeCell ref="K455:L455"/>
    <mergeCell ref="O463:P463"/>
    <mergeCell ref="B454:E457"/>
    <mergeCell ref="AQ457:AR457"/>
    <mergeCell ref="G455:H455"/>
    <mergeCell ref="B458:E461"/>
    <mergeCell ref="W457:X457"/>
    <mergeCell ref="AA457:AB457"/>
    <mergeCell ref="W455:X455"/>
    <mergeCell ref="AA463:AB463"/>
    <mergeCell ref="AA453:AB453"/>
    <mergeCell ref="AA455:AB455"/>
    <mergeCell ref="N462:U462"/>
    <mergeCell ref="AD462:AK462"/>
    <mergeCell ref="O460:P460"/>
    <mergeCell ref="S463:T463"/>
    <mergeCell ref="O461:P461"/>
    <mergeCell ref="K459:L459"/>
    <mergeCell ref="K456:L456"/>
    <mergeCell ref="AE460:AF460"/>
    <mergeCell ref="K461:L461"/>
    <mergeCell ref="S460:T460"/>
    <mergeCell ref="F462:M462"/>
    <mergeCell ref="W465:X465"/>
    <mergeCell ref="O464:P464"/>
    <mergeCell ref="S464:T464"/>
    <mergeCell ref="W464:X464"/>
    <mergeCell ref="S459:T459"/>
    <mergeCell ref="AQ452:AR452"/>
    <mergeCell ref="K463:L463"/>
    <mergeCell ref="AI456:AJ456"/>
    <mergeCell ref="S456:T456"/>
    <mergeCell ref="AI459:AJ459"/>
    <mergeCell ref="W459:X459"/>
    <mergeCell ref="K453:L453"/>
    <mergeCell ref="AA456:AB456"/>
    <mergeCell ref="AE461:AF461"/>
    <mergeCell ref="F458:M458"/>
    <mergeCell ref="N458:U458"/>
    <mergeCell ref="AI455:AJ455"/>
    <mergeCell ref="O456:P456"/>
    <mergeCell ref="AI457:AJ457"/>
    <mergeCell ref="AI463:AJ463"/>
    <mergeCell ref="AA459:AB459"/>
    <mergeCell ref="W463:X463"/>
    <mergeCell ref="G459:H459"/>
    <mergeCell ref="G457:H457"/>
    <mergeCell ref="S455:T455"/>
    <mergeCell ref="O455:P455"/>
    <mergeCell ref="N454:U454"/>
    <mergeCell ref="AD454:AK454"/>
    <mergeCell ref="O459:P459"/>
    <mergeCell ref="K452:L452"/>
    <mergeCell ref="O453:P453"/>
    <mergeCell ref="AE457:AF457"/>
    <mergeCell ref="G453:H453"/>
    <mergeCell ref="G456:H456"/>
    <mergeCell ref="B450:E453"/>
    <mergeCell ref="AA460:AB460"/>
    <mergeCell ref="K460:L460"/>
    <mergeCell ref="AQ455:AR455"/>
    <mergeCell ref="AY455:AZ455"/>
    <mergeCell ref="AY460:AZ460"/>
    <mergeCell ref="S461:T461"/>
    <mergeCell ref="K457:L457"/>
    <mergeCell ref="K451:L451"/>
    <mergeCell ref="F454:M454"/>
    <mergeCell ref="G451:H451"/>
    <mergeCell ref="AM451:AN451"/>
    <mergeCell ref="AI460:AJ460"/>
    <mergeCell ref="V454:AC454"/>
    <mergeCell ref="AU456:AV456"/>
    <mergeCell ref="S453:T453"/>
    <mergeCell ref="AY452:AZ452"/>
    <mergeCell ref="AA452:AB452"/>
    <mergeCell ref="O452:P452"/>
    <mergeCell ref="AE459:AF459"/>
    <mergeCell ref="S457:T457"/>
    <mergeCell ref="AM457:AN457"/>
    <mergeCell ref="AT450:BA450"/>
    <mergeCell ref="AU452:AV452"/>
    <mergeCell ref="G452:H452"/>
    <mergeCell ref="W460:X460"/>
    <mergeCell ref="AE452:AF452"/>
    <mergeCell ref="AE453:AF453"/>
    <mergeCell ref="AI453:AJ453"/>
    <mergeCell ref="AM453:AN453"/>
    <mergeCell ref="O457:P457"/>
    <mergeCell ref="AU453:AV453"/>
    <mergeCell ref="AQ451:AR451"/>
    <mergeCell ref="AU455:AV455"/>
    <mergeCell ref="AE455:AF455"/>
    <mergeCell ref="AL454:AS454"/>
    <mergeCell ref="AU451:AV451"/>
    <mergeCell ref="R443:U445"/>
    <mergeCell ref="W448:X448"/>
    <mergeCell ref="AA447:AB447"/>
    <mergeCell ref="AM448:AN448"/>
    <mergeCell ref="AY451:AZ451"/>
    <mergeCell ref="AI452:AJ452"/>
    <mergeCell ref="AU448:AV448"/>
    <mergeCell ref="AT446:BA446"/>
    <mergeCell ref="AU447:AV447"/>
    <mergeCell ref="AY448:AZ448"/>
    <mergeCell ref="AY449:AZ449"/>
    <mergeCell ref="AY447:AZ447"/>
    <mergeCell ref="AL443:AO445"/>
    <mergeCell ref="W452:X452"/>
    <mergeCell ref="AA451:AB451"/>
    <mergeCell ref="S451:T451"/>
    <mergeCell ref="S449:T449"/>
    <mergeCell ref="AE451:AF451"/>
    <mergeCell ref="AI451:AJ451"/>
    <mergeCell ref="AU449:AV449"/>
    <mergeCell ref="AM447:AN447"/>
    <mergeCell ref="W451:X451"/>
    <mergeCell ref="S452:T452"/>
    <mergeCell ref="AM452:AN452"/>
    <mergeCell ref="AQ448:AR448"/>
    <mergeCell ref="AQ447:AR447"/>
    <mergeCell ref="N446:U446"/>
    <mergeCell ref="O451:P451"/>
    <mergeCell ref="Z437:AC439"/>
    <mergeCell ref="AB433:AB434"/>
    <mergeCell ref="AE449:AF449"/>
    <mergeCell ref="W453:X453"/>
    <mergeCell ref="AH443:AK445"/>
    <mergeCell ref="AH437:AK439"/>
    <mergeCell ref="AF436:AI436"/>
    <mergeCell ref="G449:H449"/>
    <mergeCell ref="AC433:AC434"/>
    <mergeCell ref="AD446:AK446"/>
    <mergeCell ref="AA433:AA434"/>
    <mergeCell ref="O448:P448"/>
    <mergeCell ref="F450:M450"/>
    <mergeCell ref="F446:M446"/>
    <mergeCell ref="K447:L447"/>
    <mergeCell ref="S447:T447"/>
    <mergeCell ref="U433:U434"/>
    <mergeCell ref="W449:X449"/>
    <mergeCell ref="AA449:AB449"/>
    <mergeCell ref="S448:T448"/>
    <mergeCell ref="K448:L448"/>
    <mergeCell ref="V450:AC450"/>
    <mergeCell ref="AD450:AK450"/>
    <mergeCell ref="AI449:AJ449"/>
    <mergeCell ref="O449:P449"/>
    <mergeCell ref="I435:M435"/>
    <mergeCell ref="AI448:AJ448"/>
    <mergeCell ref="N443:Q445"/>
    <mergeCell ref="AE447:AF447"/>
    <mergeCell ref="N450:U450"/>
    <mergeCell ref="J437:M439"/>
    <mergeCell ref="AX425:AX426"/>
    <mergeCell ref="AL450:AS450"/>
    <mergeCell ref="AL446:AS446"/>
    <mergeCell ref="AT432:AW433"/>
    <mergeCell ref="AX431:AX432"/>
    <mergeCell ref="AT431:AW431"/>
    <mergeCell ref="AT437:AW439"/>
    <mergeCell ref="AY433:AY434"/>
    <mergeCell ref="AY431:AY432"/>
    <mergeCell ref="R431:R432"/>
    <mergeCell ref="T431:T432"/>
    <mergeCell ref="S431:S432"/>
    <mergeCell ref="AI447:AJ447"/>
    <mergeCell ref="AX437:BA439"/>
    <mergeCell ref="Q435:U435"/>
    <mergeCell ref="AD430:AK435"/>
    <mergeCell ref="N432:Q433"/>
    <mergeCell ref="AP437:AS439"/>
    <mergeCell ref="AX433:AX434"/>
    <mergeCell ref="V434:Y434"/>
    <mergeCell ref="V431:Y431"/>
    <mergeCell ref="R437:U439"/>
    <mergeCell ref="AT435:AU435"/>
    <mergeCell ref="AQ449:AR449"/>
    <mergeCell ref="W447:X447"/>
    <mergeCell ref="AA448:AB448"/>
    <mergeCell ref="AE448:AF448"/>
    <mergeCell ref="AP443:AS445"/>
    <mergeCell ref="AZ433:AZ434"/>
    <mergeCell ref="AZ431:AZ432"/>
    <mergeCell ref="AV436:AY436"/>
    <mergeCell ref="V432:Y433"/>
    <mergeCell ref="AT429:AU429"/>
    <mergeCell ref="L427:L428"/>
    <mergeCell ref="R427:R428"/>
    <mergeCell ref="R433:R434"/>
    <mergeCell ref="T433:T434"/>
    <mergeCell ref="AN436:AQ436"/>
    <mergeCell ref="AW435:BA435"/>
    <mergeCell ref="X436:AA436"/>
    <mergeCell ref="BA433:BA434"/>
    <mergeCell ref="AT430:AW430"/>
    <mergeCell ref="N434:Q434"/>
    <mergeCell ref="AC431:AC432"/>
    <mergeCell ref="V430:Y430"/>
    <mergeCell ref="N430:Q430"/>
    <mergeCell ref="Z433:Z434"/>
    <mergeCell ref="BA431:BA432"/>
    <mergeCell ref="AL430:AS435"/>
    <mergeCell ref="AA431:AA432"/>
    <mergeCell ref="R430:U430"/>
    <mergeCell ref="N435:O435"/>
    <mergeCell ref="L433:L434"/>
    <mergeCell ref="AT434:AW434"/>
    <mergeCell ref="K433:K434"/>
    <mergeCell ref="J433:J434"/>
    <mergeCell ref="F431:I431"/>
    <mergeCell ref="K449:L449"/>
    <mergeCell ref="AM449:AN449"/>
    <mergeCell ref="Z431:Z432"/>
    <mergeCell ref="Z430:AC430"/>
    <mergeCell ref="AD437:AG439"/>
    <mergeCell ref="AD443:AG445"/>
    <mergeCell ref="V443:Y445"/>
    <mergeCell ref="V437:Y439"/>
    <mergeCell ref="O447:P447"/>
    <mergeCell ref="AA427:AA428"/>
    <mergeCell ref="N429:O429"/>
    <mergeCell ref="V446:AC446"/>
    <mergeCell ref="Z427:Z428"/>
    <mergeCell ref="U427:U428"/>
    <mergeCell ref="AB427:AB428"/>
    <mergeCell ref="J431:J432"/>
    <mergeCell ref="BF409:BF410"/>
    <mergeCell ref="BF415:BF416"/>
    <mergeCell ref="D442:E443"/>
    <mergeCell ref="H442:K442"/>
    <mergeCell ref="F428:I428"/>
    <mergeCell ref="K427:K428"/>
    <mergeCell ref="F443:I445"/>
    <mergeCell ref="AV442:AY442"/>
    <mergeCell ref="F434:I434"/>
    <mergeCell ref="B430:E434"/>
    <mergeCell ref="BA427:BA428"/>
    <mergeCell ref="B436:C437"/>
    <mergeCell ref="AX430:BA430"/>
    <mergeCell ref="F437:I439"/>
    <mergeCell ref="AW417:BA417"/>
    <mergeCell ref="B435:E435"/>
    <mergeCell ref="B444:C445"/>
    <mergeCell ref="D438:E439"/>
    <mergeCell ref="H436:K436"/>
    <mergeCell ref="N431:Q431"/>
    <mergeCell ref="V425:Y425"/>
    <mergeCell ref="AA425:AA426"/>
    <mergeCell ref="M427:M428"/>
    <mergeCell ref="J443:M445"/>
    <mergeCell ref="N437:Q439"/>
    <mergeCell ref="AX443:BA445"/>
    <mergeCell ref="AF442:AI442"/>
    <mergeCell ref="AN442:AQ442"/>
    <mergeCell ref="V435:W435"/>
    <mergeCell ref="Y435:AC435"/>
    <mergeCell ref="P436:S436"/>
    <mergeCell ref="M431:M432"/>
    <mergeCell ref="AG423:AK423"/>
    <mergeCell ref="AJ419:AJ420"/>
    <mergeCell ref="AK419:AK420"/>
    <mergeCell ref="AD419:AG419"/>
    <mergeCell ref="AH421:AH422"/>
    <mergeCell ref="Z425:Z426"/>
    <mergeCell ref="AZ425:AZ426"/>
    <mergeCell ref="V428:Y428"/>
    <mergeCell ref="AD423:AE423"/>
    <mergeCell ref="B446:E449"/>
    <mergeCell ref="G448:H448"/>
    <mergeCell ref="G447:H447"/>
    <mergeCell ref="X442:AA442"/>
    <mergeCell ref="AT443:AW445"/>
    <mergeCell ref="Z443:AC445"/>
    <mergeCell ref="P442:S442"/>
    <mergeCell ref="BA419:BA420"/>
    <mergeCell ref="BA425:BA426"/>
    <mergeCell ref="AB431:AB432"/>
    <mergeCell ref="AL437:AO439"/>
    <mergeCell ref="S433:S434"/>
    <mergeCell ref="L431:L432"/>
    <mergeCell ref="K431:K432"/>
    <mergeCell ref="F432:I433"/>
    <mergeCell ref="AD424:AK429"/>
    <mergeCell ref="AT426:AW427"/>
    <mergeCell ref="AX427:AX428"/>
    <mergeCell ref="AY427:AY428"/>
    <mergeCell ref="F429:G429"/>
    <mergeCell ref="F425:I425"/>
    <mergeCell ref="U431:U432"/>
    <mergeCell ref="M433:M434"/>
    <mergeCell ref="AZ415:AZ416"/>
    <mergeCell ref="V418:Y418"/>
    <mergeCell ref="AZ421:AZ422"/>
    <mergeCell ref="AY421:AY422"/>
    <mergeCell ref="AH418:AK418"/>
    <mergeCell ref="AK421:AK422"/>
    <mergeCell ref="Z419:Z420"/>
    <mergeCell ref="AB421:AB422"/>
    <mergeCell ref="Z421:Z422"/>
    <mergeCell ref="AC419:AC420"/>
    <mergeCell ref="AT420:AW421"/>
    <mergeCell ref="AI419:AI420"/>
    <mergeCell ref="AC421:AC422"/>
    <mergeCell ref="AC425:AC426"/>
    <mergeCell ref="Y423:AC423"/>
    <mergeCell ref="AG417:AK417"/>
    <mergeCell ref="AX418:BA418"/>
    <mergeCell ref="AX419:AX420"/>
    <mergeCell ref="Z424:AC424"/>
    <mergeCell ref="V424:Y424"/>
    <mergeCell ref="AH419:AH420"/>
    <mergeCell ref="AJ421:AJ422"/>
    <mergeCell ref="AL424:AS429"/>
    <mergeCell ref="AT425:AW425"/>
    <mergeCell ref="AT424:AW424"/>
    <mergeCell ref="AT419:AW419"/>
    <mergeCell ref="AY425:AY426"/>
    <mergeCell ref="AZ427:AZ428"/>
    <mergeCell ref="Z418:AC418"/>
    <mergeCell ref="AC427:AC428"/>
    <mergeCell ref="V426:Y427"/>
    <mergeCell ref="AX424:BA424"/>
    <mergeCell ref="AL398:AO398"/>
    <mergeCell ref="AX421:AX422"/>
    <mergeCell ref="BA421:BA422"/>
    <mergeCell ref="AQ395:AQ396"/>
    <mergeCell ref="AL400:AS405"/>
    <mergeCell ref="AT400:AW400"/>
    <mergeCell ref="AX403:AX404"/>
    <mergeCell ref="AP397:AP398"/>
    <mergeCell ref="F435:G435"/>
    <mergeCell ref="AT428:AW428"/>
    <mergeCell ref="F426:I427"/>
    <mergeCell ref="AW429:BA429"/>
    <mergeCell ref="AZ403:AZ404"/>
    <mergeCell ref="AO399:AS399"/>
    <mergeCell ref="AL418:AS423"/>
    <mergeCell ref="AL399:AM399"/>
    <mergeCell ref="AY409:AY410"/>
    <mergeCell ref="BA403:BA404"/>
    <mergeCell ref="AX400:BA400"/>
    <mergeCell ref="AT401:AW401"/>
    <mergeCell ref="AT394:BA399"/>
    <mergeCell ref="AS395:AS396"/>
    <mergeCell ref="AL396:AO397"/>
    <mergeCell ref="AY401:AY402"/>
    <mergeCell ref="AX413:AX414"/>
    <mergeCell ref="AL412:AS417"/>
    <mergeCell ref="F418:M423"/>
    <mergeCell ref="V420:Y421"/>
    <mergeCell ref="AT408:AW409"/>
    <mergeCell ref="AY407:AY408"/>
    <mergeCell ref="U419:U420"/>
    <mergeCell ref="AW423:BA423"/>
    <mergeCell ref="BF376:BI376"/>
    <mergeCell ref="BI377:BI378"/>
    <mergeCell ref="AY377:AY378"/>
    <mergeCell ref="AZ379:AZ380"/>
    <mergeCell ref="AQ377:AQ378"/>
    <mergeCell ref="AR377:AR378"/>
    <mergeCell ref="BI385:BI386"/>
    <mergeCell ref="BF379:BF380"/>
    <mergeCell ref="BB372:BE373"/>
    <mergeCell ref="AL374:AO374"/>
    <mergeCell ref="BB377:BE377"/>
    <mergeCell ref="AR385:AR386"/>
    <mergeCell ref="AP382:AS382"/>
    <mergeCell ref="AT380:AW380"/>
    <mergeCell ref="AP377:AP378"/>
    <mergeCell ref="AS383:AS384"/>
    <mergeCell ref="AZ377:AZ378"/>
    <mergeCell ref="BB382:BE382"/>
    <mergeCell ref="AL375:AM375"/>
    <mergeCell ref="AT376:AW376"/>
    <mergeCell ref="AY379:AY380"/>
    <mergeCell ref="AX376:BA376"/>
    <mergeCell ref="AT377:AW377"/>
    <mergeCell ref="BA377:BA378"/>
    <mergeCell ref="AT378:AW379"/>
    <mergeCell ref="AX379:AX380"/>
    <mergeCell ref="AW375:BA375"/>
    <mergeCell ref="AX371:AX372"/>
    <mergeCell ref="AL377:AO377"/>
    <mergeCell ref="AQ371:AQ372"/>
    <mergeCell ref="AX389:AX390"/>
    <mergeCell ref="BA379:BA380"/>
    <mergeCell ref="BB387:BC387"/>
    <mergeCell ref="BG371:BG372"/>
    <mergeCell ref="BG383:BG384"/>
    <mergeCell ref="BB376:BE376"/>
    <mergeCell ref="AS377:AS378"/>
    <mergeCell ref="AT406:AW406"/>
    <mergeCell ref="AP394:AS394"/>
    <mergeCell ref="AT402:AW403"/>
    <mergeCell ref="BA409:BA410"/>
    <mergeCell ref="BB392:BE392"/>
    <mergeCell ref="AX407:AX408"/>
    <mergeCell ref="AP371:AP372"/>
    <mergeCell ref="BB371:BE371"/>
    <mergeCell ref="AS371:AS372"/>
    <mergeCell ref="AQ397:AQ398"/>
    <mergeCell ref="AQ383:AQ384"/>
    <mergeCell ref="AL406:AS411"/>
    <mergeCell ref="AT410:AW410"/>
    <mergeCell ref="AT382:BA387"/>
    <mergeCell ref="AL386:AO386"/>
    <mergeCell ref="AL372:AO373"/>
    <mergeCell ref="BF373:BF374"/>
    <mergeCell ref="AP395:AP396"/>
    <mergeCell ref="AT375:AU375"/>
    <mergeCell ref="AL388:AS393"/>
    <mergeCell ref="AR395:AR396"/>
    <mergeCell ref="AL378:AO379"/>
    <mergeCell ref="AQ373:AQ374"/>
    <mergeCell ref="AL376:AO376"/>
    <mergeCell ref="AP376:AS376"/>
    <mergeCell ref="AL361:AO363"/>
    <mergeCell ref="AL382:AO382"/>
    <mergeCell ref="AO375:AS375"/>
    <mergeCell ref="AO387:AS387"/>
    <mergeCell ref="AY373:AY374"/>
    <mergeCell ref="AP383:AP384"/>
    <mergeCell ref="AL383:AO383"/>
    <mergeCell ref="BB381:BC381"/>
    <mergeCell ref="AX370:BA370"/>
    <mergeCell ref="AN366:AQ366"/>
    <mergeCell ref="AS373:AS374"/>
    <mergeCell ref="AP379:AP380"/>
    <mergeCell ref="AQ379:AQ380"/>
    <mergeCell ref="AR379:AR380"/>
    <mergeCell ref="AS379:AS380"/>
    <mergeCell ref="AL380:AO380"/>
    <mergeCell ref="AX361:BA363"/>
    <mergeCell ref="AT374:AW374"/>
    <mergeCell ref="AR371:AR372"/>
    <mergeCell ref="AP361:AS363"/>
    <mergeCell ref="BB383:BE383"/>
    <mergeCell ref="AT372:AW373"/>
    <mergeCell ref="BB370:BE370"/>
    <mergeCell ref="AL381:AM381"/>
    <mergeCell ref="AO381:AS381"/>
    <mergeCell ref="AQ385:AQ386"/>
    <mergeCell ref="AL387:AM387"/>
    <mergeCell ref="AL371:AO371"/>
    <mergeCell ref="AT370:AW370"/>
    <mergeCell ref="AS385:AS386"/>
    <mergeCell ref="AT381:AU381"/>
    <mergeCell ref="AW381:BA381"/>
    <mergeCell ref="AT354:BA359"/>
    <mergeCell ref="BB353:BC353"/>
    <mergeCell ref="AP370:AS370"/>
    <mergeCell ref="AQ355:AQ356"/>
    <mergeCell ref="AN360:AQ360"/>
    <mergeCell ref="AP367:AS369"/>
    <mergeCell ref="AL367:AO369"/>
    <mergeCell ref="AX345:AX346"/>
    <mergeCell ref="AT347:AU347"/>
    <mergeCell ref="BB349:BE349"/>
    <mergeCell ref="BG373:BG374"/>
    <mergeCell ref="AX373:AX374"/>
    <mergeCell ref="BF371:BF372"/>
    <mergeCell ref="AT348:AW348"/>
    <mergeCell ref="BB359:BC359"/>
    <mergeCell ref="BG349:BG350"/>
    <mergeCell ref="AX349:AX350"/>
    <mergeCell ref="AX348:BA348"/>
    <mergeCell ref="AR373:AR374"/>
    <mergeCell ref="AS355:AS356"/>
    <mergeCell ref="AZ371:AZ372"/>
    <mergeCell ref="AT367:AW369"/>
    <mergeCell ref="BG355:BG356"/>
    <mergeCell ref="BF370:BI370"/>
    <mergeCell ref="BB354:BE354"/>
    <mergeCell ref="BB356:BE357"/>
    <mergeCell ref="BB355:BE355"/>
    <mergeCell ref="BI357:BI358"/>
    <mergeCell ref="AL359:AM359"/>
    <mergeCell ref="AL370:AO370"/>
    <mergeCell ref="BA351:BA352"/>
    <mergeCell ref="AY351:AY352"/>
    <mergeCell ref="BQ357:BQ358"/>
    <mergeCell ref="BN357:BN358"/>
    <mergeCell ref="BO345:BO346"/>
    <mergeCell ref="BO355:BO356"/>
    <mergeCell ref="BN367:BQ369"/>
    <mergeCell ref="BJ367:BM369"/>
    <mergeCell ref="AS357:AS358"/>
    <mergeCell ref="AO359:AS359"/>
    <mergeCell ref="AY371:AY372"/>
    <mergeCell ref="AP373:AP374"/>
    <mergeCell ref="AT361:AW363"/>
    <mergeCell ref="BB361:BE363"/>
    <mergeCell ref="AT371:AW371"/>
    <mergeCell ref="BF349:BF350"/>
    <mergeCell ref="AV360:AY360"/>
    <mergeCell ref="BI351:BI352"/>
    <mergeCell ref="BB342:BI347"/>
    <mergeCell ref="BJ356:BM357"/>
    <mergeCell ref="BM359:BQ359"/>
    <mergeCell ref="BN361:BQ363"/>
    <mergeCell ref="BF361:BI363"/>
    <mergeCell ref="BB358:BE358"/>
    <mergeCell ref="BH357:BH358"/>
    <mergeCell ref="BI355:BI356"/>
    <mergeCell ref="BL360:BO360"/>
    <mergeCell ref="AT353:AU353"/>
    <mergeCell ref="AV366:AY366"/>
    <mergeCell ref="AT342:AW342"/>
    <mergeCell ref="BF348:BI348"/>
    <mergeCell ref="BG351:BG352"/>
    <mergeCell ref="AZ343:AZ344"/>
    <mergeCell ref="AW353:BA353"/>
    <mergeCell ref="BP337:BP338"/>
    <mergeCell ref="BQ337:BQ338"/>
    <mergeCell ref="BO333:BO334"/>
    <mergeCell ref="BB335:BC335"/>
    <mergeCell ref="BJ331:BM331"/>
    <mergeCell ref="BP331:BP332"/>
    <mergeCell ref="BI333:BI334"/>
    <mergeCell ref="BF333:BF334"/>
    <mergeCell ref="BP339:BP340"/>
    <mergeCell ref="BQ339:BQ340"/>
    <mergeCell ref="BQ345:BQ346"/>
    <mergeCell ref="BN343:BN344"/>
    <mergeCell ref="BJ338:BM339"/>
    <mergeCell ref="AT350:AW351"/>
    <mergeCell ref="AX351:AX352"/>
    <mergeCell ref="AW347:BA347"/>
    <mergeCell ref="BF339:BF340"/>
    <mergeCell ref="BG339:BG340"/>
    <mergeCell ref="BB340:BE340"/>
    <mergeCell ref="BE341:BI341"/>
    <mergeCell ref="BB341:BC341"/>
    <mergeCell ref="AT337:AW337"/>
    <mergeCell ref="AT341:AU341"/>
    <mergeCell ref="AW341:BA341"/>
    <mergeCell ref="BH339:BH340"/>
    <mergeCell ref="BI339:BI340"/>
    <mergeCell ref="BN339:BN340"/>
    <mergeCell ref="BO339:BO340"/>
    <mergeCell ref="BE335:BI335"/>
    <mergeCell ref="BP333:BP334"/>
    <mergeCell ref="BB350:BE351"/>
    <mergeCell ref="AY333:AY334"/>
    <mergeCell ref="AZ345:AZ346"/>
    <mergeCell ref="AT352:AW352"/>
    <mergeCell ref="BJ325:BM325"/>
    <mergeCell ref="AZ351:AZ352"/>
    <mergeCell ref="AT346:AW346"/>
    <mergeCell ref="BJ326:BM327"/>
    <mergeCell ref="AZ327:AZ328"/>
    <mergeCell ref="BA327:BA328"/>
    <mergeCell ref="AZ333:AZ334"/>
    <mergeCell ref="BB334:BE334"/>
    <mergeCell ref="BB336:BE336"/>
    <mergeCell ref="BF336:BI336"/>
    <mergeCell ref="BB337:BE337"/>
    <mergeCell ref="BF337:BF338"/>
    <mergeCell ref="BG337:BG338"/>
    <mergeCell ref="BH337:BH338"/>
    <mergeCell ref="BI337:BI338"/>
    <mergeCell ref="BJ337:BM337"/>
    <mergeCell ref="BB338:BE339"/>
    <mergeCell ref="BM335:BQ335"/>
    <mergeCell ref="AW335:BA335"/>
    <mergeCell ref="BF327:BF328"/>
    <mergeCell ref="BJ328:BM328"/>
    <mergeCell ref="AX333:AX334"/>
    <mergeCell ref="AT335:AU335"/>
    <mergeCell ref="BJ347:BK347"/>
    <mergeCell ref="BF351:BF352"/>
    <mergeCell ref="AT349:AW349"/>
    <mergeCell ref="BA349:BA350"/>
    <mergeCell ref="BB348:BE348"/>
    <mergeCell ref="BN337:BN338"/>
    <mergeCell ref="BO337:BO338"/>
    <mergeCell ref="BY307:BY308"/>
    <mergeCell ref="BQ315:BQ316"/>
    <mergeCell ref="BO313:BO314"/>
    <mergeCell ref="BO315:BO316"/>
    <mergeCell ref="BJ316:BM316"/>
    <mergeCell ref="BQ313:BQ314"/>
    <mergeCell ref="BH313:BH314"/>
    <mergeCell ref="AZ315:AZ316"/>
    <mergeCell ref="AX315:AX316"/>
    <mergeCell ref="BI315:BI316"/>
    <mergeCell ref="BB314:BE315"/>
    <mergeCell ref="AT331:AW331"/>
    <mergeCell ref="AY307:AY308"/>
    <mergeCell ref="AX312:BA312"/>
    <mergeCell ref="AY301:AY302"/>
    <mergeCell ref="AW305:BA305"/>
    <mergeCell ref="BN312:BQ312"/>
    <mergeCell ref="AX321:AX322"/>
    <mergeCell ref="AX309:AX310"/>
    <mergeCell ref="BO325:BO326"/>
    <mergeCell ref="BQ325:BQ326"/>
    <mergeCell ref="BN331:BN332"/>
    <mergeCell ref="AX330:BA330"/>
    <mergeCell ref="BI325:BI326"/>
    <mergeCell ref="BO331:BO332"/>
    <mergeCell ref="BP327:BP328"/>
    <mergeCell ref="BB329:BC329"/>
    <mergeCell ref="BH321:BH322"/>
    <mergeCell ref="AT325:AW325"/>
    <mergeCell ref="AX325:AX326"/>
    <mergeCell ref="AY325:AY326"/>
    <mergeCell ref="AZ325:AZ326"/>
    <mergeCell ref="CH203:CK203"/>
    <mergeCell ref="CF185:CF186"/>
    <mergeCell ref="BZ189:CA189"/>
    <mergeCell ref="CE181:CE182"/>
    <mergeCell ref="CG185:CG186"/>
    <mergeCell ref="CO187:CO188"/>
    <mergeCell ref="CE185:CE186"/>
    <mergeCell ref="CD197:CD198"/>
    <mergeCell ref="CH198:CK199"/>
    <mergeCell ref="CH201:CI201"/>
    <mergeCell ref="CL196:CO196"/>
    <mergeCell ref="CE187:CE188"/>
    <mergeCell ref="CH186:CK187"/>
    <mergeCell ref="CL184:CO184"/>
    <mergeCell ref="CN191:CN192"/>
    <mergeCell ref="BZ196:CC196"/>
    <mergeCell ref="CH195:CI195"/>
    <mergeCell ref="CH182:CK182"/>
    <mergeCell ref="CH202:CK202"/>
    <mergeCell ref="CL199:CL200"/>
    <mergeCell ref="BZ186:CC187"/>
    <mergeCell ref="CF203:CF204"/>
    <mergeCell ref="CE197:CE198"/>
    <mergeCell ref="BZ203:CC203"/>
    <mergeCell ref="BZ202:CC202"/>
    <mergeCell ref="BZ197:CC197"/>
    <mergeCell ref="CK201:CO201"/>
    <mergeCell ref="CM187:CM188"/>
    <mergeCell ref="CD163:CG165"/>
    <mergeCell ref="CD181:CD182"/>
    <mergeCell ref="CD190:CG190"/>
    <mergeCell ref="CD175:CD176"/>
    <mergeCell ref="CF193:CF194"/>
    <mergeCell ref="CL193:CL194"/>
    <mergeCell ref="CH194:CK194"/>
    <mergeCell ref="CH197:CK197"/>
    <mergeCell ref="CG191:CG192"/>
    <mergeCell ref="CF191:CF192"/>
    <mergeCell ref="BZ190:CC190"/>
    <mergeCell ref="CH190:CK190"/>
    <mergeCell ref="BZ163:CC165"/>
    <mergeCell ref="CH189:CI189"/>
    <mergeCell ref="CH173:CK173"/>
    <mergeCell ref="CF175:CF176"/>
    <mergeCell ref="CD193:CD194"/>
    <mergeCell ref="CL191:CL192"/>
    <mergeCell ref="CL185:CL186"/>
    <mergeCell ref="BZ191:CC191"/>
    <mergeCell ref="BZ172:CC172"/>
    <mergeCell ref="CK195:CO195"/>
    <mergeCell ref="CH191:CK191"/>
    <mergeCell ref="CM185:CM186"/>
    <mergeCell ref="CO185:CO186"/>
    <mergeCell ref="CN179:CN180"/>
    <mergeCell ref="BZ180:CC181"/>
    <mergeCell ref="CH172:CK172"/>
    <mergeCell ref="CC177:CG177"/>
    <mergeCell ref="CN187:CN188"/>
    <mergeCell ref="CL175:CL176"/>
    <mergeCell ref="CM175:CM176"/>
    <mergeCell ref="CH174:CK175"/>
    <mergeCell ref="CH179:CK179"/>
    <mergeCell ref="CH183:CI183"/>
    <mergeCell ref="CL169:CL170"/>
    <mergeCell ref="CD173:CD174"/>
    <mergeCell ref="CL181:CL182"/>
    <mergeCell ref="CD187:CD188"/>
    <mergeCell ref="CG187:CG188"/>
    <mergeCell ref="BZ188:CC188"/>
    <mergeCell ref="BZ185:CC185"/>
    <mergeCell ref="CF173:CF174"/>
    <mergeCell ref="CD172:CG172"/>
    <mergeCell ref="BZ173:CC173"/>
    <mergeCell ref="CE173:CE174"/>
    <mergeCell ref="CF187:CF188"/>
    <mergeCell ref="CE175:CE176"/>
    <mergeCell ref="CD185:CD186"/>
    <mergeCell ref="CD184:CG184"/>
    <mergeCell ref="CM179:CM180"/>
    <mergeCell ref="CH163:CK165"/>
    <mergeCell ref="CM173:CM174"/>
    <mergeCell ref="CL187:CL188"/>
    <mergeCell ref="CL133:CL134"/>
    <mergeCell ref="BZ142:CC142"/>
    <mergeCell ref="CE133:CE134"/>
    <mergeCell ref="CD105:CD106"/>
    <mergeCell ref="BZ106:CC106"/>
    <mergeCell ref="CM105:CM106"/>
    <mergeCell ref="CH108:CK108"/>
    <mergeCell ref="BY117:BY118"/>
    <mergeCell ref="CH120:CK120"/>
    <mergeCell ref="CE123:CE124"/>
    <mergeCell ref="BX141:BX142"/>
    <mergeCell ref="CD127:CD128"/>
    <mergeCell ref="CC137:CG137"/>
    <mergeCell ref="CF129:CF130"/>
    <mergeCell ref="CE129:CE130"/>
    <mergeCell ref="BZ122:CC123"/>
    <mergeCell ref="BZ130:CC130"/>
    <mergeCell ref="CD132:CG132"/>
    <mergeCell ref="BZ136:CC136"/>
    <mergeCell ref="CF115:CF116"/>
    <mergeCell ref="BX129:BX130"/>
    <mergeCell ref="BZ137:CA137"/>
    <mergeCell ref="BX127:BX128"/>
    <mergeCell ref="BZ134:CC135"/>
    <mergeCell ref="BZ104:CC105"/>
    <mergeCell ref="CH140:CK141"/>
    <mergeCell ref="CL111:CL112"/>
    <mergeCell ref="BZ149:CA149"/>
    <mergeCell ref="CC149:CG149"/>
    <mergeCell ref="CK107:CO107"/>
    <mergeCell ref="CN103:CN104"/>
    <mergeCell ref="CL105:CL106"/>
    <mergeCell ref="CL120:CO120"/>
    <mergeCell ref="CH124:CK124"/>
    <mergeCell ref="CM111:CM112"/>
    <mergeCell ref="CN181:CN182"/>
    <mergeCell ref="CC183:CG183"/>
    <mergeCell ref="CF179:CF180"/>
    <mergeCell ref="CG179:CG180"/>
    <mergeCell ref="BZ131:CA131"/>
    <mergeCell ref="BU131:BY131"/>
    <mergeCell ref="CF133:CF134"/>
    <mergeCell ref="BR114:BU114"/>
    <mergeCell ref="BV114:BY114"/>
    <mergeCell ref="BX105:BX106"/>
    <mergeCell ref="BY103:BY104"/>
    <mergeCell ref="BZ103:CC103"/>
    <mergeCell ref="CM103:CM104"/>
    <mergeCell ref="BZ132:CC132"/>
    <mergeCell ref="BR131:BS131"/>
    <mergeCell ref="BW179:BW180"/>
    <mergeCell ref="CC171:CG171"/>
    <mergeCell ref="BZ170:CC170"/>
    <mergeCell ref="CG169:CG170"/>
    <mergeCell ref="BX169:BX170"/>
    <mergeCell ref="BY169:BY170"/>
    <mergeCell ref="CH168:CK169"/>
    <mergeCell ref="BZ167:CC167"/>
    <mergeCell ref="CD167:CD168"/>
    <mergeCell ref="CK137:CO137"/>
    <mergeCell ref="CN139:CN140"/>
    <mergeCell ref="CL97:CL98"/>
    <mergeCell ref="BX115:BX116"/>
    <mergeCell ref="CL129:CL130"/>
    <mergeCell ref="CD97:CD98"/>
    <mergeCell ref="BR106:BU106"/>
    <mergeCell ref="BV111:BV112"/>
    <mergeCell ref="BR96:BU96"/>
    <mergeCell ref="CO97:CO98"/>
    <mergeCell ref="BR130:BU130"/>
    <mergeCell ref="BV126:BY126"/>
    <mergeCell ref="BZ128:CC129"/>
    <mergeCell ref="BZ124:CC124"/>
    <mergeCell ref="BZ127:CC127"/>
    <mergeCell ref="CG127:CG128"/>
    <mergeCell ref="CD126:CG126"/>
    <mergeCell ref="BV105:BV106"/>
    <mergeCell ref="CF111:CF112"/>
    <mergeCell ref="CH112:CK112"/>
    <mergeCell ref="CE105:CE106"/>
    <mergeCell ref="CG105:CG106"/>
    <mergeCell ref="CF105:CF106"/>
    <mergeCell ref="CF121:CF122"/>
    <mergeCell ref="CG121:CG122"/>
    <mergeCell ref="CL121:CL122"/>
    <mergeCell ref="CG117:CG118"/>
    <mergeCell ref="CO115:CO116"/>
    <mergeCell ref="CL109:CL110"/>
    <mergeCell ref="CE103:CE104"/>
    <mergeCell ref="BZ108:CC108"/>
    <mergeCell ref="CC107:CG107"/>
    <mergeCell ref="BR97:BU97"/>
    <mergeCell ref="CL108:CO108"/>
    <mergeCell ref="BG87:BG88"/>
    <mergeCell ref="CL85:CL86"/>
    <mergeCell ref="CE87:CE88"/>
    <mergeCell ref="BJ89:BK89"/>
    <mergeCell ref="BP97:BP98"/>
    <mergeCell ref="BJ98:BM99"/>
    <mergeCell ref="BN99:BN100"/>
    <mergeCell ref="BO99:BO100"/>
    <mergeCell ref="CO99:CO100"/>
    <mergeCell ref="CN87:CN88"/>
    <mergeCell ref="BZ90:CC90"/>
    <mergeCell ref="BJ94:BM94"/>
    <mergeCell ref="BR94:BU94"/>
    <mergeCell ref="BR91:BU91"/>
    <mergeCell ref="BV91:BV92"/>
    <mergeCell ref="BW91:BW92"/>
    <mergeCell ref="BX91:BX92"/>
    <mergeCell ref="BG93:BG94"/>
    <mergeCell ref="BH93:BH94"/>
    <mergeCell ref="BI93:BI94"/>
    <mergeCell ref="BN93:BN94"/>
    <mergeCell ref="CH95:CI95"/>
    <mergeCell ref="CK95:CO95"/>
    <mergeCell ref="CD96:CG96"/>
    <mergeCell ref="BY97:BY98"/>
    <mergeCell ref="BR88:BU88"/>
    <mergeCell ref="BZ88:CC88"/>
    <mergeCell ref="CF87:CF88"/>
    <mergeCell ref="CO85:CO86"/>
    <mergeCell ref="BX97:BX98"/>
    <mergeCell ref="BZ96:CC96"/>
    <mergeCell ref="CN99:CN100"/>
    <mergeCell ref="BR63:BU63"/>
    <mergeCell ref="BV65:BV66"/>
    <mergeCell ref="CH86:CK87"/>
    <mergeCell ref="CL87:CL88"/>
    <mergeCell ref="BB63:BE63"/>
    <mergeCell ref="BD80:BG80"/>
    <mergeCell ref="BH85:BH86"/>
    <mergeCell ref="BG85:BG86"/>
    <mergeCell ref="CG85:CG86"/>
    <mergeCell ref="CD69:CD70"/>
    <mergeCell ref="CE69:CE70"/>
    <mergeCell ref="BJ104:BM105"/>
    <mergeCell ref="BZ102:CC102"/>
    <mergeCell ref="CL102:CO102"/>
    <mergeCell ref="BR81:BU83"/>
    <mergeCell ref="BX59:BX60"/>
    <mergeCell ref="BZ81:CC83"/>
    <mergeCell ref="BP59:BP60"/>
    <mergeCell ref="BV62:BY62"/>
    <mergeCell ref="CC61:CG61"/>
    <mergeCell ref="BF81:BI83"/>
    <mergeCell ref="BZ63:CC63"/>
    <mergeCell ref="BR67:BS67"/>
    <mergeCell ref="CB80:CE80"/>
    <mergeCell ref="BQ59:BQ60"/>
    <mergeCell ref="CH85:CK85"/>
    <mergeCell ref="CC89:CG89"/>
    <mergeCell ref="BZ98:CC99"/>
    <mergeCell ref="BO105:BO106"/>
    <mergeCell ref="CG99:CG100"/>
    <mergeCell ref="CH98:CK99"/>
    <mergeCell ref="BV99:BV100"/>
    <mergeCell ref="BR98:BU99"/>
    <mergeCell ref="BI65:BI66"/>
    <mergeCell ref="BH65:BH66"/>
    <mergeCell ref="BB64:BE65"/>
    <mergeCell ref="AX59:AX60"/>
    <mergeCell ref="BL80:BO80"/>
    <mergeCell ref="BB61:BC61"/>
    <mergeCell ref="BM61:BQ61"/>
    <mergeCell ref="BF68:BI68"/>
    <mergeCell ref="BF62:BI62"/>
    <mergeCell ref="BB62:BE62"/>
    <mergeCell ref="BI71:BI72"/>
    <mergeCell ref="BP85:BP86"/>
    <mergeCell ref="BF69:BF70"/>
    <mergeCell ref="BJ68:BQ73"/>
    <mergeCell ref="BH71:BH72"/>
    <mergeCell ref="BE67:BI67"/>
    <mergeCell ref="BH69:BH70"/>
    <mergeCell ref="BB70:BE71"/>
    <mergeCell ref="BB81:BE83"/>
    <mergeCell ref="BB84:BE84"/>
    <mergeCell ref="BB72:BE72"/>
    <mergeCell ref="BB73:BC73"/>
    <mergeCell ref="BB68:BE68"/>
    <mergeCell ref="BN85:BN86"/>
    <mergeCell ref="BI85:BI86"/>
    <mergeCell ref="BF85:BF86"/>
    <mergeCell ref="BF84:BI84"/>
    <mergeCell ref="BB85:BE85"/>
    <mergeCell ref="BB86:BE87"/>
    <mergeCell ref="BG69:BG70"/>
    <mergeCell ref="BQ87:BQ88"/>
    <mergeCell ref="BF87:BF88"/>
    <mergeCell ref="BA57:BA58"/>
    <mergeCell ref="AT61:AU61"/>
    <mergeCell ref="AJ51:AJ52"/>
    <mergeCell ref="BA51:BA52"/>
    <mergeCell ref="AY53:AY54"/>
    <mergeCell ref="AI53:AI54"/>
    <mergeCell ref="U47:U48"/>
    <mergeCell ref="N51:Q51"/>
    <mergeCell ref="N44:Q44"/>
    <mergeCell ref="V49:W49"/>
    <mergeCell ref="Z51:Z52"/>
    <mergeCell ref="I43:M43"/>
    <mergeCell ref="AX62:BA62"/>
    <mergeCell ref="BH57:BH58"/>
    <mergeCell ref="BH59:BH60"/>
    <mergeCell ref="AW61:BA61"/>
    <mergeCell ref="AZ59:AZ60"/>
    <mergeCell ref="BF57:BF58"/>
    <mergeCell ref="BE61:BI61"/>
    <mergeCell ref="BF59:BF60"/>
    <mergeCell ref="BB60:BE60"/>
    <mergeCell ref="AT62:AW62"/>
    <mergeCell ref="AT58:AW59"/>
    <mergeCell ref="BB58:BE59"/>
    <mergeCell ref="AY59:AY60"/>
    <mergeCell ref="AX57:AX58"/>
    <mergeCell ref="BI57:BI58"/>
    <mergeCell ref="AO55:AS55"/>
    <mergeCell ref="BB52:BE53"/>
    <mergeCell ref="BB55:BC55"/>
    <mergeCell ref="BB57:BE57"/>
    <mergeCell ref="BB56:BE56"/>
    <mergeCell ref="BG53:BG54"/>
    <mergeCell ref="BH53:BH54"/>
    <mergeCell ref="BG57:BG58"/>
    <mergeCell ref="BB54:BE54"/>
    <mergeCell ref="BG45:BG46"/>
    <mergeCell ref="BB48:BE48"/>
    <mergeCell ref="AZ45:AZ46"/>
    <mergeCell ref="BI53:BI54"/>
    <mergeCell ref="AX56:BA56"/>
    <mergeCell ref="B50:E54"/>
    <mergeCell ref="AR51:AR52"/>
    <mergeCell ref="AT50:AW50"/>
    <mergeCell ref="AX50:BA50"/>
    <mergeCell ref="AX53:AX54"/>
    <mergeCell ref="AH51:AH52"/>
    <mergeCell ref="AK51:AK52"/>
    <mergeCell ref="AG55:AK55"/>
    <mergeCell ref="AI51:AI52"/>
    <mergeCell ref="AH53:AH54"/>
    <mergeCell ref="AC57:AC58"/>
    <mergeCell ref="AJ53:AJ54"/>
    <mergeCell ref="AD55:AE55"/>
    <mergeCell ref="R53:R54"/>
    <mergeCell ref="AZ53:AZ54"/>
    <mergeCell ref="AZ57:AZ58"/>
    <mergeCell ref="AT56:AW56"/>
    <mergeCell ref="AT57:AW57"/>
    <mergeCell ref="AY57:AY58"/>
    <mergeCell ref="AL56:AS61"/>
    <mergeCell ref="AT60:AW60"/>
    <mergeCell ref="BF56:BI56"/>
    <mergeCell ref="BA59:BA60"/>
    <mergeCell ref="BG59:BG60"/>
    <mergeCell ref="BB50:BE50"/>
    <mergeCell ref="BF50:BI50"/>
    <mergeCell ref="BH47:BH48"/>
    <mergeCell ref="BF44:BI44"/>
    <mergeCell ref="BB49:BC49"/>
    <mergeCell ref="BA45:BA46"/>
    <mergeCell ref="AX41:AX42"/>
    <mergeCell ref="AW43:BA43"/>
    <mergeCell ref="AT45:AW45"/>
    <mergeCell ref="BB44:BE44"/>
    <mergeCell ref="BF47:BF48"/>
    <mergeCell ref="AT43:AU43"/>
    <mergeCell ref="BF45:BF46"/>
    <mergeCell ref="BI51:BI52"/>
    <mergeCell ref="AW55:BA55"/>
    <mergeCell ref="AT54:AW54"/>
    <mergeCell ref="AT55:AU55"/>
    <mergeCell ref="AT52:AW53"/>
    <mergeCell ref="BI59:BI60"/>
    <mergeCell ref="AY51:AY52"/>
    <mergeCell ref="BG47:BG48"/>
    <mergeCell ref="BE49:BI49"/>
    <mergeCell ref="AW49:BA49"/>
    <mergeCell ref="BB51:BE51"/>
    <mergeCell ref="BF51:BF52"/>
    <mergeCell ref="BG51:BG52"/>
    <mergeCell ref="BF53:BF54"/>
    <mergeCell ref="BH51:BH52"/>
    <mergeCell ref="AX51:AX52"/>
    <mergeCell ref="AD54:AG54"/>
    <mergeCell ref="AK41:AK42"/>
    <mergeCell ref="AS39:AS40"/>
    <mergeCell ref="BI47:BI48"/>
    <mergeCell ref="BN44:BQ44"/>
    <mergeCell ref="BN39:BN40"/>
    <mergeCell ref="BN41:BN42"/>
    <mergeCell ref="BJ48:BM48"/>
    <mergeCell ref="BJ46:BM47"/>
    <mergeCell ref="BJ42:BM42"/>
    <mergeCell ref="BP41:BP42"/>
    <mergeCell ref="BA39:BA40"/>
    <mergeCell ref="AX45:AX46"/>
    <mergeCell ref="BQ39:BQ40"/>
    <mergeCell ref="BB46:BE47"/>
    <mergeCell ref="AX47:AX48"/>
    <mergeCell ref="AD44:AK49"/>
    <mergeCell ref="AZ47:AZ48"/>
    <mergeCell ref="AT44:AW44"/>
    <mergeCell ref="AZ41:AZ42"/>
    <mergeCell ref="AY41:AY42"/>
    <mergeCell ref="BQ47:BQ48"/>
    <mergeCell ref="BO47:BO48"/>
    <mergeCell ref="BO45:BO46"/>
    <mergeCell ref="BO41:BO42"/>
    <mergeCell ref="BQ41:BQ42"/>
    <mergeCell ref="AY39:AY40"/>
    <mergeCell ref="BN47:BN48"/>
    <mergeCell ref="AG43:AK43"/>
    <mergeCell ref="AL44:AS49"/>
    <mergeCell ref="AO43:AS43"/>
    <mergeCell ref="AH41:AH42"/>
    <mergeCell ref="BI45:BI46"/>
    <mergeCell ref="AS51:AS52"/>
    <mergeCell ref="AY45:AY46"/>
    <mergeCell ref="BB38:BI43"/>
    <mergeCell ref="BB45:BE45"/>
    <mergeCell ref="AL51:AO51"/>
    <mergeCell ref="AP51:AP52"/>
    <mergeCell ref="AH50:AK50"/>
    <mergeCell ref="AP50:AS50"/>
    <mergeCell ref="AD50:AG50"/>
    <mergeCell ref="AD38:AG38"/>
    <mergeCell ref="AT42:AW42"/>
    <mergeCell ref="AL38:AO38"/>
    <mergeCell ref="AD52:AG53"/>
    <mergeCell ref="V50:Y50"/>
    <mergeCell ref="AL52:AO53"/>
    <mergeCell ref="BA53:BA54"/>
    <mergeCell ref="AT51:AW51"/>
    <mergeCell ref="AQ51:AQ52"/>
    <mergeCell ref="AK53:AK54"/>
    <mergeCell ref="AP53:AP54"/>
    <mergeCell ref="AR53:AR54"/>
    <mergeCell ref="AQ53:AQ54"/>
    <mergeCell ref="AS53:AS54"/>
    <mergeCell ref="AD42:AG42"/>
    <mergeCell ref="AH39:AH40"/>
    <mergeCell ref="AJ39:AJ40"/>
    <mergeCell ref="AD40:AG41"/>
    <mergeCell ref="AX44:BA44"/>
    <mergeCell ref="AY47:AY48"/>
    <mergeCell ref="AJ41:AJ42"/>
    <mergeCell ref="AX39:AX40"/>
    <mergeCell ref="N37:O37"/>
    <mergeCell ref="V38:Y38"/>
    <mergeCell ref="Y43:AC43"/>
    <mergeCell ref="AD39:AG39"/>
    <mergeCell ref="AK39:AK40"/>
    <mergeCell ref="V42:Y42"/>
    <mergeCell ref="AI41:AI42"/>
    <mergeCell ref="AR41:AR42"/>
    <mergeCell ref="V51:Y51"/>
    <mergeCell ref="AC47:AC48"/>
    <mergeCell ref="V48:Y48"/>
    <mergeCell ref="AC41:AC42"/>
    <mergeCell ref="AB39:AB40"/>
    <mergeCell ref="V44:Y44"/>
    <mergeCell ref="AD43:AE43"/>
    <mergeCell ref="AQ41:AQ42"/>
    <mergeCell ref="BH45:BH46"/>
    <mergeCell ref="AT49:AU49"/>
    <mergeCell ref="BA47:BA48"/>
    <mergeCell ref="AD51:AG51"/>
    <mergeCell ref="AL50:AO50"/>
    <mergeCell ref="AZ51:AZ52"/>
    <mergeCell ref="AT46:AW47"/>
    <mergeCell ref="AT48:AW48"/>
    <mergeCell ref="AL43:AM43"/>
    <mergeCell ref="F31:G31"/>
    <mergeCell ref="N31:O31"/>
    <mergeCell ref="Y37:AC37"/>
    <mergeCell ref="T35:T36"/>
    <mergeCell ref="AB33:AB34"/>
    <mergeCell ref="N32:Q32"/>
    <mergeCell ref="T33:T34"/>
    <mergeCell ref="S33:S34"/>
    <mergeCell ref="T29:T30"/>
    <mergeCell ref="J29:J30"/>
    <mergeCell ref="S29:S30"/>
    <mergeCell ref="AA41:AA42"/>
    <mergeCell ref="V37:W37"/>
    <mergeCell ref="AH38:AK38"/>
    <mergeCell ref="AP39:AP40"/>
    <mergeCell ref="AS41:AS42"/>
    <mergeCell ref="AP41:AP42"/>
    <mergeCell ref="AI39:AI40"/>
    <mergeCell ref="Z41:Z42"/>
    <mergeCell ref="V34:Y35"/>
    <mergeCell ref="Q37:U37"/>
    <mergeCell ref="Z33:Z34"/>
    <mergeCell ref="R33:R34"/>
    <mergeCell ref="I37:M37"/>
    <mergeCell ref="T39:T40"/>
    <mergeCell ref="N39:Q39"/>
    <mergeCell ref="R38:U38"/>
    <mergeCell ref="J35:J36"/>
    <mergeCell ref="F38:I38"/>
    <mergeCell ref="R39:R40"/>
    <mergeCell ref="U35:U36"/>
    <mergeCell ref="V32:Y32"/>
    <mergeCell ref="M27:M28"/>
    <mergeCell ref="I25:M25"/>
    <mergeCell ref="R26:U26"/>
    <mergeCell ref="AD26:AK31"/>
    <mergeCell ref="AL30:AO30"/>
    <mergeCell ref="N38:Q38"/>
    <mergeCell ref="Z39:Z40"/>
    <mergeCell ref="V39:Y39"/>
    <mergeCell ref="R35:R36"/>
    <mergeCell ref="J32:M32"/>
    <mergeCell ref="N28:Q29"/>
    <mergeCell ref="K29:K30"/>
    <mergeCell ref="T27:T28"/>
    <mergeCell ref="Z38:AC38"/>
    <mergeCell ref="AC39:AC40"/>
    <mergeCell ref="F34:I35"/>
    <mergeCell ref="K39:K40"/>
    <mergeCell ref="V36:Y36"/>
    <mergeCell ref="L35:L36"/>
    <mergeCell ref="M35:M36"/>
    <mergeCell ref="M33:M34"/>
    <mergeCell ref="K33:K34"/>
    <mergeCell ref="J38:M38"/>
    <mergeCell ref="L33:L34"/>
    <mergeCell ref="F30:I30"/>
    <mergeCell ref="F28:I29"/>
    <mergeCell ref="U33:U34"/>
    <mergeCell ref="AA35:AA36"/>
    <mergeCell ref="Z32:AC32"/>
    <mergeCell ref="L29:L30"/>
    <mergeCell ref="N27:Q27"/>
    <mergeCell ref="J27:J28"/>
    <mergeCell ref="BN29:BN30"/>
    <mergeCell ref="AT28:AW29"/>
    <mergeCell ref="AZ29:AZ30"/>
    <mergeCell ref="AT39:AW39"/>
    <mergeCell ref="AL32:AS37"/>
    <mergeCell ref="AT32:BA37"/>
    <mergeCell ref="BI35:BI36"/>
    <mergeCell ref="BJ33:BM33"/>
    <mergeCell ref="BJ27:BM27"/>
    <mergeCell ref="AL42:AO42"/>
    <mergeCell ref="AT30:AW30"/>
    <mergeCell ref="BA27:BA28"/>
    <mergeCell ref="BJ22:BM23"/>
    <mergeCell ref="BF32:BI32"/>
    <mergeCell ref="BB32:BE32"/>
    <mergeCell ref="U29:U30"/>
    <mergeCell ref="J21:J22"/>
    <mergeCell ref="V26:AC31"/>
    <mergeCell ref="AL26:AO26"/>
    <mergeCell ref="AP27:AP28"/>
    <mergeCell ref="AQ27:AQ28"/>
    <mergeCell ref="N36:Q36"/>
    <mergeCell ref="J33:J34"/>
    <mergeCell ref="AC33:AC34"/>
    <mergeCell ref="I31:M31"/>
    <mergeCell ref="Q31:U31"/>
    <mergeCell ref="S35:S36"/>
    <mergeCell ref="K35:K36"/>
    <mergeCell ref="N33:Q33"/>
    <mergeCell ref="F36:I36"/>
    <mergeCell ref="F33:I33"/>
    <mergeCell ref="AA33:AA34"/>
    <mergeCell ref="BI27:BI28"/>
    <mergeCell ref="BE31:BI31"/>
    <mergeCell ref="BB37:BC37"/>
    <mergeCell ref="BB36:BE36"/>
    <mergeCell ref="BG35:BG36"/>
    <mergeCell ref="AW31:BA31"/>
    <mergeCell ref="AT38:AW38"/>
    <mergeCell ref="AQ39:AQ40"/>
    <mergeCell ref="AR39:AR40"/>
    <mergeCell ref="AX38:BA38"/>
    <mergeCell ref="AX26:BA26"/>
    <mergeCell ref="BB25:BC25"/>
    <mergeCell ref="AT27:AW27"/>
    <mergeCell ref="AY27:AY28"/>
    <mergeCell ref="BE37:BI37"/>
    <mergeCell ref="BH27:BH28"/>
    <mergeCell ref="BH29:BH30"/>
    <mergeCell ref="AT40:AW41"/>
    <mergeCell ref="AZ27:AZ28"/>
    <mergeCell ref="AS29:AS30"/>
    <mergeCell ref="BB30:BE30"/>
    <mergeCell ref="BG33:BG34"/>
    <mergeCell ref="BG29:BG30"/>
    <mergeCell ref="AY29:AY30"/>
    <mergeCell ref="AX27:AX28"/>
    <mergeCell ref="AT26:AW26"/>
    <mergeCell ref="AR27:AR28"/>
    <mergeCell ref="AT25:AU25"/>
    <mergeCell ref="AW25:BA25"/>
    <mergeCell ref="BJ34:BM35"/>
    <mergeCell ref="BF33:BF34"/>
    <mergeCell ref="BF35:BF36"/>
    <mergeCell ref="BH23:BH24"/>
    <mergeCell ref="AL40:AO41"/>
    <mergeCell ref="AL39:AO39"/>
    <mergeCell ref="BA41:BA42"/>
    <mergeCell ref="AZ39:AZ40"/>
    <mergeCell ref="BJ31:BK31"/>
    <mergeCell ref="BM37:BQ37"/>
    <mergeCell ref="BF29:BF30"/>
    <mergeCell ref="BN33:BN34"/>
    <mergeCell ref="BO35:BO36"/>
    <mergeCell ref="BH33:BH34"/>
    <mergeCell ref="BB28:BE29"/>
    <mergeCell ref="BQ33:BQ34"/>
    <mergeCell ref="BJ28:BM29"/>
    <mergeCell ref="BQ27:BQ28"/>
    <mergeCell ref="BF26:BI26"/>
    <mergeCell ref="BB27:BE27"/>
    <mergeCell ref="BA29:BA30"/>
    <mergeCell ref="BG23:BG24"/>
    <mergeCell ref="BE25:BI25"/>
    <mergeCell ref="AS27:AS28"/>
    <mergeCell ref="AL28:AO29"/>
    <mergeCell ref="AP29:AP30"/>
    <mergeCell ref="AQ29:AQ30"/>
    <mergeCell ref="BG27:BG28"/>
    <mergeCell ref="BF27:BF28"/>
    <mergeCell ref="BN26:BQ26"/>
    <mergeCell ref="AP38:AS38"/>
    <mergeCell ref="AT31:AU31"/>
    <mergeCell ref="BF21:BF22"/>
    <mergeCell ref="AX21:AX22"/>
    <mergeCell ref="BB22:BE23"/>
    <mergeCell ref="AO31:AS31"/>
    <mergeCell ref="BB31:BC31"/>
    <mergeCell ref="BB33:BE33"/>
    <mergeCell ref="AL31:AM31"/>
    <mergeCell ref="AY23:AY24"/>
    <mergeCell ref="AZ23:AZ24"/>
    <mergeCell ref="AC35:AC36"/>
    <mergeCell ref="AB35:AB36"/>
    <mergeCell ref="Y25:AC25"/>
    <mergeCell ref="BB26:BE26"/>
    <mergeCell ref="AS23:AS24"/>
    <mergeCell ref="BA21:BA22"/>
    <mergeCell ref="V25:W25"/>
    <mergeCell ref="S27:S28"/>
    <mergeCell ref="AB21:AB22"/>
    <mergeCell ref="AX29:AX30"/>
    <mergeCell ref="AO25:AS25"/>
    <mergeCell ref="AT22:AW23"/>
    <mergeCell ref="AY21:AY22"/>
    <mergeCell ref="AR29:AR30"/>
    <mergeCell ref="U27:U28"/>
    <mergeCell ref="AL25:AM25"/>
    <mergeCell ref="AL22:AO23"/>
    <mergeCell ref="AL21:AO21"/>
    <mergeCell ref="U21:U22"/>
    <mergeCell ref="T21:T22"/>
    <mergeCell ref="AL24:AO24"/>
    <mergeCell ref="AT24:AW24"/>
    <mergeCell ref="Q25:U25"/>
    <mergeCell ref="B32:E36"/>
    <mergeCell ref="D16:E17"/>
    <mergeCell ref="V33:Y33"/>
    <mergeCell ref="N30:Q30"/>
    <mergeCell ref="R27:R28"/>
    <mergeCell ref="AS21:AS22"/>
    <mergeCell ref="AD17:AG19"/>
    <mergeCell ref="Z17:AC19"/>
    <mergeCell ref="AV16:AY16"/>
    <mergeCell ref="F21:I21"/>
    <mergeCell ref="F17:I19"/>
    <mergeCell ref="J20:M20"/>
    <mergeCell ref="N20:Q20"/>
    <mergeCell ref="R20:U20"/>
    <mergeCell ref="V21:Y21"/>
    <mergeCell ref="F32:I32"/>
    <mergeCell ref="N25:O25"/>
    <mergeCell ref="B26:E30"/>
    <mergeCell ref="N22:Q23"/>
    <mergeCell ref="L27:L28"/>
    <mergeCell ref="M21:M22"/>
    <mergeCell ref="F22:I23"/>
    <mergeCell ref="K27:K28"/>
    <mergeCell ref="F27:I27"/>
    <mergeCell ref="J23:J24"/>
    <mergeCell ref="J26:M26"/>
    <mergeCell ref="R29:R30"/>
    <mergeCell ref="N26:Q26"/>
    <mergeCell ref="K21:K22"/>
    <mergeCell ref="F26:I26"/>
    <mergeCell ref="N21:Q21"/>
    <mergeCell ref="M29:M30"/>
    <mergeCell ref="B1:E1"/>
    <mergeCell ref="B18:C19"/>
    <mergeCell ref="H16:K16"/>
    <mergeCell ref="P16:S16"/>
    <mergeCell ref="X16:AA16"/>
    <mergeCell ref="AF16:AI16"/>
    <mergeCell ref="AN16:AQ16"/>
    <mergeCell ref="F1:K1"/>
    <mergeCell ref="B20:E24"/>
    <mergeCell ref="AC21:AC22"/>
    <mergeCell ref="V20:Y20"/>
    <mergeCell ref="AL20:AO20"/>
    <mergeCell ref="AR21:AR22"/>
    <mergeCell ref="N15:U15"/>
    <mergeCell ref="AD3:AK3"/>
    <mergeCell ref="AL3:AS3"/>
    <mergeCell ref="B38:E42"/>
    <mergeCell ref="AH17:AK19"/>
    <mergeCell ref="AC23:AC24"/>
    <mergeCell ref="AQ21:AQ22"/>
    <mergeCell ref="S21:S22"/>
    <mergeCell ref="AP26:AS26"/>
    <mergeCell ref="AL27:AO27"/>
    <mergeCell ref="AD20:AK25"/>
    <mergeCell ref="Z21:Z22"/>
    <mergeCell ref="S23:S24"/>
    <mergeCell ref="Z23:Z24"/>
    <mergeCell ref="V24:Y24"/>
    <mergeCell ref="F24:I24"/>
    <mergeCell ref="K23:K24"/>
    <mergeCell ref="F25:G25"/>
    <mergeCell ref="L21:L22"/>
    <mergeCell ref="BB4:BI4"/>
    <mergeCell ref="F14:M14"/>
    <mergeCell ref="L23:L24"/>
    <mergeCell ref="AA21:AA22"/>
    <mergeCell ref="M23:M24"/>
    <mergeCell ref="AL5:AS5"/>
    <mergeCell ref="AD6:AK6"/>
    <mergeCell ref="F6:M6"/>
    <mergeCell ref="F11:M11"/>
    <mergeCell ref="N9:U9"/>
    <mergeCell ref="AD5:AK5"/>
    <mergeCell ref="AT5:BA5"/>
    <mergeCell ref="F13:M13"/>
    <mergeCell ref="N6:U6"/>
    <mergeCell ref="BG21:BG22"/>
    <mergeCell ref="F9:M9"/>
    <mergeCell ref="N13:U13"/>
    <mergeCell ref="V13:AC13"/>
    <mergeCell ref="N8:U8"/>
    <mergeCell ref="N12:U12"/>
    <mergeCell ref="V11:AC11"/>
    <mergeCell ref="AQ23:AQ24"/>
    <mergeCell ref="Z20:AC20"/>
    <mergeCell ref="AB23:AB24"/>
    <mergeCell ref="V7:AC7"/>
    <mergeCell ref="N7:U7"/>
    <mergeCell ref="AL17:AO19"/>
    <mergeCell ref="AX17:BA19"/>
    <mergeCell ref="AP23:AP24"/>
    <mergeCell ref="AP17:AS19"/>
    <mergeCell ref="AA23:AA24"/>
    <mergeCell ref="R17:U19"/>
    <mergeCell ref="AT3:BA3"/>
    <mergeCell ref="N5:U5"/>
    <mergeCell ref="F4:M4"/>
    <mergeCell ref="B3:E14"/>
    <mergeCell ref="AD7:AK7"/>
    <mergeCell ref="V22:Y23"/>
    <mergeCell ref="BA23:BA24"/>
    <mergeCell ref="AP21:AP22"/>
    <mergeCell ref="N17:Q19"/>
    <mergeCell ref="N24:Q24"/>
    <mergeCell ref="AT13:BA13"/>
    <mergeCell ref="AL10:AS10"/>
    <mergeCell ref="N11:U11"/>
    <mergeCell ref="AD11:AK11"/>
    <mergeCell ref="AL6:AS6"/>
    <mergeCell ref="AT7:BA7"/>
    <mergeCell ref="AZ21:AZ22"/>
    <mergeCell ref="AX20:BA20"/>
    <mergeCell ref="AT20:AW20"/>
    <mergeCell ref="F12:M12"/>
    <mergeCell ref="U23:U24"/>
    <mergeCell ref="J17:M19"/>
    <mergeCell ref="AX23:AX24"/>
    <mergeCell ref="R21:R22"/>
    <mergeCell ref="F20:I20"/>
    <mergeCell ref="CN41:CN42"/>
    <mergeCell ref="BH35:BH36"/>
    <mergeCell ref="BB34:BE35"/>
    <mergeCell ref="BI33:BI34"/>
    <mergeCell ref="AD32:AK37"/>
    <mergeCell ref="R32:U32"/>
    <mergeCell ref="CH43:CI43"/>
    <mergeCell ref="N34:Q35"/>
    <mergeCell ref="V40:Y41"/>
    <mergeCell ref="BB13:BI13"/>
    <mergeCell ref="N14:U14"/>
    <mergeCell ref="V6:AC6"/>
    <mergeCell ref="F7:M7"/>
    <mergeCell ref="AT17:AW19"/>
    <mergeCell ref="F8:M8"/>
    <mergeCell ref="T23:T24"/>
    <mergeCell ref="BH21:BH22"/>
    <mergeCell ref="AR23:AR24"/>
    <mergeCell ref="R23:R24"/>
    <mergeCell ref="BB7:BI7"/>
    <mergeCell ref="BF20:BI20"/>
    <mergeCell ref="V17:Y19"/>
    <mergeCell ref="AP20:AS20"/>
    <mergeCell ref="V12:AC12"/>
    <mergeCell ref="AT21:AW21"/>
    <mergeCell ref="AT6:BA6"/>
    <mergeCell ref="BB24:BE24"/>
    <mergeCell ref="BB20:BE20"/>
    <mergeCell ref="BF17:BI19"/>
    <mergeCell ref="AL11:AS11"/>
    <mergeCell ref="AL7:AS7"/>
    <mergeCell ref="AT9:BA9"/>
    <mergeCell ref="CE35:CE36"/>
    <mergeCell ref="BI29:BI30"/>
    <mergeCell ref="BJ36:BM36"/>
    <mergeCell ref="BV38:BY38"/>
    <mergeCell ref="CE59:CE60"/>
    <mergeCell ref="BR49:BS49"/>
    <mergeCell ref="CC43:CG43"/>
    <mergeCell ref="CE41:CE42"/>
    <mergeCell ref="BV59:BV60"/>
    <mergeCell ref="F39:I39"/>
    <mergeCell ref="R44:U44"/>
    <mergeCell ref="S39:S40"/>
    <mergeCell ref="F42:I42"/>
    <mergeCell ref="CG35:CG36"/>
    <mergeCell ref="CE33:CE34"/>
    <mergeCell ref="CK37:CO37"/>
    <mergeCell ref="BZ37:CA37"/>
    <mergeCell ref="CC37:CG37"/>
    <mergeCell ref="CO41:CO42"/>
    <mergeCell ref="Z35:Z36"/>
    <mergeCell ref="R41:R42"/>
    <mergeCell ref="F37:G37"/>
    <mergeCell ref="F40:I41"/>
    <mergeCell ref="M39:M40"/>
    <mergeCell ref="L39:L40"/>
    <mergeCell ref="J39:J40"/>
    <mergeCell ref="T41:T42"/>
    <mergeCell ref="CD41:CD42"/>
    <mergeCell ref="CM41:CM42"/>
    <mergeCell ref="Z44:AC44"/>
    <mergeCell ref="J41:J42"/>
    <mergeCell ref="AB41:AB42"/>
    <mergeCell ref="CD38:CG38"/>
    <mergeCell ref="BZ46:CC47"/>
    <mergeCell ref="CD47:CD48"/>
    <mergeCell ref="CN47:CN48"/>
    <mergeCell ref="CO45:CO46"/>
    <mergeCell ref="CN45:CN46"/>
    <mergeCell ref="BX57:BX58"/>
    <mergeCell ref="BY57:BY58"/>
    <mergeCell ref="BZ43:CA43"/>
    <mergeCell ref="CL45:CL46"/>
    <mergeCell ref="CL47:CL48"/>
    <mergeCell ref="CH46:CK47"/>
    <mergeCell ref="CE45:CE46"/>
    <mergeCell ref="BZ48:CC48"/>
    <mergeCell ref="CL39:CL40"/>
    <mergeCell ref="CO47:CO48"/>
    <mergeCell ref="CL41:CL42"/>
    <mergeCell ref="BZ42:CC42"/>
    <mergeCell ref="CL38:CO38"/>
    <mergeCell ref="CO39:CO40"/>
    <mergeCell ref="CH40:CK41"/>
    <mergeCell ref="CG47:CG48"/>
    <mergeCell ref="CD45:CD46"/>
    <mergeCell ref="BZ51:CC51"/>
    <mergeCell ref="CG53:CG54"/>
    <mergeCell ref="BY45:BY46"/>
    <mergeCell ref="BR50:BY55"/>
    <mergeCell ref="BZ56:CC56"/>
    <mergeCell ref="BZ55:CA55"/>
    <mergeCell ref="BR56:BU56"/>
    <mergeCell ref="CC55:CG55"/>
    <mergeCell ref="CH55:CI55"/>
    <mergeCell ref="CM47:CM48"/>
    <mergeCell ref="CM39:CM40"/>
    <mergeCell ref="CG41:CG42"/>
    <mergeCell ref="CM45:CM46"/>
    <mergeCell ref="CD53:CD54"/>
    <mergeCell ref="BZ54:CC54"/>
    <mergeCell ref="BZ38:CC38"/>
    <mergeCell ref="CD39:CD40"/>
    <mergeCell ref="CF39:CF40"/>
    <mergeCell ref="BZ49:CA49"/>
    <mergeCell ref="CG39:CG40"/>
    <mergeCell ref="CH42:CK42"/>
    <mergeCell ref="CH38:CK38"/>
    <mergeCell ref="CO51:CO52"/>
    <mergeCell ref="CK49:CO49"/>
    <mergeCell ref="CL50:CO50"/>
    <mergeCell ref="CF51:CF52"/>
    <mergeCell ref="CD51:CD52"/>
    <mergeCell ref="CO53:CO54"/>
    <mergeCell ref="CE53:CE54"/>
    <mergeCell ref="CM53:CM54"/>
    <mergeCell ref="CD50:CG50"/>
    <mergeCell ref="CC49:CG49"/>
    <mergeCell ref="CH50:CK50"/>
    <mergeCell ref="CH51:CK51"/>
    <mergeCell ref="CE47:CE48"/>
    <mergeCell ref="CH45:CK45"/>
    <mergeCell ref="CH44:CK44"/>
    <mergeCell ref="CL44:CO44"/>
    <mergeCell ref="CK43:CO43"/>
    <mergeCell ref="BZ44:CC44"/>
    <mergeCell ref="CE51:CE52"/>
    <mergeCell ref="CL57:CL58"/>
    <mergeCell ref="CN57:CN58"/>
    <mergeCell ref="BZ61:CA61"/>
    <mergeCell ref="CH56:CK56"/>
    <mergeCell ref="CD59:CD60"/>
    <mergeCell ref="CH52:CK53"/>
    <mergeCell ref="CL51:CL52"/>
    <mergeCell ref="CH54:CK54"/>
    <mergeCell ref="CG57:CG58"/>
    <mergeCell ref="CN59:CN60"/>
    <mergeCell ref="BZ58:CC59"/>
    <mergeCell ref="CL59:CL60"/>
    <mergeCell ref="CH66:CK66"/>
    <mergeCell ref="CO57:CO58"/>
    <mergeCell ref="CN51:CN52"/>
    <mergeCell ref="CD57:CD58"/>
    <mergeCell ref="CG59:CG60"/>
    <mergeCell ref="CL53:CL54"/>
    <mergeCell ref="BZ57:CC57"/>
    <mergeCell ref="CL56:CO56"/>
    <mergeCell ref="CD62:CG62"/>
    <mergeCell ref="CH58:CK59"/>
    <mergeCell ref="CF57:CF58"/>
    <mergeCell ref="CK55:CO55"/>
    <mergeCell ref="CF59:CF60"/>
    <mergeCell ref="CD56:CG56"/>
    <mergeCell ref="CE65:CE66"/>
    <mergeCell ref="CD63:CD64"/>
    <mergeCell ref="BY59:BY60"/>
    <mergeCell ref="CH61:CI61"/>
    <mergeCell ref="BR62:BU62"/>
    <mergeCell ref="BR58:BU59"/>
    <mergeCell ref="BY63:BY64"/>
    <mergeCell ref="BY65:BY66"/>
    <mergeCell ref="CG65:CG66"/>
    <mergeCell ref="CK61:CO61"/>
    <mergeCell ref="CH64:CK65"/>
    <mergeCell ref="BZ62:CC62"/>
    <mergeCell ref="CH62:CK62"/>
    <mergeCell ref="CD65:CD66"/>
    <mergeCell ref="CN63:CN64"/>
    <mergeCell ref="CH60:CK60"/>
    <mergeCell ref="CO65:CO66"/>
    <mergeCell ref="CM59:CM60"/>
    <mergeCell ref="CE57:CE58"/>
    <mergeCell ref="CM57:CM58"/>
    <mergeCell ref="CH57:CK57"/>
    <mergeCell ref="CL62:CO62"/>
    <mergeCell ref="CE63:CE64"/>
    <mergeCell ref="BZ66:CC66"/>
    <mergeCell ref="BZ64:CC65"/>
    <mergeCell ref="CO59:CO60"/>
    <mergeCell ref="CL63:CL64"/>
    <mergeCell ref="CG63:CG64"/>
    <mergeCell ref="CF63:CF64"/>
    <mergeCell ref="CF65:CF66"/>
    <mergeCell ref="CM63:CM64"/>
    <mergeCell ref="CL65:CL66"/>
    <mergeCell ref="CN65:CN66"/>
    <mergeCell ref="CH63:CK63"/>
    <mergeCell ref="CH67:CI67"/>
    <mergeCell ref="BZ73:CA73"/>
    <mergeCell ref="CD68:CG68"/>
    <mergeCell ref="BZ67:CA67"/>
    <mergeCell ref="BZ72:CC72"/>
    <mergeCell ref="BZ84:CC84"/>
    <mergeCell ref="CD71:CD72"/>
    <mergeCell ref="CL81:CO83"/>
    <mergeCell ref="CO71:CO72"/>
    <mergeCell ref="CO69:CO70"/>
    <mergeCell ref="CL71:CL72"/>
    <mergeCell ref="CM69:CM70"/>
    <mergeCell ref="CF71:CF72"/>
    <mergeCell ref="CH72:CK72"/>
    <mergeCell ref="BZ68:CC68"/>
    <mergeCell ref="CH75:CK77"/>
    <mergeCell ref="CJ80:CM80"/>
    <mergeCell ref="CD75:CG77"/>
    <mergeCell ref="CG71:CG72"/>
    <mergeCell ref="CD81:CG83"/>
    <mergeCell ref="CH81:CK83"/>
    <mergeCell ref="CH68:CK68"/>
    <mergeCell ref="CD84:CG84"/>
    <mergeCell ref="CC73:CG73"/>
    <mergeCell ref="CF69:CF70"/>
    <mergeCell ref="CG69:CG70"/>
    <mergeCell ref="CC67:CG67"/>
    <mergeCell ref="CL75:CO77"/>
    <mergeCell ref="CB74:CE74"/>
    <mergeCell ref="BZ75:CC77"/>
    <mergeCell ref="CJ74:CM74"/>
    <mergeCell ref="CM71:CM72"/>
    <mergeCell ref="CN71:CN72"/>
    <mergeCell ref="CD87:CD88"/>
    <mergeCell ref="CH84:CK84"/>
    <mergeCell ref="CO87:CO88"/>
    <mergeCell ref="CH73:CI73"/>
    <mergeCell ref="BZ70:CC71"/>
    <mergeCell ref="CK73:CO73"/>
    <mergeCell ref="CG87:CG88"/>
    <mergeCell ref="CM87:CM88"/>
    <mergeCell ref="CM85:CM86"/>
    <mergeCell ref="CL84:CO84"/>
    <mergeCell ref="CN85:CN86"/>
    <mergeCell ref="CL69:CL70"/>
    <mergeCell ref="CH69:CK69"/>
    <mergeCell ref="CD85:CD86"/>
    <mergeCell ref="CH70:CK71"/>
    <mergeCell ref="CN69:CN70"/>
    <mergeCell ref="BZ69:CC69"/>
    <mergeCell ref="CL68:CO68"/>
    <mergeCell ref="CO63:CO64"/>
    <mergeCell ref="CM65:CM66"/>
    <mergeCell ref="BB75:BE77"/>
    <mergeCell ref="AT81:AW83"/>
    <mergeCell ref="AX65:AX66"/>
    <mergeCell ref="AY65:AY66"/>
    <mergeCell ref="BB66:BE66"/>
    <mergeCell ref="BA65:BA66"/>
    <mergeCell ref="BA69:BA70"/>
    <mergeCell ref="AY69:AY70"/>
    <mergeCell ref="AT69:AW69"/>
    <mergeCell ref="BF71:BF72"/>
    <mergeCell ref="BB69:BE69"/>
    <mergeCell ref="AX81:BA83"/>
    <mergeCell ref="BD74:BG74"/>
    <mergeCell ref="BA71:BA72"/>
    <mergeCell ref="AY71:AY72"/>
    <mergeCell ref="AT72:AW72"/>
    <mergeCell ref="BG71:BG72"/>
    <mergeCell ref="BB67:BC67"/>
    <mergeCell ref="AT73:AU73"/>
    <mergeCell ref="BF75:BI77"/>
    <mergeCell ref="BI69:BI70"/>
    <mergeCell ref="BE73:BI73"/>
    <mergeCell ref="AV80:AY80"/>
    <mergeCell ref="AT64:AW65"/>
    <mergeCell ref="BF63:BF64"/>
    <mergeCell ref="BF65:BF66"/>
    <mergeCell ref="AT63:AW63"/>
    <mergeCell ref="AT66:AW66"/>
    <mergeCell ref="AZ63:AZ64"/>
    <mergeCell ref="AX63:AX64"/>
    <mergeCell ref="BH63:BH64"/>
    <mergeCell ref="BI63:BI64"/>
    <mergeCell ref="BV75:BY77"/>
    <mergeCell ref="BN102:BQ102"/>
    <mergeCell ref="BM101:BQ101"/>
    <mergeCell ref="BI141:BI142"/>
    <mergeCell ref="BB138:BE138"/>
    <mergeCell ref="BB142:BE142"/>
    <mergeCell ref="BV132:BY132"/>
    <mergeCell ref="BU119:BY119"/>
    <mergeCell ref="BH105:BH106"/>
    <mergeCell ref="BO123:BO124"/>
    <mergeCell ref="BB108:BE108"/>
    <mergeCell ref="BJ107:BK107"/>
    <mergeCell ref="BJ108:BQ113"/>
    <mergeCell ref="BF108:BI108"/>
    <mergeCell ref="BN96:BQ96"/>
    <mergeCell ref="BB121:BE121"/>
    <mergeCell ref="BI105:BI106"/>
    <mergeCell ref="BV96:BY96"/>
    <mergeCell ref="BR86:BU87"/>
    <mergeCell ref="BQ99:BQ100"/>
    <mergeCell ref="BJ100:BM100"/>
    <mergeCell ref="BP99:BP100"/>
    <mergeCell ref="BN103:BN104"/>
    <mergeCell ref="BJ81:BM83"/>
    <mergeCell ref="BB89:BC89"/>
    <mergeCell ref="BJ96:BM96"/>
    <mergeCell ref="BF138:BI138"/>
    <mergeCell ref="BI87:BI88"/>
    <mergeCell ref="BO103:BO104"/>
    <mergeCell ref="AT184:AW184"/>
    <mergeCell ref="AW189:BA189"/>
    <mergeCell ref="AX187:AX188"/>
    <mergeCell ref="BF141:BF142"/>
    <mergeCell ref="AT326:AW327"/>
    <mergeCell ref="BQ331:BQ332"/>
    <mergeCell ref="BG331:BG332"/>
    <mergeCell ref="BG325:BG326"/>
    <mergeCell ref="BJ330:BM330"/>
    <mergeCell ref="BB325:BE325"/>
    <mergeCell ref="AY331:AY332"/>
    <mergeCell ref="BN318:BQ318"/>
    <mergeCell ref="AT308:AW309"/>
    <mergeCell ref="BH103:BH104"/>
    <mergeCell ref="BB88:BE88"/>
    <mergeCell ref="BE107:BI107"/>
    <mergeCell ref="AT109:AW109"/>
    <mergeCell ref="BF181:BF182"/>
    <mergeCell ref="BG181:BG182"/>
    <mergeCell ref="AT157:AW159"/>
    <mergeCell ref="AX139:AX140"/>
    <mergeCell ref="AX157:BA159"/>
    <mergeCell ref="AX111:AX112"/>
    <mergeCell ref="AY141:AY142"/>
    <mergeCell ref="AX163:BA165"/>
    <mergeCell ref="AT143:AU143"/>
    <mergeCell ref="AX129:AX130"/>
    <mergeCell ref="AZ133:AZ134"/>
    <mergeCell ref="BB128:BE129"/>
    <mergeCell ref="AY173:AY174"/>
    <mergeCell ref="BB140:BE141"/>
    <mergeCell ref="BE143:BI143"/>
    <mergeCell ref="BR305:BS305"/>
    <mergeCell ref="BF331:BF332"/>
    <mergeCell ref="BB332:BE333"/>
    <mergeCell ref="AZ331:AZ332"/>
    <mergeCell ref="BG333:BG334"/>
    <mergeCell ref="BA331:BA332"/>
    <mergeCell ref="BI349:BI350"/>
    <mergeCell ref="AX342:BA342"/>
    <mergeCell ref="AY343:AY344"/>
    <mergeCell ref="AY345:AY346"/>
    <mergeCell ref="BV321:BV322"/>
    <mergeCell ref="BV325:BV326"/>
    <mergeCell ref="BY321:BY322"/>
    <mergeCell ref="BX321:BX322"/>
    <mergeCell ref="BH127:BH128"/>
    <mergeCell ref="BG187:BG188"/>
    <mergeCell ref="AZ187:AZ188"/>
    <mergeCell ref="AX138:BA138"/>
    <mergeCell ref="AZ135:AZ136"/>
    <mergeCell ref="BA135:BA136"/>
    <mergeCell ref="BI129:BI130"/>
    <mergeCell ref="BH129:BH130"/>
    <mergeCell ref="AY129:AY130"/>
    <mergeCell ref="AX172:BA172"/>
    <mergeCell ref="BH133:BH134"/>
    <mergeCell ref="BG135:BG136"/>
    <mergeCell ref="BR343:BU343"/>
    <mergeCell ref="BV343:BV344"/>
    <mergeCell ref="BW343:BW344"/>
    <mergeCell ref="BV345:BV346"/>
    <mergeCell ref="BW339:BW340"/>
    <mergeCell ref="BH333:BH334"/>
    <mergeCell ref="BV348:BY348"/>
    <mergeCell ref="BR353:BS353"/>
    <mergeCell ref="BJ341:BK341"/>
    <mergeCell ref="BM341:BQ341"/>
    <mergeCell ref="BJ340:BM340"/>
    <mergeCell ref="BJ342:BM342"/>
    <mergeCell ref="BJ335:BK335"/>
    <mergeCell ref="BN345:BN346"/>
    <mergeCell ref="BX349:BX350"/>
    <mergeCell ref="BU335:BY335"/>
    <mergeCell ref="BW333:BW334"/>
    <mergeCell ref="BX337:BX338"/>
    <mergeCell ref="BP357:BP358"/>
    <mergeCell ref="BP355:BP356"/>
    <mergeCell ref="BJ358:BM358"/>
    <mergeCell ref="BR350:BU351"/>
    <mergeCell ref="AX109:AX110"/>
    <mergeCell ref="BH349:BH350"/>
    <mergeCell ref="BH351:BH352"/>
    <mergeCell ref="BB352:BE352"/>
    <mergeCell ref="BJ268:BM269"/>
    <mergeCell ref="BN269:BN270"/>
    <mergeCell ref="BQ279:BQ280"/>
    <mergeCell ref="BJ280:BM281"/>
    <mergeCell ref="BP197:BP198"/>
    <mergeCell ref="BJ177:BK177"/>
    <mergeCell ref="BI139:BI140"/>
    <mergeCell ref="BF163:BI165"/>
    <mergeCell ref="BG141:BG142"/>
    <mergeCell ref="BP325:BP326"/>
    <mergeCell ref="AW125:BA125"/>
    <mergeCell ref="BV291:BY293"/>
    <mergeCell ref="BV337:BV338"/>
    <mergeCell ref="BY339:BY340"/>
    <mergeCell ref="BX339:BX340"/>
    <mergeCell ref="BR338:BU339"/>
    <mergeCell ref="BX355:BX356"/>
    <mergeCell ref="BW357:BW358"/>
    <mergeCell ref="BO343:BO344"/>
    <mergeCell ref="BJ332:BM333"/>
    <mergeCell ref="BN333:BN334"/>
    <mergeCell ref="BP345:BP346"/>
    <mergeCell ref="BP343:BP344"/>
    <mergeCell ref="BU341:BY341"/>
    <mergeCell ref="BR359:BS359"/>
    <mergeCell ref="BU353:BY353"/>
    <mergeCell ref="BN354:BQ354"/>
    <mergeCell ref="BJ348:BQ353"/>
    <mergeCell ref="BV371:BV372"/>
    <mergeCell ref="BR348:BU348"/>
    <mergeCell ref="BQ333:BQ334"/>
    <mergeCell ref="BN342:BQ342"/>
    <mergeCell ref="BR347:BS347"/>
    <mergeCell ref="BU347:BY347"/>
    <mergeCell ref="BQ343:BQ344"/>
    <mergeCell ref="BJ343:BM343"/>
    <mergeCell ref="BW345:BW346"/>
    <mergeCell ref="BV333:BV334"/>
    <mergeCell ref="BR335:BS335"/>
    <mergeCell ref="BO357:BO358"/>
    <mergeCell ref="BN355:BN356"/>
    <mergeCell ref="BW337:BW338"/>
    <mergeCell ref="BR337:BU337"/>
    <mergeCell ref="BX331:BX332"/>
    <mergeCell ref="CH347:CI347"/>
    <mergeCell ref="BY337:BY338"/>
    <mergeCell ref="CE339:CE340"/>
    <mergeCell ref="CF339:CF340"/>
    <mergeCell ref="BV339:BV340"/>
    <mergeCell ref="CF343:CF344"/>
    <mergeCell ref="BV336:BY336"/>
    <mergeCell ref="BV331:BV332"/>
    <mergeCell ref="BR336:BU336"/>
    <mergeCell ref="BR329:BS329"/>
    <mergeCell ref="BV324:BY324"/>
    <mergeCell ref="BY325:BY326"/>
    <mergeCell ref="CM319:CM320"/>
    <mergeCell ref="CM307:CM308"/>
    <mergeCell ref="CD342:CG342"/>
    <mergeCell ref="BR341:BS341"/>
    <mergeCell ref="CH336:CK336"/>
    <mergeCell ref="BW331:BW332"/>
    <mergeCell ref="CH340:CK340"/>
    <mergeCell ref="CH342:CK342"/>
    <mergeCell ref="BU323:BY323"/>
    <mergeCell ref="BZ325:CC325"/>
    <mergeCell ref="CL325:CL326"/>
    <mergeCell ref="BW325:BW326"/>
    <mergeCell ref="BR328:BU328"/>
    <mergeCell ref="BZ326:CC327"/>
    <mergeCell ref="BR330:BU330"/>
    <mergeCell ref="CC323:CG323"/>
    <mergeCell ref="BR334:BU334"/>
    <mergeCell ref="BV327:BV328"/>
    <mergeCell ref="BX325:BX326"/>
    <mergeCell ref="CG307:CG308"/>
    <mergeCell ref="BZ310:CC310"/>
    <mergeCell ref="CD319:CD320"/>
    <mergeCell ref="CE321:CE322"/>
    <mergeCell ref="BR320:BU321"/>
    <mergeCell ref="BZ316:CC316"/>
    <mergeCell ref="BZ318:CC318"/>
    <mergeCell ref="CD315:CD316"/>
    <mergeCell ref="BY331:BY332"/>
    <mergeCell ref="BY327:BY328"/>
    <mergeCell ref="BR331:BU331"/>
    <mergeCell ref="BR325:BU325"/>
    <mergeCell ref="BU329:BY329"/>
    <mergeCell ref="CC311:CG311"/>
    <mergeCell ref="BW321:BW322"/>
    <mergeCell ref="BZ324:CC324"/>
    <mergeCell ref="BW319:BW320"/>
    <mergeCell ref="BR308:BU309"/>
    <mergeCell ref="BX327:BX328"/>
    <mergeCell ref="BV330:BY330"/>
    <mergeCell ref="CF331:CF332"/>
    <mergeCell ref="BZ320:CC321"/>
    <mergeCell ref="CE331:CE332"/>
    <mergeCell ref="CF315:CF316"/>
    <mergeCell ref="CD309:CD310"/>
    <mergeCell ref="BX319:BX320"/>
    <mergeCell ref="BW327:BW328"/>
    <mergeCell ref="BZ308:CC309"/>
    <mergeCell ref="BZ319:CC319"/>
    <mergeCell ref="BR319:BU319"/>
    <mergeCell ref="BV307:BV308"/>
    <mergeCell ref="BW309:BW310"/>
    <mergeCell ref="BR332:BU333"/>
    <mergeCell ref="BR291:BU293"/>
    <mergeCell ref="CG287:CG288"/>
    <mergeCell ref="CD303:CD304"/>
    <mergeCell ref="BW303:BW304"/>
    <mergeCell ref="BX301:BX302"/>
    <mergeCell ref="BR301:BU301"/>
    <mergeCell ref="BV284:BY284"/>
    <mergeCell ref="BV281:BV282"/>
    <mergeCell ref="BW281:BW282"/>
    <mergeCell ref="BU289:BY289"/>
    <mergeCell ref="BR304:BU304"/>
    <mergeCell ref="BZ289:CA289"/>
    <mergeCell ref="BY285:BY286"/>
    <mergeCell ref="BR288:BU288"/>
    <mergeCell ref="BX285:BX286"/>
    <mergeCell ref="BZ300:CC300"/>
    <mergeCell ref="CD300:CG300"/>
    <mergeCell ref="BY303:BY304"/>
    <mergeCell ref="CF301:CF302"/>
    <mergeCell ref="CE303:CE304"/>
    <mergeCell ref="CB296:CE296"/>
    <mergeCell ref="BW285:BW286"/>
    <mergeCell ref="BZ284:CC284"/>
    <mergeCell ref="CD285:CD286"/>
    <mergeCell ref="BZ301:CC301"/>
    <mergeCell ref="CD301:CD302"/>
    <mergeCell ref="CD297:CG299"/>
    <mergeCell ref="CG301:CG302"/>
    <mergeCell ref="CF287:CF288"/>
    <mergeCell ref="CD284:CG284"/>
    <mergeCell ref="BV297:BY299"/>
    <mergeCell ref="BZ280:CC281"/>
    <mergeCell ref="BU305:BY305"/>
    <mergeCell ref="CG275:CG276"/>
    <mergeCell ref="CH271:CI271"/>
    <mergeCell ref="BR297:BU299"/>
    <mergeCell ref="BV301:BV302"/>
    <mergeCell ref="BR279:BU279"/>
    <mergeCell ref="BV279:BV280"/>
    <mergeCell ref="BW279:BW280"/>
    <mergeCell ref="BX279:BX280"/>
    <mergeCell ref="BY279:BY280"/>
    <mergeCell ref="BR280:BU281"/>
    <mergeCell ref="BR276:BU276"/>
    <mergeCell ref="BT290:BW290"/>
    <mergeCell ref="CD279:CD280"/>
    <mergeCell ref="BV285:BV286"/>
    <mergeCell ref="BX275:BX276"/>
    <mergeCell ref="BR284:BU284"/>
    <mergeCell ref="BR285:BU285"/>
    <mergeCell ref="BY281:BY282"/>
    <mergeCell ref="BR283:BS283"/>
    <mergeCell ref="BU283:BY283"/>
    <mergeCell ref="BV287:BV288"/>
    <mergeCell ref="BZ283:CA283"/>
    <mergeCell ref="CD278:CG278"/>
    <mergeCell ref="BZ302:CC303"/>
    <mergeCell ref="BW301:BW302"/>
    <mergeCell ref="BR289:BS289"/>
    <mergeCell ref="CE281:CE282"/>
    <mergeCell ref="BZ282:CC282"/>
    <mergeCell ref="BR300:BU300"/>
    <mergeCell ref="BZ276:CC276"/>
    <mergeCell ref="BX281:BX282"/>
    <mergeCell ref="CL291:CO293"/>
    <mergeCell ref="BZ334:CC334"/>
    <mergeCell ref="CO321:CO322"/>
    <mergeCell ref="CL267:CL268"/>
    <mergeCell ref="CL285:CL286"/>
    <mergeCell ref="CL272:CO272"/>
    <mergeCell ref="CH314:CK315"/>
    <mergeCell ref="CM331:CM332"/>
    <mergeCell ref="CN309:CN310"/>
    <mergeCell ref="CL331:CL332"/>
    <mergeCell ref="CH317:CI317"/>
    <mergeCell ref="CN285:CN286"/>
    <mergeCell ref="CN275:CN276"/>
    <mergeCell ref="CH267:CK267"/>
    <mergeCell ref="CE275:CE276"/>
    <mergeCell ref="CH284:CK284"/>
    <mergeCell ref="CC277:CG277"/>
    <mergeCell ref="CG281:CG282"/>
    <mergeCell ref="CG285:CG286"/>
    <mergeCell ref="CH274:CK275"/>
    <mergeCell ref="BZ271:CA271"/>
    <mergeCell ref="CG269:CG270"/>
    <mergeCell ref="CH270:CK270"/>
    <mergeCell ref="CN267:CN268"/>
    <mergeCell ref="CO269:CO270"/>
    <mergeCell ref="CL279:CL280"/>
    <mergeCell ref="CL278:CO278"/>
    <mergeCell ref="CH273:CK273"/>
    <mergeCell ref="BZ313:CC313"/>
    <mergeCell ref="CH305:CI305"/>
    <mergeCell ref="CE301:CE302"/>
    <mergeCell ref="BZ279:CC279"/>
    <mergeCell ref="BZ286:CC287"/>
    <mergeCell ref="BW273:BW274"/>
    <mergeCell ref="BV272:BY272"/>
    <mergeCell ref="BR273:BU273"/>
    <mergeCell ref="CD273:CD274"/>
    <mergeCell ref="CH278:CK278"/>
    <mergeCell ref="CD272:CG272"/>
    <mergeCell ref="BR282:BU282"/>
    <mergeCell ref="BZ267:CC267"/>
    <mergeCell ref="BZ272:CC272"/>
    <mergeCell ref="CE279:CE280"/>
    <mergeCell ref="CD281:CD282"/>
    <mergeCell ref="CF269:CF270"/>
    <mergeCell ref="BX273:BX274"/>
    <mergeCell ref="BX287:BX288"/>
    <mergeCell ref="BY287:BY288"/>
    <mergeCell ref="CG279:CG280"/>
    <mergeCell ref="CH282:CK282"/>
    <mergeCell ref="CH272:CK272"/>
    <mergeCell ref="CK271:CO271"/>
    <mergeCell ref="CO267:CO268"/>
    <mergeCell ref="CN279:CN280"/>
    <mergeCell ref="CO275:CO276"/>
    <mergeCell ref="CO279:CO280"/>
    <mergeCell ref="BZ277:CA277"/>
    <mergeCell ref="BR266:BY271"/>
    <mergeCell ref="BR274:BU275"/>
    <mergeCell ref="BY275:BY276"/>
    <mergeCell ref="BR286:BU287"/>
    <mergeCell ref="BV278:BY278"/>
    <mergeCell ref="BU277:BY277"/>
    <mergeCell ref="CF285:CF286"/>
    <mergeCell ref="CE269:CE270"/>
    <mergeCell ref="CE267:CE268"/>
    <mergeCell ref="CN269:CN270"/>
    <mergeCell ref="CD269:CD270"/>
    <mergeCell ref="CG267:CG268"/>
    <mergeCell ref="CF267:CF268"/>
    <mergeCell ref="CC271:CG271"/>
    <mergeCell ref="BZ270:CC270"/>
    <mergeCell ref="CH268:CK269"/>
    <mergeCell ref="CD267:CD268"/>
    <mergeCell ref="BM259:BQ259"/>
    <mergeCell ref="BR259:BS259"/>
    <mergeCell ref="BR258:BU258"/>
    <mergeCell ref="CC259:CG259"/>
    <mergeCell ref="BZ260:CC260"/>
    <mergeCell ref="CL260:CO260"/>
    <mergeCell ref="CL261:CL262"/>
    <mergeCell ref="CM261:CM262"/>
    <mergeCell ref="BO269:BO270"/>
    <mergeCell ref="BZ261:CC261"/>
    <mergeCell ref="CK259:CO259"/>
    <mergeCell ref="BJ261:BM261"/>
    <mergeCell ref="CL257:CL258"/>
    <mergeCell ref="CN257:CN258"/>
    <mergeCell ref="CL263:CL264"/>
    <mergeCell ref="CF261:CF262"/>
    <mergeCell ref="CG261:CG262"/>
    <mergeCell ref="BJ267:BM267"/>
    <mergeCell ref="BJ270:BM270"/>
    <mergeCell ref="BN261:BN262"/>
    <mergeCell ref="BP269:BP270"/>
    <mergeCell ref="CH261:CK261"/>
    <mergeCell ref="CE263:CE264"/>
    <mergeCell ref="CH259:CI259"/>
    <mergeCell ref="BY257:BY258"/>
    <mergeCell ref="BZ265:CA265"/>
    <mergeCell ref="CC265:CG265"/>
    <mergeCell ref="CH264:CK264"/>
    <mergeCell ref="CF263:CF264"/>
    <mergeCell ref="BQ263:BQ264"/>
    <mergeCell ref="BN260:BQ260"/>
    <mergeCell ref="CE257:CE258"/>
    <mergeCell ref="CF257:CF258"/>
    <mergeCell ref="BV257:BV258"/>
    <mergeCell ref="BX257:BX258"/>
    <mergeCell ref="CE255:CE256"/>
    <mergeCell ref="CD260:CG260"/>
    <mergeCell ref="BN257:BN258"/>
    <mergeCell ref="BQ255:BQ256"/>
    <mergeCell ref="CH255:CK255"/>
    <mergeCell ref="BR255:BU255"/>
    <mergeCell ref="BR256:BU257"/>
    <mergeCell ref="BU259:BY259"/>
    <mergeCell ref="BW257:BW258"/>
    <mergeCell ref="BQ261:BQ262"/>
    <mergeCell ref="BP263:BP264"/>
    <mergeCell ref="BN263:BN264"/>
    <mergeCell ref="BO263:BO264"/>
    <mergeCell ref="CL255:CL256"/>
    <mergeCell ref="CE249:CE250"/>
    <mergeCell ref="CG249:CG250"/>
    <mergeCell ref="BW251:BW252"/>
    <mergeCell ref="BR250:BU251"/>
    <mergeCell ref="BY249:BY250"/>
    <mergeCell ref="BW249:BW250"/>
    <mergeCell ref="BY251:BY252"/>
    <mergeCell ref="BO257:BO258"/>
    <mergeCell ref="BX249:BX250"/>
    <mergeCell ref="BX255:BX256"/>
    <mergeCell ref="CH256:CK257"/>
    <mergeCell ref="CH260:CK260"/>
    <mergeCell ref="CK253:CO253"/>
    <mergeCell ref="CF255:CF256"/>
    <mergeCell ref="BN254:BQ254"/>
    <mergeCell ref="CH253:CI253"/>
    <mergeCell ref="CH254:CK254"/>
    <mergeCell ref="BZ253:CA253"/>
    <mergeCell ref="BV254:BY254"/>
    <mergeCell ref="BJ248:BQ253"/>
    <mergeCell ref="BJ254:BM254"/>
    <mergeCell ref="BZ254:CC254"/>
    <mergeCell ref="BY255:BY256"/>
    <mergeCell ref="BR254:BU254"/>
    <mergeCell ref="BZ249:CC249"/>
    <mergeCell ref="CN255:CN256"/>
    <mergeCell ref="CD255:CD256"/>
    <mergeCell ref="CG255:CG256"/>
    <mergeCell ref="BV255:BV256"/>
    <mergeCell ref="CH248:CK248"/>
    <mergeCell ref="CN249:CN250"/>
    <mergeCell ref="CN243:CN244"/>
    <mergeCell ref="CL249:CL250"/>
    <mergeCell ref="CM239:CM240"/>
    <mergeCell ref="CC241:CG241"/>
    <mergeCell ref="CN239:CN240"/>
    <mergeCell ref="CL237:CL238"/>
    <mergeCell ref="BZ238:CC239"/>
    <mergeCell ref="BZ248:CC248"/>
    <mergeCell ref="BZ250:CC251"/>
    <mergeCell ref="CN251:CN252"/>
    <mergeCell ref="CF249:CF250"/>
    <mergeCell ref="BZ252:CC252"/>
    <mergeCell ref="BZ255:CC255"/>
    <mergeCell ref="BR252:BU252"/>
    <mergeCell ref="BR242:BY247"/>
    <mergeCell ref="BX251:BX252"/>
    <mergeCell ref="CO251:CO252"/>
    <mergeCell ref="CL248:CO248"/>
    <mergeCell ref="CN245:CN246"/>
    <mergeCell ref="CH249:CK249"/>
    <mergeCell ref="CM249:CM250"/>
    <mergeCell ref="CD251:CD252"/>
    <mergeCell ref="CE251:CE252"/>
    <mergeCell ref="CD249:CD250"/>
    <mergeCell ref="CG251:CG252"/>
    <mergeCell ref="CF251:CF252"/>
    <mergeCell ref="CH242:CK242"/>
    <mergeCell ref="CF237:CF238"/>
    <mergeCell ref="CH250:CK251"/>
    <mergeCell ref="CO237:CO238"/>
    <mergeCell ref="BR253:BS253"/>
    <mergeCell ref="BU253:BY253"/>
    <mergeCell ref="CD236:CG236"/>
    <mergeCell ref="BZ242:CG247"/>
    <mergeCell ref="CH240:CK240"/>
    <mergeCell ref="BZ240:CC240"/>
    <mergeCell ref="CF239:CF240"/>
    <mergeCell ref="CD239:CD240"/>
    <mergeCell ref="BZ237:CC237"/>
    <mergeCell ref="CH237:CK237"/>
    <mergeCell ref="CK241:CO241"/>
    <mergeCell ref="CM237:CM238"/>
    <mergeCell ref="CO239:CO240"/>
    <mergeCell ref="CE239:CE240"/>
    <mergeCell ref="CE237:CE238"/>
    <mergeCell ref="BW239:BW240"/>
    <mergeCell ref="BV237:BV238"/>
    <mergeCell ref="BY237:BY238"/>
    <mergeCell ref="BY239:BY240"/>
    <mergeCell ref="BV239:BV240"/>
    <mergeCell ref="BX239:BX240"/>
    <mergeCell ref="BU241:BY241"/>
    <mergeCell ref="BR240:BU240"/>
    <mergeCell ref="CL239:CL240"/>
    <mergeCell ref="CO245:CO246"/>
    <mergeCell ref="CH238:CK239"/>
    <mergeCell ref="CH241:CI241"/>
    <mergeCell ref="CL242:CO242"/>
    <mergeCell ref="CN237:CN238"/>
    <mergeCell ref="CO243:CO244"/>
    <mergeCell ref="BR241:BS241"/>
    <mergeCell ref="BW237:BW238"/>
    <mergeCell ref="BR238:BU239"/>
    <mergeCell ref="BR237:BU237"/>
    <mergeCell ref="BZ227:CC229"/>
    <mergeCell ref="BV227:BY229"/>
    <mergeCell ref="BX237:BX238"/>
    <mergeCell ref="CF169:CF170"/>
    <mergeCell ref="BW203:BW204"/>
    <mergeCell ref="BZ201:CA201"/>
    <mergeCell ref="CC201:CG201"/>
    <mergeCell ref="BT232:BW232"/>
    <mergeCell ref="CD203:CD204"/>
    <mergeCell ref="CD205:CD206"/>
    <mergeCell ref="CC207:CG207"/>
    <mergeCell ref="BZ198:CC199"/>
    <mergeCell ref="CF197:CF198"/>
    <mergeCell ref="CE205:CE206"/>
    <mergeCell ref="BX205:BX206"/>
    <mergeCell ref="CF205:CF206"/>
    <mergeCell ref="BZ207:CA207"/>
    <mergeCell ref="BV203:BV204"/>
    <mergeCell ref="BR233:BU235"/>
    <mergeCell ref="BR207:BS207"/>
    <mergeCell ref="BV233:BY235"/>
    <mergeCell ref="BZ236:CC236"/>
    <mergeCell ref="BZ183:CA183"/>
    <mergeCell ref="CG197:CG198"/>
    <mergeCell ref="CB226:CE226"/>
    <mergeCell ref="BV191:BV192"/>
    <mergeCell ref="CG193:CG194"/>
    <mergeCell ref="BZ195:CA195"/>
    <mergeCell ref="BR190:BU190"/>
    <mergeCell ref="BV202:BY202"/>
    <mergeCell ref="BV190:BY190"/>
    <mergeCell ref="BR172:BY177"/>
    <mergeCell ref="BT226:BW226"/>
    <mergeCell ref="BV184:BY184"/>
    <mergeCell ref="BR182:BU182"/>
    <mergeCell ref="BY203:BY204"/>
    <mergeCell ref="BR196:BY201"/>
    <mergeCell ref="BX191:BX192"/>
    <mergeCell ref="BR185:BU185"/>
    <mergeCell ref="BY185:BY186"/>
    <mergeCell ref="BY181:BY182"/>
    <mergeCell ref="BR209:BU209"/>
    <mergeCell ref="BV209:BV210"/>
    <mergeCell ref="BW209:BW210"/>
    <mergeCell ref="BX209:BX210"/>
    <mergeCell ref="BY209:BY210"/>
    <mergeCell ref="BR195:BS195"/>
    <mergeCell ref="BZ209:CC209"/>
    <mergeCell ref="CD209:CD210"/>
    <mergeCell ref="CD191:CD192"/>
    <mergeCell ref="BZ192:CC193"/>
    <mergeCell ref="BZ184:CC184"/>
    <mergeCell ref="BZ194:CC194"/>
    <mergeCell ref="BZ182:CC182"/>
    <mergeCell ref="BR204:BU205"/>
    <mergeCell ref="BX217:BX218"/>
    <mergeCell ref="BY217:BY218"/>
    <mergeCell ref="CD217:CD218"/>
    <mergeCell ref="BZ219:CA219"/>
    <mergeCell ref="CC219:CG219"/>
    <mergeCell ref="BW221:BW222"/>
    <mergeCell ref="BX221:BX222"/>
    <mergeCell ref="BY221:BY222"/>
    <mergeCell ref="BW205:BW206"/>
    <mergeCell ref="BR192:BU193"/>
    <mergeCell ref="BU195:BY195"/>
    <mergeCell ref="BY193:BY194"/>
    <mergeCell ref="BY205:BY206"/>
    <mergeCell ref="BR206:BU206"/>
    <mergeCell ref="BV205:BV206"/>
    <mergeCell ref="BR203:BU203"/>
    <mergeCell ref="BY187:BY188"/>
    <mergeCell ref="BX193:BX194"/>
    <mergeCell ref="BW191:BW192"/>
    <mergeCell ref="BZ206:CC206"/>
    <mergeCell ref="CC195:CG195"/>
    <mergeCell ref="BU207:BY207"/>
    <mergeCell ref="CE199:CE200"/>
    <mergeCell ref="CE191:CE192"/>
    <mergeCell ref="BZ204:CC205"/>
    <mergeCell ref="BR194:BU194"/>
    <mergeCell ref="BY191:BY192"/>
    <mergeCell ref="CG199:CG200"/>
    <mergeCell ref="BR189:BS189"/>
    <mergeCell ref="CE193:CE194"/>
    <mergeCell ref="BR186:BU187"/>
    <mergeCell ref="BV185:BV186"/>
    <mergeCell ref="CC189:CG189"/>
    <mergeCell ref="CE127:CE128"/>
    <mergeCell ref="BR138:BU138"/>
    <mergeCell ref="CD233:CG235"/>
    <mergeCell ref="CG205:CG206"/>
    <mergeCell ref="CD196:CG196"/>
    <mergeCell ref="BR184:BU184"/>
    <mergeCell ref="BR191:BU191"/>
    <mergeCell ref="BV193:BV194"/>
    <mergeCell ref="BR202:BU202"/>
    <mergeCell ref="CD169:CD170"/>
    <mergeCell ref="CE169:CE170"/>
    <mergeCell ref="BV179:BV180"/>
    <mergeCell ref="BX181:BX182"/>
    <mergeCell ref="BV178:BY178"/>
    <mergeCell ref="BR180:BU181"/>
    <mergeCell ref="BY179:BY180"/>
    <mergeCell ref="BR188:BU188"/>
    <mergeCell ref="BV181:BV182"/>
    <mergeCell ref="BW187:BW188"/>
    <mergeCell ref="BX179:BX180"/>
    <mergeCell ref="BV157:BY159"/>
    <mergeCell ref="BV163:BY165"/>
    <mergeCell ref="BW147:BW148"/>
    <mergeCell ref="BX147:BX148"/>
    <mergeCell ref="BY147:BY148"/>
    <mergeCell ref="BR143:BS143"/>
    <mergeCell ref="BV187:BV188"/>
    <mergeCell ref="BR178:BU178"/>
    <mergeCell ref="BR179:BU179"/>
    <mergeCell ref="BX203:BX204"/>
    <mergeCell ref="BX187:BX188"/>
    <mergeCell ref="BW193:BW194"/>
    <mergeCell ref="CF139:CF140"/>
    <mergeCell ref="CF135:CF136"/>
    <mergeCell ref="BW181:BW182"/>
    <mergeCell ref="BZ179:CC179"/>
    <mergeCell ref="BZ177:CA177"/>
    <mergeCell ref="BR183:BS183"/>
    <mergeCell ref="BB143:BC143"/>
    <mergeCell ref="CD178:CG178"/>
    <mergeCell ref="CE179:CE180"/>
    <mergeCell ref="CG173:CG174"/>
    <mergeCell ref="CD157:CG159"/>
    <mergeCell ref="BZ174:CC175"/>
    <mergeCell ref="CG181:CG182"/>
    <mergeCell ref="BP175:BP176"/>
    <mergeCell ref="BP151:BP152"/>
    <mergeCell ref="BQ151:BQ152"/>
    <mergeCell ref="BU183:BY183"/>
    <mergeCell ref="BO175:BO176"/>
    <mergeCell ref="BH173:BH174"/>
    <mergeCell ref="BB174:BE175"/>
    <mergeCell ref="BB182:BE182"/>
    <mergeCell ref="BJ172:BM172"/>
    <mergeCell ref="BR171:BS171"/>
    <mergeCell ref="BU171:BY171"/>
    <mergeCell ref="BQ173:BQ174"/>
    <mergeCell ref="BF178:BI178"/>
    <mergeCell ref="BH181:BH182"/>
    <mergeCell ref="BF173:BF174"/>
    <mergeCell ref="BZ171:CA171"/>
    <mergeCell ref="BQ169:BQ170"/>
    <mergeCell ref="BR136:BU136"/>
    <mergeCell ref="BZ176:CC176"/>
    <mergeCell ref="BN191:BN192"/>
    <mergeCell ref="BF184:BI184"/>
    <mergeCell ref="BJ173:BM173"/>
    <mergeCell ref="BO173:BO174"/>
    <mergeCell ref="BE183:BI183"/>
    <mergeCell ref="BW185:BW186"/>
    <mergeCell ref="BB171:BC171"/>
    <mergeCell ref="BJ184:BQ189"/>
    <mergeCell ref="BG173:BG174"/>
    <mergeCell ref="BG179:BG180"/>
    <mergeCell ref="BJ192:BM193"/>
    <mergeCell ref="BG175:BG176"/>
    <mergeCell ref="BB176:BE176"/>
    <mergeCell ref="BF175:BF176"/>
    <mergeCell ref="BG185:BG186"/>
    <mergeCell ref="BJ176:BM176"/>
    <mergeCell ref="BI205:BI206"/>
    <mergeCell ref="BI173:BI174"/>
    <mergeCell ref="BJ174:BM175"/>
    <mergeCell ref="BJ191:BM191"/>
    <mergeCell ref="BO199:BO200"/>
    <mergeCell ref="BP199:BP200"/>
    <mergeCell ref="BJ194:BM194"/>
    <mergeCell ref="BJ202:BQ207"/>
    <mergeCell ref="BJ197:BM197"/>
    <mergeCell ref="BH203:BH204"/>
    <mergeCell ref="BF203:BF204"/>
    <mergeCell ref="BG203:BG204"/>
    <mergeCell ref="BJ195:BK195"/>
    <mergeCell ref="BN196:BQ196"/>
    <mergeCell ref="BE207:BI207"/>
    <mergeCell ref="BB203:BE203"/>
    <mergeCell ref="BJ200:BM200"/>
    <mergeCell ref="BN175:BN176"/>
    <mergeCell ref="BP173:BP174"/>
    <mergeCell ref="BI179:BI180"/>
    <mergeCell ref="BF185:BF186"/>
    <mergeCell ref="BF179:BF180"/>
    <mergeCell ref="BQ193:BQ194"/>
    <mergeCell ref="BQ175:BQ176"/>
    <mergeCell ref="BF187:BF188"/>
    <mergeCell ref="BB179:BE179"/>
    <mergeCell ref="BH175:BH176"/>
    <mergeCell ref="BP239:BP240"/>
    <mergeCell ref="BQ239:BQ240"/>
    <mergeCell ref="BO237:BO238"/>
    <mergeCell ref="BO239:BO240"/>
    <mergeCell ref="BQ237:BQ238"/>
    <mergeCell ref="BJ233:BM235"/>
    <mergeCell ref="BN236:BQ236"/>
    <mergeCell ref="BN197:BN198"/>
    <mergeCell ref="BI185:BI186"/>
    <mergeCell ref="BJ178:BQ183"/>
    <mergeCell ref="BI175:BI176"/>
    <mergeCell ref="BO193:BO194"/>
    <mergeCell ref="BN193:BN194"/>
    <mergeCell ref="BN190:BQ190"/>
    <mergeCell ref="BB190:BI195"/>
    <mergeCell ref="BJ198:BM199"/>
    <mergeCell ref="BQ199:BQ200"/>
    <mergeCell ref="BB196:BI201"/>
    <mergeCell ref="BO191:BO192"/>
    <mergeCell ref="BO197:BO198"/>
    <mergeCell ref="BQ191:BQ192"/>
    <mergeCell ref="BR248:BU248"/>
    <mergeCell ref="BP257:BP258"/>
    <mergeCell ref="BJ256:BM257"/>
    <mergeCell ref="BH263:BH264"/>
    <mergeCell ref="BF266:BI266"/>
    <mergeCell ref="BH249:BH250"/>
    <mergeCell ref="BF257:BF258"/>
    <mergeCell ref="BO267:BO268"/>
    <mergeCell ref="BG257:BG258"/>
    <mergeCell ref="BB256:BE257"/>
    <mergeCell ref="BF255:BF256"/>
    <mergeCell ref="BI267:BI268"/>
    <mergeCell ref="BB268:BE269"/>
    <mergeCell ref="BB243:BE243"/>
    <mergeCell ref="BB246:BE246"/>
    <mergeCell ref="BN255:BN256"/>
    <mergeCell ref="BO255:BO256"/>
    <mergeCell ref="BH261:BH262"/>
    <mergeCell ref="BP255:BP256"/>
    <mergeCell ref="BJ258:BM258"/>
    <mergeCell ref="BJ260:BM260"/>
    <mergeCell ref="BB247:BC247"/>
    <mergeCell ref="BR260:BY265"/>
    <mergeCell ref="BI243:BI244"/>
    <mergeCell ref="BJ242:BQ247"/>
    <mergeCell ref="BI249:BI250"/>
    <mergeCell ref="BV251:BV252"/>
    <mergeCell ref="BV249:BV250"/>
    <mergeCell ref="BB261:BE261"/>
    <mergeCell ref="BR227:BU229"/>
    <mergeCell ref="BR236:BU236"/>
    <mergeCell ref="BV236:BY236"/>
    <mergeCell ref="BI257:BI258"/>
    <mergeCell ref="BG255:BG256"/>
    <mergeCell ref="BG243:BG244"/>
    <mergeCell ref="BI245:BI246"/>
    <mergeCell ref="BH243:BH244"/>
    <mergeCell ref="BH245:BH246"/>
    <mergeCell ref="BF243:BF244"/>
    <mergeCell ref="U275:U276"/>
    <mergeCell ref="BJ259:BK259"/>
    <mergeCell ref="BG261:BG262"/>
    <mergeCell ref="Z267:Z268"/>
    <mergeCell ref="Z272:AC272"/>
    <mergeCell ref="AD272:AG272"/>
    <mergeCell ref="AI275:AI276"/>
    <mergeCell ref="AA275:AA276"/>
    <mergeCell ref="V261:Y261"/>
    <mergeCell ref="Z261:Z262"/>
    <mergeCell ref="Z263:Z264"/>
    <mergeCell ref="V256:Y257"/>
    <mergeCell ref="AA251:AA252"/>
    <mergeCell ref="V262:Y263"/>
    <mergeCell ref="BG275:BG276"/>
    <mergeCell ref="R272:U272"/>
    <mergeCell ref="AL274:AO275"/>
    <mergeCell ref="BB255:BE255"/>
    <mergeCell ref="BF263:BF264"/>
    <mergeCell ref="BB267:BE267"/>
    <mergeCell ref="BJ265:BK265"/>
    <mergeCell ref="AC245:AC246"/>
    <mergeCell ref="BB265:BC265"/>
    <mergeCell ref="BG251:BG252"/>
    <mergeCell ref="AL278:AS283"/>
    <mergeCell ref="AL276:AO276"/>
    <mergeCell ref="AB275:AB276"/>
    <mergeCell ref="AX269:AX270"/>
    <mergeCell ref="AC267:AC268"/>
    <mergeCell ref="BA261:BA262"/>
    <mergeCell ref="BB262:BE263"/>
    <mergeCell ref="BV248:BY248"/>
    <mergeCell ref="BR277:BS277"/>
    <mergeCell ref="BW275:BW276"/>
    <mergeCell ref="BN267:BN268"/>
    <mergeCell ref="BF261:BF262"/>
    <mergeCell ref="AY281:AY282"/>
    <mergeCell ref="AX281:AX282"/>
    <mergeCell ref="AT279:AW279"/>
    <mergeCell ref="AZ279:AZ280"/>
    <mergeCell ref="AT262:AW263"/>
    <mergeCell ref="AT278:AW278"/>
    <mergeCell ref="BW255:BW256"/>
    <mergeCell ref="BR278:BU278"/>
    <mergeCell ref="AT277:AU277"/>
    <mergeCell ref="BB277:BC277"/>
    <mergeCell ref="AW277:BA277"/>
    <mergeCell ref="BE271:BI271"/>
    <mergeCell ref="BB259:BC259"/>
    <mergeCell ref="BV273:BV274"/>
    <mergeCell ref="BR272:BU272"/>
    <mergeCell ref="BI261:BI262"/>
    <mergeCell ref="BE265:BI265"/>
    <mergeCell ref="BR249:BU249"/>
    <mergeCell ref="Y253:AC253"/>
    <mergeCell ref="Z254:AC254"/>
    <mergeCell ref="AB257:AB258"/>
    <mergeCell ref="AC257:AC258"/>
    <mergeCell ref="V255:Y255"/>
    <mergeCell ref="Z255:Z256"/>
    <mergeCell ref="U257:U258"/>
    <mergeCell ref="AA263:AA264"/>
    <mergeCell ref="AB255:AB256"/>
    <mergeCell ref="Z275:Z276"/>
    <mergeCell ref="V274:Y275"/>
    <mergeCell ref="V253:W253"/>
    <mergeCell ref="AZ261:AZ262"/>
    <mergeCell ref="AR273:AR274"/>
    <mergeCell ref="AT273:AW273"/>
    <mergeCell ref="AR269:AR270"/>
    <mergeCell ref="AZ273:AZ274"/>
    <mergeCell ref="AT271:AU271"/>
    <mergeCell ref="AT270:AW270"/>
    <mergeCell ref="AJ275:AJ276"/>
    <mergeCell ref="AJ273:AJ274"/>
    <mergeCell ref="AK275:AK276"/>
    <mergeCell ref="AD276:AG276"/>
    <mergeCell ref="AB273:AB274"/>
    <mergeCell ref="AW265:BA265"/>
    <mergeCell ref="AX263:AX264"/>
    <mergeCell ref="AX272:BA272"/>
    <mergeCell ref="AQ273:AQ274"/>
    <mergeCell ref="AP261:AP262"/>
    <mergeCell ref="AP269:AP270"/>
    <mergeCell ref="BB266:BE266"/>
    <mergeCell ref="BF272:BI272"/>
    <mergeCell ref="AQ263:AQ264"/>
    <mergeCell ref="BF249:BF250"/>
    <mergeCell ref="S255:S256"/>
    <mergeCell ref="BB282:BE282"/>
    <mergeCell ref="BF279:BF280"/>
    <mergeCell ref="Q259:U259"/>
    <mergeCell ref="R254:U254"/>
    <mergeCell ref="V267:Y267"/>
    <mergeCell ref="AL271:AM271"/>
    <mergeCell ref="Z279:Z280"/>
    <mergeCell ref="N272:Q272"/>
    <mergeCell ref="AT276:AW276"/>
    <mergeCell ref="BA267:BA268"/>
    <mergeCell ref="AX267:AX268"/>
    <mergeCell ref="BB274:BE275"/>
    <mergeCell ref="AZ275:AZ276"/>
    <mergeCell ref="AX275:AX276"/>
    <mergeCell ref="BI275:BI276"/>
    <mergeCell ref="AS273:AS274"/>
    <mergeCell ref="N252:Q252"/>
    <mergeCell ref="AC251:AC252"/>
    <mergeCell ref="V273:Y273"/>
    <mergeCell ref="AG277:AK277"/>
    <mergeCell ref="AH273:AH274"/>
    <mergeCell ref="AD248:AK253"/>
    <mergeCell ref="N253:O253"/>
    <mergeCell ref="Y271:AC271"/>
    <mergeCell ref="AO271:AS271"/>
    <mergeCell ref="AR267:AR268"/>
    <mergeCell ref="R273:R274"/>
    <mergeCell ref="AG247:AK247"/>
    <mergeCell ref="AB249:AB250"/>
    <mergeCell ref="V241:W241"/>
    <mergeCell ref="AS243:AS244"/>
    <mergeCell ref="AL247:AM247"/>
    <mergeCell ref="R243:R244"/>
    <mergeCell ref="Q253:U253"/>
    <mergeCell ref="F264:I264"/>
    <mergeCell ref="J263:J264"/>
    <mergeCell ref="J257:J258"/>
    <mergeCell ref="K243:K244"/>
    <mergeCell ref="L243:L244"/>
    <mergeCell ref="M263:M264"/>
    <mergeCell ref="AI245:AI246"/>
    <mergeCell ref="AC263:AC264"/>
    <mergeCell ref="AD254:AK259"/>
    <mergeCell ref="U255:U256"/>
    <mergeCell ref="S257:S258"/>
    <mergeCell ref="T257:T258"/>
    <mergeCell ref="N256:Q257"/>
    <mergeCell ref="F241:G241"/>
    <mergeCell ref="F243:I243"/>
    <mergeCell ref="AL243:AO243"/>
    <mergeCell ref="AR245:AR246"/>
    <mergeCell ref="J254:M254"/>
    <mergeCell ref="L251:L252"/>
    <mergeCell ref="AD247:AE247"/>
    <mergeCell ref="V247:W247"/>
    <mergeCell ref="Z242:AC242"/>
    <mergeCell ref="AD242:AG242"/>
    <mergeCell ref="F242:I242"/>
    <mergeCell ref="F249:I249"/>
    <mergeCell ref="AY245:AY246"/>
    <mergeCell ref="AT253:AU253"/>
    <mergeCell ref="AS267:AS268"/>
    <mergeCell ref="F272:I272"/>
    <mergeCell ref="J272:M272"/>
    <mergeCell ref="AL265:AM265"/>
    <mergeCell ref="AT266:AW266"/>
    <mergeCell ref="AY267:AY268"/>
    <mergeCell ref="AT267:AW267"/>
    <mergeCell ref="BA251:BA252"/>
    <mergeCell ref="AP243:AP244"/>
    <mergeCell ref="AB251:AB252"/>
    <mergeCell ref="AR243:AR244"/>
    <mergeCell ref="I253:M253"/>
    <mergeCell ref="J261:J262"/>
    <mergeCell ref="AB263:AB264"/>
    <mergeCell ref="V265:W265"/>
    <mergeCell ref="N254:Q254"/>
    <mergeCell ref="N260:U265"/>
    <mergeCell ref="BA263:BA264"/>
    <mergeCell ref="F258:I258"/>
    <mergeCell ref="F265:G265"/>
    <mergeCell ref="AC269:AC270"/>
    <mergeCell ref="Y265:AC265"/>
    <mergeCell ref="K261:K262"/>
    <mergeCell ref="J260:M260"/>
    <mergeCell ref="F268:I269"/>
    <mergeCell ref="AS269:AS270"/>
    <mergeCell ref="AT248:AW248"/>
    <mergeCell ref="N250:Q251"/>
    <mergeCell ref="U249:U250"/>
    <mergeCell ref="AO265:AS265"/>
    <mergeCell ref="BB283:BC283"/>
    <mergeCell ref="BB280:BE281"/>
    <mergeCell ref="BE283:BI283"/>
    <mergeCell ref="V278:Y278"/>
    <mergeCell ref="AZ269:AZ270"/>
    <mergeCell ref="AB267:AB268"/>
    <mergeCell ref="N266:U271"/>
    <mergeCell ref="AL270:AO270"/>
    <mergeCell ref="AB269:AB270"/>
    <mergeCell ref="J266:M266"/>
    <mergeCell ref="J267:J268"/>
    <mergeCell ref="AL267:AO267"/>
    <mergeCell ref="AD266:AK271"/>
    <mergeCell ref="R275:R276"/>
    <mergeCell ref="N273:Q273"/>
    <mergeCell ref="V276:Y276"/>
    <mergeCell ref="AC279:AC280"/>
    <mergeCell ref="AD273:AG273"/>
    <mergeCell ref="K267:K268"/>
    <mergeCell ref="M269:M270"/>
    <mergeCell ref="V268:Y269"/>
    <mergeCell ref="AC273:AC274"/>
    <mergeCell ref="AC275:AC276"/>
    <mergeCell ref="AX266:BA266"/>
    <mergeCell ref="BA281:BA282"/>
    <mergeCell ref="BE277:BI277"/>
    <mergeCell ref="AZ281:AZ282"/>
    <mergeCell ref="BG281:BG282"/>
    <mergeCell ref="AT283:AU283"/>
    <mergeCell ref="AT274:AW275"/>
    <mergeCell ref="V283:W283"/>
    <mergeCell ref="V270:Y270"/>
    <mergeCell ref="N278:Q278"/>
    <mergeCell ref="AH272:AK272"/>
    <mergeCell ref="AC313:AC314"/>
    <mergeCell ref="F262:I263"/>
    <mergeCell ref="F260:I260"/>
    <mergeCell ref="AB261:AB262"/>
    <mergeCell ref="AC261:AC262"/>
    <mergeCell ref="AI273:AI274"/>
    <mergeCell ref="V272:Y272"/>
    <mergeCell ref="S275:S276"/>
    <mergeCell ref="AA269:AA270"/>
    <mergeCell ref="V271:W271"/>
    <mergeCell ref="M313:M314"/>
    <mergeCell ref="T287:T288"/>
    <mergeCell ref="V284:Y284"/>
    <mergeCell ref="AL312:AO312"/>
    <mergeCell ref="AA307:AA308"/>
    <mergeCell ref="J291:M293"/>
    <mergeCell ref="AH275:AH276"/>
    <mergeCell ref="AL317:AM317"/>
    <mergeCell ref="L273:L274"/>
    <mergeCell ref="N320:Q321"/>
    <mergeCell ref="U319:U320"/>
    <mergeCell ref="AC325:AC326"/>
    <mergeCell ref="Z269:Z270"/>
    <mergeCell ref="L281:L282"/>
    <mergeCell ref="J284:M284"/>
    <mergeCell ref="L269:L270"/>
    <mergeCell ref="I317:M317"/>
    <mergeCell ref="F313:I313"/>
    <mergeCell ref="F266:I266"/>
    <mergeCell ref="K319:K320"/>
    <mergeCell ref="R318:U318"/>
    <mergeCell ref="AK315:AK316"/>
    <mergeCell ref="F277:G277"/>
    <mergeCell ref="I277:M277"/>
    <mergeCell ref="S273:S274"/>
    <mergeCell ref="AD274:AG275"/>
    <mergeCell ref="AK273:AK274"/>
    <mergeCell ref="K269:K270"/>
    <mergeCell ref="J269:J270"/>
    <mergeCell ref="F270:I270"/>
    <mergeCell ref="AL318:AS323"/>
    <mergeCell ref="AL308:AO309"/>
    <mergeCell ref="AQ325:AQ326"/>
    <mergeCell ref="AL324:AO324"/>
    <mergeCell ref="AS325:AS326"/>
    <mergeCell ref="AR325:AR326"/>
    <mergeCell ref="AP325:AP326"/>
    <mergeCell ref="T315:T316"/>
    <mergeCell ref="AQ285:AQ286"/>
    <mergeCell ref="AD318:AK323"/>
    <mergeCell ref="J278:M278"/>
    <mergeCell ref="N276:Q276"/>
    <mergeCell ref="R278:U278"/>
    <mergeCell ref="M285:M286"/>
    <mergeCell ref="AA285:AA286"/>
    <mergeCell ref="N325:Q325"/>
    <mergeCell ref="V329:W329"/>
    <mergeCell ref="Y329:AC329"/>
    <mergeCell ref="K331:K332"/>
    <mergeCell ref="N329:O329"/>
    <mergeCell ref="R324:U324"/>
    <mergeCell ref="Z319:Z320"/>
    <mergeCell ref="I323:M323"/>
    <mergeCell ref="N323:O323"/>
    <mergeCell ref="M337:M338"/>
    <mergeCell ref="AB321:AB322"/>
    <mergeCell ref="R319:R320"/>
    <mergeCell ref="F336:I336"/>
    <mergeCell ref="N337:Q337"/>
    <mergeCell ref="J336:M336"/>
    <mergeCell ref="V326:Y327"/>
    <mergeCell ref="AC333:AC334"/>
    <mergeCell ref="R301:R302"/>
    <mergeCell ref="AB307:AB308"/>
    <mergeCell ref="Y311:AC311"/>
    <mergeCell ref="F320:I321"/>
    <mergeCell ref="J297:M299"/>
    <mergeCell ref="AG311:AK311"/>
    <mergeCell ref="V322:Y322"/>
    <mergeCell ref="S319:S320"/>
    <mergeCell ref="J301:J302"/>
    <mergeCell ref="AS327:AS328"/>
    <mergeCell ref="AA333:AA334"/>
    <mergeCell ref="AL328:AO328"/>
    <mergeCell ref="AL326:AO327"/>
    <mergeCell ref="AL329:AM329"/>
    <mergeCell ref="V336:Y336"/>
    <mergeCell ref="U339:U340"/>
    <mergeCell ref="AD324:AK329"/>
    <mergeCell ref="V328:Y328"/>
    <mergeCell ref="AO329:AS329"/>
    <mergeCell ref="AP339:AP340"/>
    <mergeCell ref="N338:Q339"/>
    <mergeCell ref="N324:Q324"/>
    <mergeCell ref="U327:U328"/>
    <mergeCell ref="AD336:AK341"/>
    <mergeCell ref="AL330:AS335"/>
    <mergeCell ref="Z333:Z334"/>
    <mergeCell ref="AL337:AO337"/>
    <mergeCell ref="AQ339:AQ340"/>
    <mergeCell ref="Y341:AC341"/>
    <mergeCell ref="N340:Q340"/>
    <mergeCell ref="V337:Y337"/>
    <mergeCell ref="V331:Y331"/>
    <mergeCell ref="V334:Y334"/>
    <mergeCell ref="AQ327:AQ328"/>
    <mergeCell ref="Q329:U329"/>
    <mergeCell ref="S327:S328"/>
    <mergeCell ref="Z324:AC324"/>
    <mergeCell ref="AP327:AP328"/>
    <mergeCell ref="AS337:AS338"/>
    <mergeCell ref="AL325:AO325"/>
    <mergeCell ref="AR327:AR328"/>
    <mergeCell ref="AS339:AS340"/>
    <mergeCell ref="Z337:Z338"/>
    <mergeCell ref="AD330:AK335"/>
    <mergeCell ref="Y335:AC335"/>
    <mergeCell ref="AL356:AO357"/>
    <mergeCell ref="V352:Y352"/>
    <mergeCell ref="AP357:AP358"/>
    <mergeCell ref="V354:Y354"/>
    <mergeCell ref="AA331:AA332"/>
    <mergeCell ref="V330:Y330"/>
    <mergeCell ref="AD342:AK347"/>
    <mergeCell ref="AL348:AS353"/>
    <mergeCell ref="AP336:AS336"/>
    <mergeCell ref="AC349:AC350"/>
    <mergeCell ref="V342:AC347"/>
    <mergeCell ref="AL336:AO336"/>
    <mergeCell ref="AL340:AO340"/>
    <mergeCell ref="AP355:AP356"/>
    <mergeCell ref="AD354:AK359"/>
    <mergeCell ref="V355:Y355"/>
    <mergeCell ref="Z348:AC348"/>
    <mergeCell ref="V341:W341"/>
    <mergeCell ref="AC339:AC340"/>
    <mergeCell ref="AL342:AS347"/>
    <mergeCell ref="AP354:AS354"/>
    <mergeCell ref="AL354:AO354"/>
    <mergeCell ref="AB331:AB332"/>
    <mergeCell ref="AR357:AR358"/>
    <mergeCell ref="AB357:AB358"/>
    <mergeCell ref="V338:Y339"/>
    <mergeCell ref="AR337:AR338"/>
    <mergeCell ref="AP337:AP338"/>
    <mergeCell ref="F361:I363"/>
    <mergeCell ref="N347:O347"/>
    <mergeCell ref="J343:J344"/>
    <mergeCell ref="F349:I349"/>
    <mergeCell ref="S343:S344"/>
    <mergeCell ref="U345:U346"/>
    <mergeCell ref="L349:L350"/>
    <mergeCell ref="I353:M353"/>
    <mergeCell ref="H360:K360"/>
    <mergeCell ref="AL338:AO339"/>
    <mergeCell ref="AB355:AB356"/>
    <mergeCell ref="AC337:AC338"/>
    <mergeCell ref="AR339:AR340"/>
    <mergeCell ref="Z349:Z350"/>
    <mergeCell ref="AQ357:AQ358"/>
    <mergeCell ref="AR355:AR356"/>
    <mergeCell ref="AQ337:AQ338"/>
    <mergeCell ref="AA337:AA338"/>
    <mergeCell ref="V340:Y340"/>
    <mergeCell ref="Z357:Z358"/>
    <mergeCell ref="AB339:AB340"/>
    <mergeCell ref="AA349:AA350"/>
    <mergeCell ref="AA339:AA340"/>
    <mergeCell ref="Z355:Z356"/>
    <mergeCell ref="V353:W353"/>
    <mergeCell ref="AL355:AO355"/>
    <mergeCell ref="AA355:AA356"/>
    <mergeCell ref="AB349:AB350"/>
    <mergeCell ref="AL341:AM341"/>
    <mergeCell ref="AL358:AO358"/>
    <mergeCell ref="AB337:AB338"/>
    <mergeCell ref="AO341:AS341"/>
    <mergeCell ref="J379:J380"/>
    <mergeCell ref="AI373:AI374"/>
    <mergeCell ref="AH373:AH374"/>
    <mergeCell ref="AD376:AG376"/>
    <mergeCell ref="N367:Q369"/>
    <mergeCell ref="AD377:AG377"/>
    <mergeCell ref="AA377:AA378"/>
    <mergeCell ref="AB377:AB378"/>
    <mergeCell ref="R373:R374"/>
    <mergeCell ref="AI371:AI372"/>
    <mergeCell ref="AD372:AG373"/>
    <mergeCell ref="R357:R358"/>
    <mergeCell ref="X366:AA366"/>
    <mergeCell ref="R349:R350"/>
    <mergeCell ref="U371:U372"/>
    <mergeCell ref="Y359:AC359"/>
    <mergeCell ref="V349:Y349"/>
    <mergeCell ref="N370:Q370"/>
    <mergeCell ref="N374:Q374"/>
    <mergeCell ref="AD348:AK353"/>
    <mergeCell ref="T355:T356"/>
    <mergeCell ref="N349:Q349"/>
    <mergeCell ref="S355:S356"/>
    <mergeCell ref="T351:T352"/>
    <mergeCell ref="AC351:AC352"/>
    <mergeCell ref="AD374:AG374"/>
    <mergeCell ref="AJ373:AJ374"/>
    <mergeCell ref="AF366:AI366"/>
    <mergeCell ref="R367:U369"/>
    <mergeCell ref="AH361:AK363"/>
    <mergeCell ref="Q359:U359"/>
    <mergeCell ref="V370:AC375"/>
    <mergeCell ref="J376:M376"/>
    <mergeCell ref="AK373:AK374"/>
    <mergeCell ref="AD370:AG370"/>
    <mergeCell ref="AF360:AI360"/>
    <mergeCell ref="AD375:AE375"/>
    <mergeCell ref="N377:Q377"/>
    <mergeCell ref="AH370:AK370"/>
    <mergeCell ref="U373:U374"/>
    <mergeCell ref="P360:S360"/>
    <mergeCell ref="N353:O353"/>
    <mergeCell ref="N354:Q354"/>
    <mergeCell ref="N356:Q357"/>
    <mergeCell ref="T373:T374"/>
    <mergeCell ref="S357:S358"/>
    <mergeCell ref="R371:R372"/>
    <mergeCell ref="AD371:AG371"/>
    <mergeCell ref="AH376:AK376"/>
    <mergeCell ref="AK377:AK378"/>
    <mergeCell ref="AG375:AK375"/>
    <mergeCell ref="AH367:AK369"/>
    <mergeCell ref="AH371:AH372"/>
    <mergeCell ref="R355:R356"/>
    <mergeCell ref="AA357:AA358"/>
    <mergeCell ref="J371:J372"/>
    <mergeCell ref="V367:Y369"/>
    <mergeCell ref="AC357:AC358"/>
    <mergeCell ref="V359:W359"/>
    <mergeCell ref="V358:Y358"/>
    <mergeCell ref="P366:S366"/>
    <mergeCell ref="N371:Q371"/>
    <mergeCell ref="AC355:AC356"/>
    <mergeCell ref="X360:AA360"/>
    <mergeCell ref="AD361:AG363"/>
    <mergeCell ref="AS397:AS398"/>
    <mergeCell ref="Q393:U393"/>
    <mergeCell ref="N405:O405"/>
    <mergeCell ref="Q387:U387"/>
    <mergeCell ref="S395:S396"/>
    <mergeCell ref="T397:T398"/>
    <mergeCell ref="AC389:AC390"/>
    <mergeCell ref="N394:Q394"/>
    <mergeCell ref="V394:Y394"/>
    <mergeCell ref="AB413:AB414"/>
    <mergeCell ref="AL395:AO395"/>
    <mergeCell ref="V388:Y388"/>
    <mergeCell ref="N388:Q388"/>
    <mergeCell ref="AP385:AP386"/>
    <mergeCell ref="AR397:AR398"/>
    <mergeCell ref="AL394:AO394"/>
    <mergeCell ref="V407:Y407"/>
    <mergeCell ref="N412:U417"/>
    <mergeCell ref="AL384:AO385"/>
    <mergeCell ref="AR383:AR384"/>
    <mergeCell ref="Z400:AC400"/>
    <mergeCell ref="Q405:U405"/>
    <mergeCell ref="AC403:AC404"/>
    <mergeCell ref="AA403:AA404"/>
    <mergeCell ref="AG405:AK405"/>
    <mergeCell ref="AH415:AH416"/>
    <mergeCell ref="AK415:AK416"/>
    <mergeCell ref="AJ415:AJ416"/>
    <mergeCell ref="AK413:AK414"/>
    <mergeCell ref="Z361:AC363"/>
    <mergeCell ref="V361:Y363"/>
    <mergeCell ref="F387:G387"/>
    <mergeCell ref="AK397:AK398"/>
    <mergeCell ref="AI397:AI398"/>
    <mergeCell ref="AI395:AI396"/>
    <mergeCell ref="Z376:AC376"/>
    <mergeCell ref="Y393:AC393"/>
    <mergeCell ref="V395:Y395"/>
    <mergeCell ref="V387:W387"/>
    <mergeCell ref="Z391:Z392"/>
    <mergeCell ref="R388:U388"/>
    <mergeCell ref="S389:S390"/>
    <mergeCell ref="Z367:AC369"/>
    <mergeCell ref="AD394:AG394"/>
    <mergeCell ref="R394:U394"/>
    <mergeCell ref="AK395:AK396"/>
    <mergeCell ref="AJ395:AJ396"/>
    <mergeCell ref="AH395:AH396"/>
    <mergeCell ref="AD395:AG395"/>
    <mergeCell ref="V396:Y397"/>
    <mergeCell ref="T395:T396"/>
    <mergeCell ref="V384:Y385"/>
    <mergeCell ref="AD388:AK393"/>
    <mergeCell ref="V386:Y386"/>
    <mergeCell ref="AJ377:AJ378"/>
    <mergeCell ref="AJ379:AJ380"/>
    <mergeCell ref="V398:Y398"/>
    <mergeCell ref="U391:U392"/>
    <mergeCell ref="AK371:AK372"/>
    <mergeCell ref="AD367:AG369"/>
    <mergeCell ref="AD380:AG380"/>
    <mergeCell ref="AJ371:AJ372"/>
    <mergeCell ref="N386:Q386"/>
    <mergeCell ref="K403:K404"/>
    <mergeCell ref="L403:L404"/>
    <mergeCell ref="F404:I404"/>
    <mergeCell ref="Y429:AC429"/>
    <mergeCell ref="F430:I430"/>
    <mergeCell ref="J430:M430"/>
    <mergeCell ref="AB425:AB426"/>
    <mergeCell ref="F400:I400"/>
    <mergeCell ref="F401:I401"/>
    <mergeCell ref="AC415:AC416"/>
    <mergeCell ref="N422:Q422"/>
    <mergeCell ref="S419:S420"/>
    <mergeCell ref="T419:T420"/>
    <mergeCell ref="Q423:U423"/>
    <mergeCell ref="S421:S422"/>
    <mergeCell ref="U397:U398"/>
    <mergeCell ref="V400:Y400"/>
    <mergeCell ref="N423:O423"/>
    <mergeCell ref="R418:U418"/>
    <mergeCell ref="J425:J426"/>
    <mergeCell ref="R425:R426"/>
    <mergeCell ref="N424:Q424"/>
    <mergeCell ref="S427:S428"/>
    <mergeCell ref="T427:T428"/>
    <mergeCell ref="K425:K426"/>
    <mergeCell ref="U425:U426"/>
    <mergeCell ref="B424:E428"/>
    <mergeCell ref="V423:W423"/>
    <mergeCell ref="B417:E417"/>
    <mergeCell ref="F417:G417"/>
    <mergeCell ref="F412:I412"/>
    <mergeCell ref="J412:M412"/>
    <mergeCell ref="Q429:U429"/>
    <mergeCell ref="S425:S426"/>
    <mergeCell ref="B429:E429"/>
    <mergeCell ref="U421:U422"/>
    <mergeCell ref="B418:E422"/>
    <mergeCell ref="V429:W429"/>
    <mergeCell ref="J424:M424"/>
    <mergeCell ref="V422:Y422"/>
    <mergeCell ref="I429:M429"/>
    <mergeCell ref="N428:Q428"/>
    <mergeCell ref="R424:U424"/>
    <mergeCell ref="T425:T426"/>
    <mergeCell ref="F416:I416"/>
    <mergeCell ref="B412:E416"/>
    <mergeCell ref="L425:L426"/>
    <mergeCell ref="M425:M426"/>
    <mergeCell ref="N426:Q427"/>
    <mergeCell ref="J427:J428"/>
    <mergeCell ref="N425:Q425"/>
    <mergeCell ref="L415:L416"/>
    <mergeCell ref="M415:M416"/>
    <mergeCell ref="V419:Y419"/>
    <mergeCell ref="F424:I424"/>
    <mergeCell ref="J415:J416"/>
    <mergeCell ref="B406:E410"/>
    <mergeCell ref="V416:Y416"/>
    <mergeCell ref="V410:Y410"/>
    <mergeCell ref="I417:M417"/>
    <mergeCell ref="M413:M414"/>
    <mergeCell ref="B423:E423"/>
    <mergeCell ref="R421:R422"/>
    <mergeCell ref="N406:Q406"/>
    <mergeCell ref="T407:T408"/>
    <mergeCell ref="V412:Y412"/>
    <mergeCell ref="F413:I413"/>
    <mergeCell ref="J413:J414"/>
    <mergeCell ref="F414:I415"/>
    <mergeCell ref="Q411:U411"/>
    <mergeCell ref="B411:E411"/>
    <mergeCell ref="V413:Y413"/>
    <mergeCell ref="V414:Y415"/>
    <mergeCell ref="N418:Q418"/>
    <mergeCell ref="Y417:AC417"/>
    <mergeCell ref="Z415:Z416"/>
    <mergeCell ref="AB415:AB416"/>
    <mergeCell ref="AA421:AA422"/>
    <mergeCell ref="U407:U408"/>
    <mergeCell ref="R419:R420"/>
    <mergeCell ref="N419:Q419"/>
    <mergeCell ref="V417:W417"/>
    <mergeCell ref="K413:K414"/>
    <mergeCell ref="N420:Q421"/>
    <mergeCell ref="K415:K416"/>
    <mergeCell ref="AC413:AC414"/>
    <mergeCell ref="V408:Y409"/>
    <mergeCell ref="F406:M411"/>
    <mergeCell ref="AD402:AG403"/>
    <mergeCell ref="AD420:AG421"/>
    <mergeCell ref="AI415:AI416"/>
    <mergeCell ref="AI413:AI414"/>
    <mergeCell ref="U409:U410"/>
    <mergeCell ref="S409:S410"/>
    <mergeCell ref="AD418:AG418"/>
    <mergeCell ref="AD417:AE417"/>
    <mergeCell ref="T421:T422"/>
    <mergeCell ref="AD412:AG412"/>
    <mergeCell ref="AC401:AC402"/>
    <mergeCell ref="AH412:AK412"/>
    <mergeCell ref="AJ403:AJ404"/>
    <mergeCell ref="N402:Q403"/>
    <mergeCell ref="Z401:Z402"/>
    <mergeCell ref="AB403:AB404"/>
    <mergeCell ref="AJ401:AJ402"/>
    <mergeCell ref="N401:Q401"/>
    <mergeCell ref="AA419:AA420"/>
    <mergeCell ref="AB419:AB420"/>
    <mergeCell ref="AC407:AC408"/>
    <mergeCell ref="AD416:AG416"/>
    <mergeCell ref="AB409:AB410"/>
    <mergeCell ref="V406:Y406"/>
    <mergeCell ref="AD405:AE405"/>
    <mergeCell ref="Z409:Z410"/>
    <mergeCell ref="AD401:AG401"/>
    <mergeCell ref="AH401:AH402"/>
    <mergeCell ref="Z412:AC412"/>
    <mergeCell ref="Y411:AC411"/>
    <mergeCell ref="V411:W411"/>
    <mergeCell ref="AI421:AI422"/>
    <mergeCell ref="AH394:AK394"/>
    <mergeCell ref="AG399:AK399"/>
    <mergeCell ref="AK401:AK402"/>
    <mergeCell ref="B405:E405"/>
    <mergeCell ref="Z407:Z408"/>
    <mergeCell ref="AB407:AB408"/>
    <mergeCell ref="R406:U406"/>
    <mergeCell ref="AA407:AA408"/>
    <mergeCell ref="Z406:AC406"/>
    <mergeCell ref="AC409:AC410"/>
    <mergeCell ref="AA413:AA414"/>
    <mergeCell ref="M403:M404"/>
    <mergeCell ref="AA415:AA416"/>
    <mergeCell ref="N408:Q409"/>
    <mergeCell ref="R409:R410"/>
    <mergeCell ref="T409:T410"/>
    <mergeCell ref="B400:E404"/>
    <mergeCell ref="N407:Q407"/>
    <mergeCell ref="R407:R408"/>
    <mergeCell ref="S407:S408"/>
    <mergeCell ref="U403:U404"/>
    <mergeCell ref="AB401:AB402"/>
    <mergeCell ref="T401:T402"/>
    <mergeCell ref="N410:Q410"/>
    <mergeCell ref="Z413:Z414"/>
    <mergeCell ref="N404:Q404"/>
    <mergeCell ref="Y405:AC405"/>
    <mergeCell ref="AA409:AA410"/>
    <mergeCell ref="V405:W405"/>
    <mergeCell ref="N411:O411"/>
    <mergeCell ref="F405:G405"/>
    <mergeCell ref="M401:M402"/>
    <mergeCell ref="AB395:AB396"/>
    <mergeCell ref="AD396:AG397"/>
    <mergeCell ref="AH413:AH414"/>
    <mergeCell ref="L413:L414"/>
    <mergeCell ref="S401:S402"/>
    <mergeCell ref="AI401:AI402"/>
    <mergeCell ref="Z397:Z398"/>
    <mergeCell ref="AD413:AG413"/>
    <mergeCell ref="U401:U402"/>
    <mergeCell ref="R403:R404"/>
    <mergeCell ref="V401:Y401"/>
    <mergeCell ref="AD404:AG404"/>
    <mergeCell ref="K401:K402"/>
    <mergeCell ref="L401:L402"/>
    <mergeCell ref="I405:M405"/>
    <mergeCell ref="N398:Q398"/>
    <mergeCell ref="AD400:AG400"/>
    <mergeCell ref="Q399:U399"/>
    <mergeCell ref="AB397:AB398"/>
    <mergeCell ref="AH400:AK400"/>
    <mergeCell ref="S403:S404"/>
    <mergeCell ref="T403:T404"/>
    <mergeCell ref="V402:Y403"/>
    <mergeCell ref="AA401:AA402"/>
    <mergeCell ref="AJ397:AJ398"/>
    <mergeCell ref="V404:Y404"/>
    <mergeCell ref="V399:W399"/>
    <mergeCell ref="AJ413:AJ414"/>
    <mergeCell ref="F402:I403"/>
    <mergeCell ref="J403:J404"/>
    <mergeCell ref="J401:J402"/>
    <mergeCell ref="AA397:AA398"/>
    <mergeCell ref="AG381:AK381"/>
    <mergeCell ref="AD378:AG379"/>
    <mergeCell ref="AD382:AK387"/>
    <mergeCell ref="V389:Y389"/>
    <mergeCell ref="V381:W381"/>
    <mergeCell ref="AA383:AA384"/>
    <mergeCell ref="Y387:AC387"/>
    <mergeCell ref="AH379:AH380"/>
    <mergeCell ref="R382:U382"/>
    <mergeCell ref="AI377:AI378"/>
    <mergeCell ref="AH377:AH378"/>
    <mergeCell ref="AB389:AB390"/>
    <mergeCell ref="AD381:AE381"/>
    <mergeCell ref="AC383:AC384"/>
    <mergeCell ref="AB385:AB386"/>
    <mergeCell ref="AC385:AC386"/>
    <mergeCell ref="Y381:AC381"/>
    <mergeCell ref="U377:U378"/>
    <mergeCell ref="AI379:AI380"/>
    <mergeCell ref="R377:R378"/>
    <mergeCell ref="V382:Y382"/>
    <mergeCell ref="AA379:AA380"/>
    <mergeCell ref="U379:U380"/>
    <mergeCell ref="AC377:AC378"/>
    <mergeCell ref="V383:Y383"/>
    <mergeCell ref="AK379:AK380"/>
    <mergeCell ref="Z385:Z386"/>
    <mergeCell ref="AA385:AA386"/>
    <mergeCell ref="Z389:Z390"/>
    <mergeCell ref="Z383:Z384"/>
    <mergeCell ref="AB379:AB380"/>
    <mergeCell ref="V380:Y380"/>
    <mergeCell ref="AH397:AH398"/>
    <mergeCell ref="AC397:AC398"/>
    <mergeCell ref="AB391:AB392"/>
    <mergeCell ref="V390:Y391"/>
    <mergeCell ref="AD422:AG422"/>
    <mergeCell ref="AD398:AG398"/>
    <mergeCell ref="AA395:AA396"/>
    <mergeCell ref="M389:M390"/>
    <mergeCell ref="I393:M393"/>
    <mergeCell ref="R400:U400"/>
    <mergeCell ref="N400:Q400"/>
    <mergeCell ref="Z403:Z404"/>
    <mergeCell ref="AD399:AE399"/>
    <mergeCell ref="N395:Q395"/>
    <mergeCell ref="V392:Y392"/>
    <mergeCell ref="V393:W393"/>
    <mergeCell ref="Z395:Z396"/>
    <mergeCell ref="Z394:AC394"/>
    <mergeCell ref="Y399:AC399"/>
    <mergeCell ref="AD414:AG415"/>
    <mergeCell ref="AD406:AK411"/>
    <mergeCell ref="R401:R402"/>
    <mergeCell ref="AI403:AI404"/>
    <mergeCell ref="AH403:AH404"/>
    <mergeCell ref="AC395:AC396"/>
    <mergeCell ref="J400:M400"/>
    <mergeCell ref="J389:J390"/>
    <mergeCell ref="K389:K390"/>
    <mergeCell ref="L389:L390"/>
    <mergeCell ref="N399:O399"/>
    <mergeCell ref="N396:Q397"/>
    <mergeCell ref="AK403:AK404"/>
    <mergeCell ref="K379:K380"/>
    <mergeCell ref="AC391:AC392"/>
    <mergeCell ref="Z388:AC388"/>
    <mergeCell ref="AA389:AA390"/>
    <mergeCell ref="R376:U376"/>
    <mergeCell ref="U389:U390"/>
    <mergeCell ref="N378:Q379"/>
    <mergeCell ref="T379:T380"/>
    <mergeCell ref="N382:Q382"/>
    <mergeCell ref="F381:G381"/>
    <mergeCell ref="S377:S378"/>
    <mergeCell ref="AC379:AC380"/>
    <mergeCell ref="F380:I380"/>
    <mergeCell ref="J385:J386"/>
    <mergeCell ref="K385:K386"/>
    <mergeCell ref="T383:T384"/>
    <mergeCell ref="U383:U384"/>
    <mergeCell ref="R385:R386"/>
    <mergeCell ref="S385:S386"/>
    <mergeCell ref="T385:T386"/>
    <mergeCell ref="M383:M384"/>
    <mergeCell ref="N383:Q383"/>
    <mergeCell ref="R383:R384"/>
    <mergeCell ref="AB383:AB384"/>
    <mergeCell ref="Z382:AC382"/>
    <mergeCell ref="Z379:Z380"/>
    <mergeCell ref="L379:L380"/>
    <mergeCell ref="T377:T378"/>
    <mergeCell ref="F376:I376"/>
    <mergeCell ref="N392:Q392"/>
    <mergeCell ref="R391:R392"/>
    <mergeCell ref="AA391:AA392"/>
    <mergeCell ref="L377:L378"/>
    <mergeCell ref="J377:J378"/>
    <mergeCell ref="I381:M381"/>
    <mergeCell ref="F377:I377"/>
    <mergeCell ref="Z377:Z378"/>
    <mergeCell ref="K377:K378"/>
    <mergeCell ref="Q375:U375"/>
    <mergeCell ref="V378:Y379"/>
    <mergeCell ref="M379:M380"/>
    <mergeCell ref="S379:S380"/>
    <mergeCell ref="N380:Q380"/>
    <mergeCell ref="K373:K374"/>
    <mergeCell ref="B388:E392"/>
    <mergeCell ref="F372:I373"/>
    <mergeCell ref="J373:J374"/>
    <mergeCell ref="S383:S384"/>
    <mergeCell ref="R379:R380"/>
    <mergeCell ref="N381:O381"/>
    <mergeCell ref="F383:I383"/>
    <mergeCell ref="F388:I388"/>
    <mergeCell ref="F374:I374"/>
    <mergeCell ref="B375:E375"/>
    <mergeCell ref="U385:U386"/>
    <mergeCell ref="I387:M387"/>
    <mergeCell ref="J383:J384"/>
    <mergeCell ref="F384:I385"/>
    <mergeCell ref="N384:Q385"/>
    <mergeCell ref="L385:L386"/>
    <mergeCell ref="V376:Y376"/>
    <mergeCell ref="V377:Y377"/>
    <mergeCell ref="F389:I389"/>
    <mergeCell ref="J382:M382"/>
    <mergeCell ref="N361:Q363"/>
    <mergeCell ref="F375:G375"/>
    <mergeCell ref="N375:O375"/>
    <mergeCell ref="K371:K372"/>
    <mergeCell ref="R370:U370"/>
    <mergeCell ref="N376:Q376"/>
    <mergeCell ref="J367:M369"/>
    <mergeCell ref="K349:K350"/>
    <mergeCell ref="F353:G353"/>
    <mergeCell ref="S349:S350"/>
    <mergeCell ref="N352:Q352"/>
    <mergeCell ref="U349:U350"/>
    <mergeCell ref="V356:Y357"/>
    <mergeCell ref="V350:Y351"/>
    <mergeCell ref="U357:U358"/>
    <mergeCell ref="F354:M359"/>
    <mergeCell ref="N359:O359"/>
    <mergeCell ref="J370:M370"/>
    <mergeCell ref="S373:S374"/>
    <mergeCell ref="L373:L374"/>
    <mergeCell ref="M371:M372"/>
    <mergeCell ref="J361:M363"/>
    <mergeCell ref="T371:T372"/>
    <mergeCell ref="M373:M374"/>
    <mergeCell ref="U351:U352"/>
    <mergeCell ref="R351:R352"/>
    <mergeCell ref="S351:S352"/>
    <mergeCell ref="N350:Q351"/>
    <mergeCell ref="M351:M352"/>
    <mergeCell ref="N372:Q373"/>
    <mergeCell ref="F370:I370"/>
    <mergeCell ref="S371:S372"/>
    <mergeCell ref="B360:C361"/>
    <mergeCell ref="U321:U322"/>
    <mergeCell ref="K339:K340"/>
    <mergeCell ref="Q341:U341"/>
    <mergeCell ref="M343:M344"/>
    <mergeCell ref="M339:M340"/>
    <mergeCell ref="L321:L322"/>
    <mergeCell ref="B342:E346"/>
    <mergeCell ref="T327:T328"/>
    <mergeCell ref="L337:L338"/>
    <mergeCell ref="F342:I342"/>
    <mergeCell ref="L339:L340"/>
    <mergeCell ref="K345:K346"/>
    <mergeCell ref="J339:J340"/>
    <mergeCell ref="S339:S340"/>
    <mergeCell ref="N336:Q336"/>
    <mergeCell ref="U325:U326"/>
    <mergeCell ref="T349:T350"/>
    <mergeCell ref="N358:Q358"/>
    <mergeCell ref="F344:I345"/>
    <mergeCell ref="J351:J352"/>
    <mergeCell ref="M349:M350"/>
    <mergeCell ref="S345:S346"/>
    <mergeCell ref="J348:M348"/>
    <mergeCell ref="K351:K352"/>
    <mergeCell ref="R343:R344"/>
    <mergeCell ref="R342:U342"/>
    <mergeCell ref="F341:G341"/>
    <mergeCell ref="F347:G347"/>
    <mergeCell ref="N326:Q327"/>
    <mergeCell ref="R327:R328"/>
    <mergeCell ref="T325:T326"/>
    <mergeCell ref="B394:E398"/>
    <mergeCell ref="S397:S398"/>
    <mergeCell ref="F394:M399"/>
    <mergeCell ref="F393:G393"/>
    <mergeCell ref="N393:O393"/>
    <mergeCell ref="M385:M386"/>
    <mergeCell ref="F382:I382"/>
    <mergeCell ref="B381:E381"/>
    <mergeCell ref="T389:T390"/>
    <mergeCell ref="N389:Q389"/>
    <mergeCell ref="L391:L392"/>
    <mergeCell ref="M391:M392"/>
    <mergeCell ref="T391:T392"/>
    <mergeCell ref="B387:E387"/>
    <mergeCell ref="B382:E386"/>
    <mergeCell ref="B393:E393"/>
    <mergeCell ref="J388:M388"/>
    <mergeCell ref="R389:R390"/>
    <mergeCell ref="J391:J392"/>
    <mergeCell ref="F386:I386"/>
    <mergeCell ref="N387:O387"/>
    <mergeCell ref="B399:E399"/>
    <mergeCell ref="K391:K392"/>
    <mergeCell ref="F392:I392"/>
    <mergeCell ref="F390:I391"/>
    <mergeCell ref="Q381:U381"/>
    <mergeCell ref="L383:L384"/>
    <mergeCell ref="K383:K384"/>
    <mergeCell ref="R395:R396"/>
    <mergeCell ref="U395:U396"/>
    <mergeCell ref="S391:S392"/>
    <mergeCell ref="R397:R398"/>
    <mergeCell ref="B376:E380"/>
    <mergeCell ref="F378:I379"/>
    <mergeCell ref="M377:M378"/>
    <mergeCell ref="N390:Q391"/>
    <mergeCell ref="D362:E363"/>
    <mergeCell ref="B359:E359"/>
    <mergeCell ref="B354:E358"/>
    <mergeCell ref="H366:K366"/>
    <mergeCell ref="F367:I369"/>
    <mergeCell ref="I375:M375"/>
    <mergeCell ref="D366:E367"/>
    <mergeCell ref="B370:E374"/>
    <mergeCell ref="L371:L372"/>
    <mergeCell ref="B368:C369"/>
    <mergeCell ref="F371:I371"/>
    <mergeCell ref="B324:E328"/>
    <mergeCell ref="Q347:U347"/>
    <mergeCell ref="K343:K344"/>
    <mergeCell ref="R336:U336"/>
    <mergeCell ref="S337:S338"/>
    <mergeCell ref="F340:I340"/>
    <mergeCell ref="T339:T340"/>
    <mergeCell ref="N330:U335"/>
    <mergeCell ref="F346:I346"/>
    <mergeCell ref="M345:M346"/>
    <mergeCell ref="I347:M347"/>
    <mergeCell ref="R337:R338"/>
    <mergeCell ref="N342:Q342"/>
    <mergeCell ref="T357:T358"/>
    <mergeCell ref="R361:U363"/>
    <mergeCell ref="U355:U356"/>
    <mergeCell ref="N355:Q355"/>
    <mergeCell ref="R354:U354"/>
    <mergeCell ref="F350:I351"/>
    <mergeCell ref="U343:U344"/>
    <mergeCell ref="F352:I352"/>
    <mergeCell ref="Z336:AC336"/>
    <mergeCell ref="T345:T346"/>
    <mergeCell ref="L351:L352"/>
    <mergeCell ref="B317:E317"/>
    <mergeCell ref="B329:E329"/>
    <mergeCell ref="F323:G323"/>
    <mergeCell ref="Z325:Z326"/>
    <mergeCell ref="AC327:AC328"/>
    <mergeCell ref="F318:I318"/>
    <mergeCell ref="S325:S326"/>
    <mergeCell ref="F335:G335"/>
    <mergeCell ref="N346:Q346"/>
    <mergeCell ref="Z351:Z352"/>
    <mergeCell ref="Z354:AC354"/>
    <mergeCell ref="N343:Q343"/>
    <mergeCell ref="R339:R340"/>
    <mergeCell ref="T337:T338"/>
    <mergeCell ref="V332:Y333"/>
    <mergeCell ref="V335:W335"/>
    <mergeCell ref="Y353:AC353"/>
    <mergeCell ref="L343:L344"/>
    <mergeCell ref="V348:Y348"/>
    <mergeCell ref="AA351:AA352"/>
    <mergeCell ref="AB351:AB352"/>
    <mergeCell ref="L345:L346"/>
    <mergeCell ref="R348:U348"/>
    <mergeCell ref="J337:J338"/>
    <mergeCell ref="F338:I339"/>
    <mergeCell ref="N348:Q348"/>
    <mergeCell ref="F348:I348"/>
    <mergeCell ref="J345:J346"/>
    <mergeCell ref="J333:J334"/>
    <mergeCell ref="I335:M335"/>
    <mergeCell ref="F330:I330"/>
    <mergeCell ref="L331:L332"/>
    <mergeCell ref="M319:M320"/>
    <mergeCell ref="N328:Q328"/>
    <mergeCell ref="J331:J332"/>
    <mergeCell ref="B353:E353"/>
    <mergeCell ref="B330:E334"/>
    <mergeCell ref="AA325:AA326"/>
    <mergeCell ref="F314:I315"/>
    <mergeCell ref="J342:M342"/>
    <mergeCell ref="B336:E340"/>
    <mergeCell ref="U337:U338"/>
    <mergeCell ref="R315:R316"/>
    <mergeCell ref="R325:R326"/>
    <mergeCell ref="K333:K334"/>
    <mergeCell ref="Q323:U323"/>
    <mergeCell ref="Z330:AC330"/>
    <mergeCell ref="M315:M316"/>
    <mergeCell ref="AB315:AB316"/>
    <mergeCell ref="AB325:AB326"/>
    <mergeCell ref="Z327:Z328"/>
    <mergeCell ref="AB327:AB328"/>
    <mergeCell ref="J318:M318"/>
    <mergeCell ref="AA327:AA328"/>
    <mergeCell ref="B341:E341"/>
    <mergeCell ref="Q353:U353"/>
    <mergeCell ref="T343:T344"/>
    <mergeCell ref="B323:E323"/>
    <mergeCell ref="B335:E335"/>
    <mergeCell ref="V324:Y324"/>
    <mergeCell ref="B348:E352"/>
    <mergeCell ref="Z331:Z332"/>
    <mergeCell ref="Z339:Z340"/>
    <mergeCell ref="AB333:AB334"/>
    <mergeCell ref="M333:M334"/>
    <mergeCell ref="J319:J320"/>
    <mergeCell ref="V323:W323"/>
    <mergeCell ref="Y323:AC323"/>
    <mergeCell ref="V325:Y325"/>
    <mergeCell ref="AC331:AC332"/>
    <mergeCell ref="J349:J350"/>
    <mergeCell ref="F334:I334"/>
    <mergeCell ref="K337:K338"/>
    <mergeCell ref="M331:M332"/>
    <mergeCell ref="F332:I333"/>
    <mergeCell ref="F331:I331"/>
    <mergeCell ref="B347:E347"/>
    <mergeCell ref="N344:Q345"/>
    <mergeCell ref="F343:I343"/>
    <mergeCell ref="R345:R346"/>
    <mergeCell ref="L333:L334"/>
    <mergeCell ref="F324:M329"/>
    <mergeCell ref="F322:I322"/>
    <mergeCell ref="F337:I337"/>
    <mergeCell ref="F319:I319"/>
    <mergeCell ref="K321:K322"/>
    <mergeCell ref="J330:M330"/>
    <mergeCell ref="I341:M341"/>
    <mergeCell ref="N341:O341"/>
    <mergeCell ref="B300:E304"/>
    <mergeCell ref="AC319:AC320"/>
    <mergeCell ref="U315:U316"/>
    <mergeCell ref="V317:W317"/>
    <mergeCell ref="R321:R322"/>
    <mergeCell ref="Z321:Z322"/>
    <mergeCell ref="J313:J314"/>
    <mergeCell ref="N314:Q315"/>
    <mergeCell ref="K315:K316"/>
    <mergeCell ref="V316:Y316"/>
    <mergeCell ref="S313:S314"/>
    <mergeCell ref="B306:E310"/>
    <mergeCell ref="B311:E311"/>
    <mergeCell ref="B318:E322"/>
    <mergeCell ref="F304:I304"/>
    <mergeCell ref="J321:J322"/>
    <mergeCell ref="AB309:AB310"/>
    <mergeCell ref="T301:T302"/>
    <mergeCell ref="N313:Q313"/>
    <mergeCell ref="Z313:Z314"/>
    <mergeCell ref="Z315:Z316"/>
    <mergeCell ref="S303:S304"/>
    <mergeCell ref="V308:Y309"/>
    <mergeCell ref="F300:I300"/>
    <mergeCell ref="V310:Y310"/>
    <mergeCell ref="T313:T314"/>
    <mergeCell ref="V313:Y313"/>
    <mergeCell ref="F316:I316"/>
    <mergeCell ref="V319:Y319"/>
    <mergeCell ref="AA321:AA322"/>
    <mergeCell ref="AC321:AC322"/>
    <mergeCell ref="AA319:AA320"/>
    <mergeCell ref="S173:S174"/>
    <mergeCell ref="T203:T204"/>
    <mergeCell ref="U181:U182"/>
    <mergeCell ref="R181:R182"/>
    <mergeCell ref="V233:Y235"/>
    <mergeCell ref="AB197:AB198"/>
    <mergeCell ref="V177:W177"/>
    <mergeCell ref="S179:S180"/>
    <mergeCell ref="V206:Y206"/>
    <mergeCell ref="V204:Y205"/>
    <mergeCell ref="U185:U186"/>
    <mergeCell ref="S181:S182"/>
    <mergeCell ref="AC185:AC186"/>
    <mergeCell ref="V203:Y203"/>
    <mergeCell ref="U203:U204"/>
    <mergeCell ref="V186:Y187"/>
    <mergeCell ref="V173:Y173"/>
    <mergeCell ref="V185:Y185"/>
    <mergeCell ref="V195:W195"/>
    <mergeCell ref="V184:Y184"/>
    <mergeCell ref="Z197:Z198"/>
    <mergeCell ref="V189:W189"/>
    <mergeCell ref="Q183:U183"/>
    <mergeCell ref="AA209:AA210"/>
    <mergeCell ref="V213:W213"/>
    <mergeCell ref="Y213:AC213"/>
    <mergeCell ref="N198:Q199"/>
    <mergeCell ref="N207:O207"/>
    <mergeCell ref="R203:R204"/>
    <mergeCell ref="N186:Q187"/>
    <mergeCell ref="N197:Q197"/>
    <mergeCell ref="Z184:AC184"/>
    <mergeCell ref="AD166:AK171"/>
    <mergeCell ref="AD127:AG127"/>
    <mergeCell ref="AA139:AA140"/>
    <mergeCell ref="AH139:AH140"/>
    <mergeCell ref="AG143:AK143"/>
    <mergeCell ref="AD197:AG197"/>
    <mergeCell ref="AH197:AH198"/>
    <mergeCell ref="AK185:AK186"/>
    <mergeCell ref="Z187:Z188"/>
    <mergeCell ref="AJ141:AJ142"/>
    <mergeCell ref="Z190:AC190"/>
    <mergeCell ref="AD136:AG136"/>
    <mergeCell ref="Z175:Z176"/>
    <mergeCell ref="Y189:AC189"/>
    <mergeCell ref="V174:Y175"/>
    <mergeCell ref="AH129:AH130"/>
    <mergeCell ref="AD157:AG159"/>
    <mergeCell ref="AH132:AK132"/>
    <mergeCell ref="AA175:AA176"/>
    <mergeCell ref="V178:AC183"/>
    <mergeCell ref="AD184:AG184"/>
    <mergeCell ref="V190:Y190"/>
    <mergeCell ref="V170:Y170"/>
    <mergeCell ref="V142:Y142"/>
    <mergeCell ref="AA127:AA128"/>
    <mergeCell ref="Z157:AC159"/>
    <mergeCell ref="V132:Y132"/>
    <mergeCell ref="AD185:AG185"/>
    <mergeCell ref="AD172:AK177"/>
    <mergeCell ref="AH185:AH186"/>
    <mergeCell ref="V192:Y193"/>
    <mergeCell ref="V172:Y172"/>
    <mergeCell ref="AR85:AR86"/>
    <mergeCell ref="U99:U100"/>
    <mergeCell ref="S99:S100"/>
    <mergeCell ref="AD84:AK89"/>
    <mergeCell ref="AB87:AB88"/>
    <mergeCell ref="AH97:AH98"/>
    <mergeCell ref="Y89:AC89"/>
    <mergeCell ref="AL86:AO87"/>
    <mergeCell ref="AQ99:AQ100"/>
    <mergeCell ref="AL98:AO99"/>
    <mergeCell ref="R84:U84"/>
    <mergeCell ref="AD110:AG111"/>
    <mergeCell ref="AD98:AG99"/>
    <mergeCell ref="V109:Y109"/>
    <mergeCell ref="V106:Y106"/>
    <mergeCell ref="Z103:Z104"/>
    <mergeCell ref="V104:Y105"/>
    <mergeCell ref="V103:Y103"/>
    <mergeCell ref="AC105:AC106"/>
    <mergeCell ref="AB99:AB100"/>
    <mergeCell ref="Z85:Z86"/>
    <mergeCell ref="AB111:AB112"/>
    <mergeCell ref="AA109:AA110"/>
    <mergeCell ref="V89:W89"/>
    <mergeCell ref="AH103:AH104"/>
    <mergeCell ref="AA111:AA112"/>
    <mergeCell ref="AJ111:AJ112"/>
    <mergeCell ref="AK103:AK104"/>
    <mergeCell ref="AD106:AG106"/>
    <mergeCell ref="AI109:AI110"/>
    <mergeCell ref="AA97:AA98"/>
    <mergeCell ref="AH108:AK108"/>
    <mergeCell ref="V97:Y97"/>
    <mergeCell ref="AG101:AK101"/>
    <mergeCell ref="V125:W125"/>
    <mergeCell ref="AB115:AB116"/>
    <mergeCell ref="V119:W119"/>
    <mergeCell ref="N75:Q77"/>
    <mergeCell ref="V81:Y83"/>
    <mergeCell ref="Z81:AC83"/>
    <mergeCell ref="N81:Q83"/>
    <mergeCell ref="AK109:AK110"/>
    <mergeCell ref="AC117:AC118"/>
    <mergeCell ref="AI97:AI98"/>
    <mergeCell ref="AD112:AG112"/>
    <mergeCell ref="AC135:AC136"/>
    <mergeCell ref="AK133:AK134"/>
    <mergeCell ref="V127:Y127"/>
    <mergeCell ref="Z133:Z134"/>
    <mergeCell ref="AC127:AC128"/>
    <mergeCell ref="Z129:Z130"/>
    <mergeCell ref="AK129:AK130"/>
    <mergeCell ref="AD108:AG108"/>
    <mergeCell ref="AK97:AK98"/>
    <mergeCell ref="AJ127:AJ128"/>
    <mergeCell ref="AH105:AH106"/>
    <mergeCell ref="AD104:AG105"/>
    <mergeCell ref="V102:Y102"/>
    <mergeCell ref="Z108:AC108"/>
    <mergeCell ref="V90:Y90"/>
    <mergeCell ref="AB91:AB92"/>
    <mergeCell ref="AC91:AC92"/>
    <mergeCell ref="AL62:AO62"/>
    <mergeCell ref="V85:Y85"/>
    <mergeCell ref="V62:Y62"/>
    <mergeCell ref="S87:S88"/>
    <mergeCell ref="V86:Y87"/>
    <mergeCell ref="U87:U88"/>
    <mergeCell ref="AL81:AO83"/>
    <mergeCell ref="AL85:AO85"/>
    <mergeCell ref="AF74:AI74"/>
    <mergeCell ref="R68:U68"/>
    <mergeCell ref="V84:Y84"/>
    <mergeCell ref="Z84:AC84"/>
    <mergeCell ref="T87:T88"/>
    <mergeCell ref="AC87:AC88"/>
    <mergeCell ref="U85:U86"/>
    <mergeCell ref="R81:U83"/>
    <mergeCell ref="Z63:Z64"/>
    <mergeCell ref="S85:S86"/>
    <mergeCell ref="AC85:AC86"/>
    <mergeCell ref="AB85:AB86"/>
    <mergeCell ref="AA85:AA86"/>
    <mergeCell ref="AJ63:AJ64"/>
    <mergeCell ref="AK63:AK64"/>
    <mergeCell ref="AD64:AG65"/>
    <mergeCell ref="AH75:AK77"/>
    <mergeCell ref="AD81:AG83"/>
    <mergeCell ref="AF80:AI80"/>
    <mergeCell ref="AA63:AA64"/>
    <mergeCell ref="AH65:AH66"/>
    <mergeCell ref="AI65:AI66"/>
    <mergeCell ref="AJ65:AJ66"/>
    <mergeCell ref="AK65:AK66"/>
    <mergeCell ref="AA39:AA40"/>
    <mergeCell ref="N43:O43"/>
    <mergeCell ref="T45:T46"/>
    <mergeCell ref="V43:W43"/>
    <mergeCell ref="AB51:AB52"/>
    <mergeCell ref="AB47:AB48"/>
    <mergeCell ref="N45:Q45"/>
    <mergeCell ref="R47:R48"/>
    <mergeCell ref="R45:R46"/>
    <mergeCell ref="Y49:AC49"/>
    <mergeCell ref="U41:U42"/>
    <mergeCell ref="F43:G43"/>
    <mergeCell ref="N52:Q53"/>
    <mergeCell ref="K41:K42"/>
    <mergeCell ref="Q43:U43"/>
    <mergeCell ref="L41:L42"/>
    <mergeCell ref="I49:M49"/>
    <mergeCell ref="N48:Q48"/>
    <mergeCell ref="M53:M54"/>
    <mergeCell ref="L53:L54"/>
    <mergeCell ref="AA45:AA46"/>
    <mergeCell ref="S41:S42"/>
    <mergeCell ref="N40:Q41"/>
    <mergeCell ref="Q49:U49"/>
    <mergeCell ref="S47:S48"/>
    <mergeCell ref="F46:I47"/>
    <mergeCell ref="AA47:AA48"/>
    <mergeCell ref="Z47:Z48"/>
    <mergeCell ref="V45:Y45"/>
    <mergeCell ref="Z50:AC50"/>
    <mergeCell ref="F45:I45"/>
    <mergeCell ref="U39:U40"/>
    <mergeCell ref="J45:J46"/>
    <mergeCell ref="M45:M46"/>
    <mergeCell ref="L59:L60"/>
    <mergeCell ref="F44:I44"/>
    <mergeCell ref="J44:M44"/>
    <mergeCell ref="U53:U54"/>
    <mergeCell ref="T59:T60"/>
    <mergeCell ref="S59:S60"/>
    <mergeCell ref="M59:M60"/>
    <mergeCell ref="N60:Q60"/>
    <mergeCell ref="M41:M42"/>
    <mergeCell ref="M51:M52"/>
    <mergeCell ref="U45:U46"/>
    <mergeCell ref="F55:G55"/>
    <mergeCell ref="J51:J52"/>
    <mergeCell ref="J59:J60"/>
    <mergeCell ref="F49:G49"/>
    <mergeCell ref="J56:M56"/>
    <mergeCell ref="F54:I54"/>
    <mergeCell ref="R56:U56"/>
    <mergeCell ref="N42:Q42"/>
    <mergeCell ref="F60:I60"/>
    <mergeCell ref="R59:R60"/>
    <mergeCell ref="R50:U50"/>
    <mergeCell ref="N56:Q56"/>
    <mergeCell ref="N57:Q57"/>
    <mergeCell ref="M57:M58"/>
    <mergeCell ref="N50:Q50"/>
    <mergeCell ref="N49:O49"/>
    <mergeCell ref="R51:R52"/>
    <mergeCell ref="S45:S46"/>
    <mergeCell ref="B61:E61"/>
    <mergeCell ref="T47:T48"/>
    <mergeCell ref="AC45:AC46"/>
    <mergeCell ref="N46:Q47"/>
    <mergeCell ref="F50:I50"/>
    <mergeCell ref="M47:M48"/>
    <mergeCell ref="AC51:AC52"/>
    <mergeCell ref="V64:Y65"/>
    <mergeCell ref="AB65:AB66"/>
    <mergeCell ref="N73:O73"/>
    <mergeCell ref="U69:U70"/>
    <mergeCell ref="K45:K46"/>
    <mergeCell ref="K51:K52"/>
    <mergeCell ref="U57:U58"/>
    <mergeCell ref="Z56:AC56"/>
    <mergeCell ref="V56:Y56"/>
    <mergeCell ref="K57:K58"/>
    <mergeCell ref="Z45:Z46"/>
    <mergeCell ref="K47:K48"/>
    <mergeCell ref="L47:L48"/>
    <mergeCell ref="J57:J58"/>
    <mergeCell ref="V55:W55"/>
    <mergeCell ref="J50:M50"/>
    <mergeCell ref="F48:I48"/>
    <mergeCell ref="Y67:AC67"/>
    <mergeCell ref="V67:W67"/>
    <mergeCell ref="R71:R72"/>
    <mergeCell ref="S71:S72"/>
    <mergeCell ref="V46:Y47"/>
    <mergeCell ref="F56:I56"/>
    <mergeCell ref="F57:I57"/>
    <mergeCell ref="N61:O61"/>
    <mergeCell ref="B44:E48"/>
    <mergeCell ref="D76:E77"/>
    <mergeCell ref="B62:E66"/>
    <mergeCell ref="AB63:AB64"/>
    <mergeCell ref="AA65:AA66"/>
    <mergeCell ref="B56:E60"/>
    <mergeCell ref="F51:I51"/>
    <mergeCell ref="B67:E67"/>
    <mergeCell ref="B68:E72"/>
    <mergeCell ref="T51:T52"/>
    <mergeCell ref="S51:S52"/>
    <mergeCell ref="F58:I59"/>
    <mergeCell ref="F62:I62"/>
    <mergeCell ref="J62:M62"/>
    <mergeCell ref="V63:Y63"/>
    <mergeCell ref="AH81:AK83"/>
    <mergeCell ref="F66:I66"/>
    <mergeCell ref="F67:G67"/>
    <mergeCell ref="F52:I53"/>
    <mergeCell ref="N54:Q54"/>
    <mergeCell ref="V57:Y57"/>
    <mergeCell ref="J47:J48"/>
    <mergeCell ref="S57:S58"/>
    <mergeCell ref="R57:R58"/>
    <mergeCell ref="L45:L46"/>
    <mergeCell ref="AB45:AB46"/>
    <mergeCell ref="AA51:AA52"/>
    <mergeCell ref="AA53:AA54"/>
    <mergeCell ref="AC53:AC54"/>
    <mergeCell ref="S69:S70"/>
    <mergeCell ref="T57:T58"/>
    <mergeCell ref="L63:L64"/>
    <mergeCell ref="B73:E73"/>
    <mergeCell ref="I73:M73"/>
    <mergeCell ref="F75:I77"/>
    <mergeCell ref="J69:J70"/>
    <mergeCell ref="Q73:U73"/>
    <mergeCell ref="N72:Q72"/>
    <mergeCell ref="F73:G73"/>
    <mergeCell ref="L71:L72"/>
    <mergeCell ref="J71:J72"/>
    <mergeCell ref="K69:K70"/>
    <mergeCell ref="AN74:AQ74"/>
    <mergeCell ref="N89:O89"/>
    <mergeCell ref="H74:K74"/>
    <mergeCell ref="R69:R70"/>
    <mergeCell ref="AP81:AS83"/>
    <mergeCell ref="AL75:AO77"/>
    <mergeCell ref="AP75:AS77"/>
    <mergeCell ref="AL68:AS73"/>
    <mergeCell ref="AD68:AK73"/>
    <mergeCell ref="AN80:AQ80"/>
    <mergeCell ref="X80:AA80"/>
    <mergeCell ref="K71:K72"/>
    <mergeCell ref="L69:L70"/>
    <mergeCell ref="AD75:AG77"/>
    <mergeCell ref="R75:U77"/>
    <mergeCell ref="V75:Y77"/>
    <mergeCell ref="T71:T72"/>
    <mergeCell ref="N68:Q68"/>
    <mergeCell ref="X74:AA74"/>
    <mergeCell ref="F72:I72"/>
    <mergeCell ref="F70:I71"/>
    <mergeCell ref="N86:Q87"/>
    <mergeCell ref="AB59:AB60"/>
    <mergeCell ref="Y55:AC55"/>
    <mergeCell ref="AB53:AB54"/>
    <mergeCell ref="M65:M66"/>
    <mergeCell ref="U51:U52"/>
    <mergeCell ref="I55:M55"/>
    <mergeCell ref="N62:U67"/>
    <mergeCell ref="V66:Y66"/>
    <mergeCell ref="V61:W61"/>
    <mergeCell ref="AC63:AC64"/>
    <mergeCell ref="F63:I63"/>
    <mergeCell ref="J63:J64"/>
    <mergeCell ref="K63:K64"/>
    <mergeCell ref="M63:M64"/>
    <mergeCell ref="F64:I65"/>
    <mergeCell ref="J65:J66"/>
    <mergeCell ref="K65:K66"/>
    <mergeCell ref="N58:Q59"/>
    <mergeCell ref="K59:K60"/>
    <mergeCell ref="I61:M61"/>
    <mergeCell ref="Q55:U55"/>
    <mergeCell ref="N55:O55"/>
    <mergeCell ref="AC59:AC60"/>
    <mergeCell ref="V60:Y60"/>
    <mergeCell ref="Y61:AC61"/>
    <mergeCell ref="Z65:Z66"/>
    <mergeCell ref="AB57:AB58"/>
    <mergeCell ref="AL55:AM55"/>
    <mergeCell ref="AS63:AS64"/>
    <mergeCell ref="AL64:AO65"/>
    <mergeCell ref="AP65:AP66"/>
    <mergeCell ref="AQ65:AQ66"/>
    <mergeCell ref="AO67:AS67"/>
    <mergeCell ref="V54:Y54"/>
    <mergeCell ref="V52:Y53"/>
    <mergeCell ref="Z53:Z54"/>
    <mergeCell ref="J53:J54"/>
    <mergeCell ref="P74:S74"/>
    <mergeCell ref="F81:I83"/>
    <mergeCell ref="AL54:AO54"/>
    <mergeCell ref="AH63:AH64"/>
    <mergeCell ref="AI63:AI64"/>
    <mergeCell ref="F69:I69"/>
    <mergeCell ref="P80:S80"/>
    <mergeCell ref="AD63:AG63"/>
    <mergeCell ref="K53:K54"/>
    <mergeCell ref="S53:S54"/>
    <mergeCell ref="T53:T54"/>
    <mergeCell ref="L51:L52"/>
    <mergeCell ref="L57:L58"/>
    <mergeCell ref="L65:L66"/>
    <mergeCell ref="AP62:AS62"/>
    <mergeCell ref="F61:G61"/>
    <mergeCell ref="U71:U72"/>
    <mergeCell ref="F68:I68"/>
    <mergeCell ref="J68:M68"/>
    <mergeCell ref="M69:M70"/>
    <mergeCell ref="V68:AC73"/>
    <mergeCell ref="J81:M83"/>
    <mergeCell ref="AD56:AK61"/>
    <mergeCell ref="AD62:AG62"/>
    <mergeCell ref="AH62:AK62"/>
    <mergeCell ref="N85:Q85"/>
    <mergeCell ref="T85:T86"/>
    <mergeCell ref="J84:M84"/>
    <mergeCell ref="L87:L88"/>
    <mergeCell ref="J87:J88"/>
    <mergeCell ref="Z87:Z88"/>
    <mergeCell ref="Z75:AC77"/>
    <mergeCell ref="M71:M72"/>
    <mergeCell ref="T69:T70"/>
    <mergeCell ref="K85:K86"/>
    <mergeCell ref="R87:R88"/>
    <mergeCell ref="N69:Q69"/>
    <mergeCell ref="Z62:AC62"/>
    <mergeCell ref="V58:Y59"/>
    <mergeCell ref="Z57:Z58"/>
    <mergeCell ref="AA59:AA60"/>
    <mergeCell ref="AD66:AG66"/>
    <mergeCell ref="AD67:AE67"/>
    <mergeCell ref="AG67:AK67"/>
    <mergeCell ref="N84:Q84"/>
    <mergeCell ref="K87:K88"/>
    <mergeCell ref="Z59:Z60"/>
    <mergeCell ref="Q61:U61"/>
    <mergeCell ref="AA57:AA58"/>
    <mergeCell ref="U59:U60"/>
    <mergeCell ref="AC65:AC66"/>
    <mergeCell ref="V88:Y88"/>
    <mergeCell ref="J85:J86"/>
    <mergeCell ref="AA87:AA88"/>
    <mergeCell ref="AL84:AO84"/>
    <mergeCell ref="AQ103:AQ104"/>
    <mergeCell ref="AJ103:AJ104"/>
    <mergeCell ref="AI99:AI100"/>
    <mergeCell ref="AH111:AH112"/>
    <mergeCell ref="AR97:AR98"/>
    <mergeCell ref="AO89:AS89"/>
    <mergeCell ref="Z90:AC90"/>
    <mergeCell ref="AQ109:AQ110"/>
    <mergeCell ref="AS111:AS112"/>
    <mergeCell ref="AH109:AH110"/>
    <mergeCell ref="AL112:AO112"/>
    <mergeCell ref="AS109:AS110"/>
    <mergeCell ref="AP108:AS108"/>
    <mergeCell ref="AL100:AO100"/>
    <mergeCell ref="AD97:AG97"/>
    <mergeCell ref="AI105:AI106"/>
    <mergeCell ref="AL89:AM89"/>
    <mergeCell ref="AL88:AO88"/>
    <mergeCell ref="AL109:AO109"/>
    <mergeCell ref="AH96:AK96"/>
    <mergeCell ref="AJ105:AJ106"/>
    <mergeCell ref="AD107:AE107"/>
    <mergeCell ref="AL110:AO111"/>
    <mergeCell ref="AK99:AK100"/>
    <mergeCell ref="AD100:AG100"/>
    <mergeCell ref="Z93:Z94"/>
    <mergeCell ref="AA93:AA94"/>
    <mergeCell ref="AD96:AG96"/>
    <mergeCell ref="AJ99:AJ100"/>
    <mergeCell ref="AJ97:AJ98"/>
    <mergeCell ref="AA103:AA104"/>
    <mergeCell ref="U199:U200"/>
    <mergeCell ref="V207:W207"/>
    <mergeCell ref="N233:Q235"/>
    <mergeCell ref="P232:S232"/>
    <mergeCell ref="N227:Q229"/>
    <mergeCell ref="AA239:AA240"/>
    <mergeCell ref="AC243:AC244"/>
    <mergeCell ref="Z193:Z194"/>
    <mergeCell ref="S193:S194"/>
    <mergeCell ref="AD238:AG239"/>
    <mergeCell ref="AA197:AA198"/>
    <mergeCell ref="AC197:AC198"/>
    <mergeCell ref="R227:U229"/>
    <mergeCell ref="S203:S204"/>
    <mergeCell ref="V219:W219"/>
    <mergeCell ref="Y219:AC219"/>
    <mergeCell ref="AA223:AA224"/>
    <mergeCell ref="Y207:AC207"/>
    <mergeCell ref="AB203:AB204"/>
    <mergeCell ref="AD233:AG235"/>
    <mergeCell ref="N201:O201"/>
    <mergeCell ref="AB239:AB240"/>
    <mergeCell ref="M205:M206"/>
    <mergeCell ref="AH243:AH244"/>
    <mergeCell ref="AL244:AO245"/>
    <mergeCell ref="AO247:AS247"/>
    <mergeCell ref="AJ205:AJ206"/>
    <mergeCell ref="AN232:AQ232"/>
    <mergeCell ref="AS203:AS204"/>
    <mergeCell ref="AJ199:AJ200"/>
    <mergeCell ref="AL196:AO196"/>
    <mergeCell ref="AX185:AX186"/>
    <mergeCell ref="AT177:AU177"/>
    <mergeCell ref="AT179:AW179"/>
    <mergeCell ref="AT173:AW173"/>
    <mergeCell ref="BA179:BA180"/>
    <mergeCell ref="AX175:AX176"/>
    <mergeCell ref="AY181:AY182"/>
    <mergeCell ref="BA173:BA174"/>
    <mergeCell ref="N191:Q191"/>
    <mergeCell ref="AB223:AB224"/>
    <mergeCell ref="T181:T182"/>
    <mergeCell ref="AH233:AK235"/>
    <mergeCell ref="AI185:AI186"/>
    <mergeCell ref="Z185:Z186"/>
    <mergeCell ref="AA185:AA186"/>
    <mergeCell ref="R178:U178"/>
    <mergeCell ref="Z173:Z174"/>
    <mergeCell ref="AA173:AA174"/>
    <mergeCell ref="AT244:AW245"/>
    <mergeCell ref="AX227:BA229"/>
    <mergeCell ref="AZ173:AZ174"/>
    <mergeCell ref="N204:Q205"/>
    <mergeCell ref="N184:Q184"/>
    <mergeCell ref="T179:T180"/>
    <mergeCell ref="Q207:U207"/>
    <mergeCell ref="AP237:AP238"/>
    <mergeCell ref="AR191:AR192"/>
    <mergeCell ref="AL194:AO194"/>
    <mergeCell ref="AS193:AS194"/>
    <mergeCell ref="AL227:AO229"/>
    <mergeCell ref="AP227:AS229"/>
    <mergeCell ref="AH205:AH206"/>
    <mergeCell ref="T199:T200"/>
    <mergeCell ref="R199:R200"/>
    <mergeCell ref="Z199:Z200"/>
    <mergeCell ref="AC199:AC200"/>
    <mergeCell ref="S197:S198"/>
    <mergeCell ref="AB199:AB200"/>
    <mergeCell ref="AF232:AI232"/>
    <mergeCell ref="I219:M219"/>
    <mergeCell ref="F203:I203"/>
    <mergeCell ref="K203:K204"/>
    <mergeCell ref="K191:K192"/>
    <mergeCell ref="F191:I191"/>
    <mergeCell ref="AC223:AC224"/>
    <mergeCell ref="Z236:AC236"/>
    <mergeCell ref="J236:M236"/>
    <mergeCell ref="V236:Y236"/>
    <mergeCell ref="R236:U236"/>
    <mergeCell ref="N236:Q236"/>
    <mergeCell ref="AC215:AC216"/>
    <mergeCell ref="F222:I223"/>
    <mergeCell ref="AL203:AO203"/>
    <mergeCell ref="AR197:AR198"/>
    <mergeCell ref="AQ205:AQ206"/>
    <mergeCell ref="AQ203:AQ204"/>
    <mergeCell ref="AA199:AA200"/>
    <mergeCell ref="Z191:Z192"/>
    <mergeCell ref="AK203:AK204"/>
    <mergeCell ref="AL200:AO200"/>
    <mergeCell ref="AQ197:AQ198"/>
    <mergeCell ref="AS199:AS200"/>
    <mergeCell ref="AH199:AH200"/>
    <mergeCell ref="AL192:AO193"/>
    <mergeCell ref="AP193:AP194"/>
    <mergeCell ref="AK205:AK206"/>
    <mergeCell ref="AI203:AI204"/>
    <mergeCell ref="V196:Y196"/>
    <mergeCell ref="AH202:AK202"/>
    <mergeCell ref="AD196:AG196"/>
    <mergeCell ref="AI205:AI206"/>
    <mergeCell ref="AP199:AP200"/>
    <mergeCell ref="AS205:AS206"/>
    <mergeCell ref="AD203:AG203"/>
    <mergeCell ref="AI199:AI200"/>
    <mergeCell ref="AD202:AG202"/>
    <mergeCell ref="L255:L256"/>
    <mergeCell ref="K257:K258"/>
    <mergeCell ref="AB313:AB314"/>
    <mergeCell ref="AA315:AA316"/>
    <mergeCell ref="T255:T256"/>
    <mergeCell ref="AL273:AO273"/>
    <mergeCell ref="Z306:AC306"/>
    <mergeCell ref="X296:AA296"/>
    <mergeCell ref="AC309:AC310"/>
    <mergeCell ref="AA313:AA314"/>
    <mergeCell ref="K255:K256"/>
    <mergeCell ref="N255:Q255"/>
    <mergeCell ref="Z257:Z258"/>
    <mergeCell ref="I289:M289"/>
    <mergeCell ref="N259:O259"/>
    <mergeCell ref="M255:M256"/>
    <mergeCell ref="Y283:AC283"/>
    <mergeCell ref="Z273:Z274"/>
    <mergeCell ref="AH315:AH316"/>
    <mergeCell ref="AD314:AG315"/>
    <mergeCell ref="AH306:AK306"/>
    <mergeCell ref="AD291:AG293"/>
    <mergeCell ref="AF290:AI290"/>
    <mergeCell ref="I265:M265"/>
    <mergeCell ref="AA267:AA268"/>
    <mergeCell ref="V266:Y266"/>
    <mergeCell ref="AD260:AK265"/>
    <mergeCell ref="K263:K264"/>
    <mergeCell ref="L263:L264"/>
    <mergeCell ref="M267:M268"/>
    <mergeCell ref="AA261:AA262"/>
    <mergeCell ref="L267:L268"/>
    <mergeCell ref="K275:K276"/>
    <mergeCell ref="L279:L280"/>
    <mergeCell ref="N297:Q299"/>
    <mergeCell ref="U301:U302"/>
    <mergeCell ref="V306:Y306"/>
    <mergeCell ref="Q305:U305"/>
    <mergeCell ref="S287:S288"/>
    <mergeCell ref="I305:M305"/>
    <mergeCell ref="M287:M288"/>
    <mergeCell ref="N312:Q312"/>
    <mergeCell ref="U313:U314"/>
    <mergeCell ref="T303:T304"/>
    <mergeCell ref="AI309:AI310"/>
    <mergeCell ref="R300:U300"/>
    <mergeCell ref="V289:W289"/>
    <mergeCell ref="Y289:AC289"/>
    <mergeCell ref="R285:R286"/>
    <mergeCell ref="F285:I285"/>
    <mergeCell ref="AH307:AH308"/>
    <mergeCell ref="N283:O283"/>
    <mergeCell ref="Q283:U283"/>
    <mergeCell ref="Z284:AC284"/>
    <mergeCell ref="Z285:Z286"/>
    <mergeCell ref="V314:Y315"/>
    <mergeCell ref="K301:K302"/>
    <mergeCell ref="R313:R314"/>
    <mergeCell ref="N300:Q300"/>
    <mergeCell ref="Y277:AC277"/>
    <mergeCell ref="Z309:Z310"/>
    <mergeCell ref="F297:I299"/>
    <mergeCell ref="F276:I276"/>
    <mergeCell ref="J275:J276"/>
    <mergeCell ref="Z318:AC318"/>
    <mergeCell ref="N318:Q318"/>
    <mergeCell ref="N322:Q322"/>
    <mergeCell ref="M321:M322"/>
    <mergeCell ref="AB319:AB320"/>
    <mergeCell ref="R312:U312"/>
    <mergeCell ref="K303:K304"/>
    <mergeCell ref="L313:L314"/>
    <mergeCell ref="N305:O305"/>
    <mergeCell ref="J300:M300"/>
    <mergeCell ref="F312:I312"/>
    <mergeCell ref="N317:O317"/>
    <mergeCell ref="S315:S316"/>
    <mergeCell ref="V307:Y307"/>
    <mergeCell ref="N301:Q301"/>
    <mergeCell ref="AA309:AA310"/>
    <mergeCell ref="N319:Q319"/>
    <mergeCell ref="T319:T320"/>
    <mergeCell ref="V320:Y321"/>
    <mergeCell ref="Q317:U317"/>
    <mergeCell ref="S321:S322"/>
    <mergeCell ref="L319:L320"/>
    <mergeCell ref="V312:Y312"/>
    <mergeCell ref="Y317:AC317"/>
    <mergeCell ref="V318:Y318"/>
    <mergeCell ref="T321:T322"/>
    <mergeCell ref="L315:L316"/>
    <mergeCell ref="J312:M312"/>
    <mergeCell ref="K313:K314"/>
    <mergeCell ref="J315:J316"/>
    <mergeCell ref="N302:Q303"/>
    <mergeCell ref="N316:Q316"/>
    <mergeCell ref="B290:C291"/>
    <mergeCell ref="B283:E283"/>
    <mergeCell ref="B266:E270"/>
    <mergeCell ref="AH291:AK293"/>
    <mergeCell ref="F267:I267"/>
    <mergeCell ref="I67:M67"/>
    <mergeCell ref="N70:Q71"/>
    <mergeCell ref="T275:T276"/>
    <mergeCell ref="N277:O277"/>
    <mergeCell ref="S281:S282"/>
    <mergeCell ref="M303:M304"/>
    <mergeCell ref="AD243:AG243"/>
    <mergeCell ref="L167:L168"/>
    <mergeCell ref="M167:M168"/>
    <mergeCell ref="V167:Y167"/>
    <mergeCell ref="Z167:Z168"/>
    <mergeCell ref="AA167:AA168"/>
    <mergeCell ref="AB167:AB168"/>
    <mergeCell ref="AC167:AC168"/>
    <mergeCell ref="B171:E171"/>
    <mergeCell ref="F171:G171"/>
    <mergeCell ref="I171:M171"/>
    <mergeCell ref="J93:J94"/>
    <mergeCell ref="F289:G289"/>
    <mergeCell ref="R287:R288"/>
    <mergeCell ref="N280:Q281"/>
    <mergeCell ref="K279:K280"/>
    <mergeCell ref="M281:M282"/>
    <mergeCell ref="F273:I273"/>
    <mergeCell ref="R297:U299"/>
    <mergeCell ref="U303:U304"/>
    <mergeCell ref="S301:S302"/>
    <mergeCell ref="B298:C299"/>
    <mergeCell ref="Z312:AC312"/>
    <mergeCell ref="B312:E316"/>
    <mergeCell ref="R281:R282"/>
    <mergeCell ref="J273:J274"/>
    <mergeCell ref="B277:E277"/>
    <mergeCell ref="B271:E271"/>
    <mergeCell ref="I271:M271"/>
    <mergeCell ref="F271:G271"/>
    <mergeCell ref="AD300:AK305"/>
    <mergeCell ref="Q289:U289"/>
    <mergeCell ref="V279:Y279"/>
    <mergeCell ref="Z287:Z288"/>
    <mergeCell ref="V282:Y282"/>
    <mergeCell ref="T279:T280"/>
    <mergeCell ref="F279:I279"/>
    <mergeCell ref="J281:J282"/>
    <mergeCell ref="AA281:AA282"/>
    <mergeCell ref="K281:K282"/>
    <mergeCell ref="J279:J280"/>
    <mergeCell ref="AA279:AA280"/>
    <mergeCell ref="R279:R280"/>
    <mergeCell ref="D292:E293"/>
    <mergeCell ref="D296:E297"/>
    <mergeCell ref="B289:E289"/>
    <mergeCell ref="F291:I293"/>
    <mergeCell ref="P296:S296"/>
    <mergeCell ref="AC287:AC288"/>
    <mergeCell ref="N286:Q287"/>
    <mergeCell ref="J285:J286"/>
    <mergeCell ref="L301:L302"/>
    <mergeCell ref="J303:J304"/>
    <mergeCell ref="R291:U293"/>
    <mergeCell ref="V291:Y293"/>
    <mergeCell ref="AA273:AA274"/>
    <mergeCell ref="F282:I282"/>
    <mergeCell ref="M273:M274"/>
    <mergeCell ref="S279:S280"/>
    <mergeCell ref="V277:W277"/>
    <mergeCell ref="L303:L304"/>
    <mergeCell ref="AC307:AC308"/>
    <mergeCell ref="F306:M311"/>
    <mergeCell ref="AH236:AK236"/>
    <mergeCell ref="F305:G305"/>
    <mergeCell ref="R303:R304"/>
    <mergeCell ref="AD308:AG309"/>
    <mergeCell ref="AH297:AK299"/>
    <mergeCell ref="H290:K290"/>
    <mergeCell ref="AJ307:AJ308"/>
    <mergeCell ref="P290:S290"/>
    <mergeCell ref="U279:U280"/>
    <mergeCell ref="J255:J256"/>
    <mergeCell ref="Z307:Z308"/>
    <mergeCell ref="Z281:Z282"/>
    <mergeCell ref="AB279:AB280"/>
    <mergeCell ref="M261:M262"/>
    <mergeCell ref="T285:T286"/>
    <mergeCell ref="K285:K286"/>
    <mergeCell ref="S285:S286"/>
    <mergeCell ref="N291:Q293"/>
    <mergeCell ref="N289:O289"/>
    <mergeCell ref="K273:K274"/>
    <mergeCell ref="M279:M280"/>
    <mergeCell ref="AK309:AK310"/>
    <mergeCell ref="F286:I287"/>
    <mergeCell ref="F261:I261"/>
    <mergeCell ref="P226:S226"/>
    <mergeCell ref="AD317:AE317"/>
    <mergeCell ref="V300:AC305"/>
    <mergeCell ref="V311:W311"/>
    <mergeCell ref="F302:I303"/>
    <mergeCell ref="K287:K288"/>
    <mergeCell ref="N306:U311"/>
    <mergeCell ref="R284:U284"/>
    <mergeCell ref="U285:U286"/>
    <mergeCell ref="N288:Q288"/>
    <mergeCell ref="N304:Q304"/>
    <mergeCell ref="AC315:AC316"/>
    <mergeCell ref="N285:Q285"/>
    <mergeCell ref="L285:L286"/>
    <mergeCell ref="M301:M302"/>
    <mergeCell ref="H296:K296"/>
    <mergeCell ref="F301:I301"/>
    <mergeCell ref="V297:Y299"/>
    <mergeCell ref="L287:L288"/>
    <mergeCell ref="AD313:AG313"/>
    <mergeCell ref="AF296:AI296"/>
    <mergeCell ref="AD306:AG306"/>
    <mergeCell ref="AB285:AB286"/>
    <mergeCell ref="AG317:AK317"/>
    <mergeCell ref="AH312:AK312"/>
    <mergeCell ref="AJ313:AJ314"/>
    <mergeCell ref="F317:G317"/>
    <mergeCell ref="U287:U288"/>
    <mergeCell ref="AB287:AB288"/>
    <mergeCell ref="J287:J288"/>
    <mergeCell ref="AZ287:AZ288"/>
    <mergeCell ref="AT300:AW300"/>
    <mergeCell ref="AX303:AX304"/>
    <mergeCell ref="A6:A7"/>
    <mergeCell ref="B272:E276"/>
    <mergeCell ref="F284:I284"/>
    <mergeCell ref="F278:I278"/>
    <mergeCell ref="B278:E282"/>
    <mergeCell ref="Q277:U277"/>
    <mergeCell ref="F280:I281"/>
    <mergeCell ref="L191:L192"/>
    <mergeCell ref="L197:L198"/>
    <mergeCell ref="M191:M192"/>
    <mergeCell ref="N173:Q173"/>
    <mergeCell ref="T185:T186"/>
    <mergeCell ref="N177:O177"/>
    <mergeCell ref="F174:I175"/>
    <mergeCell ref="T187:T188"/>
    <mergeCell ref="N279:Q279"/>
    <mergeCell ref="I283:M283"/>
    <mergeCell ref="N282:Q282"/>
    <mergeCell ref="N284:Q284"/>
    <mergeCell ref="F283:G283"/>
    <mergeCell ref="L275:L276"/>
    <mergeCell ref="M275:M276"/>
    <mergeCell ref="N166:U171"/>
    <mergeCell ref="U281:U282"/>
    <mergeCell ref="F274:I275"/>
    <mergeCell ref="U273:U274"/>
    <mergeCell ref="N274:Q275"/>
    <mergeCell ref="B284:E288"/>
    <mergeCell ref="F288:I288"/>
    <mergeCell ref="V288:Y288"/>
    <mergeCell ref="AP285:AP286"/>
    <mergeCell ref="AR275:AR276"/>
    <mergeCell ref="AL277:AM277"/>
    <mergeCell ref="AD278:AK283"/>
    <mergeCell ref="BB288:BE288"/>
    <mergeCell ref="BB285:BE285"/>
    <mergeCell ref="AC285:AC286"/>
    <mergeCell ref="V286:Y287"/>
    <mergeCell ref="BB289:BC289"/>
    <mergeCell ref="BB286:BE287"/>
    <mergeCell ref="AQ307:AQ308"/>
    <mergeCell ref="AT289:AU289"/>
    <mergeCell ref="AY285:AY286"/>
    <mergeCell ref="AP287:AP288"/>
    <mergeCell ref="AX297:BA299"/>
    <mergeCell ref="AL300:AS305"/>
    <mergeCell ref="AL289:AM289"/>
    <mergeCell ref="AO289:AS289"/>
    <mergeCell ref="AX285:AX286"/>
    <mergeCell ref="AD284:AK289"/>
    <mergeCell ref="AK307:AK308"/>
    <mergeCell ref="X290:AA290"/>
    <mergeCell ref="AP284:AS284"/>
    <mergeCell ref="AR287:AR288"/>
    <mergeCell ref="AS285:AS286"/>
    <mergeCell ref="BA301:BA302"/>
    <mergeCell ref="BE305:BI305"/>
    <mergeCell ref="AY287:AY288"/>
    <mergeCell ref="BA307:BA308"/>
    <mergeCell ref="AW289:BA289"/>
    <mergeCell ref="AX291:BA293"/>
    <mergeCell ref="T273:T274"/>
    <mergeCell ref="T281:T282"/>
    <mergeCell ref="AL254:AS259"/>
    <mergeCell ref="AA255:AA256"/>
    <mergeCell ref="AC255:AC256"/>
    <mergeCell ref="V264:Y264"/>
    <mergeCell ref="Z260:AC260"/>
    <mergeCell ref="AL266:AO266"/>
    <mergeCell ref="AL261:AO261"/>
    <mergeCell ref="AL272:AO272"/>
    <mergeCell ref="AQ269:AQ270"/>
    <mergeCell ref="AQ267:AQ268"/>
    <mergeCell ref="AP272:AS272"/>
    <mergeCell ref="AP266:AS266"/>
    <mergeCell ref="AS263:AS264"/>
    <mergeCell ref="AR263:AR264"/>
    <mergeCell ref="AL285:AO285"/>
    <mergeCell ref="AL284:AO284"/>
    <mergeCell ref="V280:Y281"/>
    <mergeCell ref="AR285:AR286"/>
    <mergeCell ref="AP267:AP268"/>
    <mergeCell ref="AL260:AO260"/>
    <mergeCell ref="AQ261:AQ262"/>
    <mergeCell ref="AL268:AO269"/>
    <mergeCell ref="AB281:AB282"/>
    <mergeCell ref="V285:Y285"/>
    <mergeCell ref="AL262:AO263"/>
    <mergeCell ref="V260:Y260"/>
    <mergeCell ref="Z266:AC266"/>
    <mergeCell ref="AS261:AS262"/>
    <mergeCell ref="AA257:AA258"/>
    <mergeCell ref="AL286:AO287"/>
    <mergeCell ref="Z291:AC293"/>
    <mergeCell ref="AA287:AA288"/>
    <mergeCell ref="AC281:AC282"/>
    <mergeCell ref="AH309:AH310"/>
    <mergeCell ref="AD310:AG310"/>
    <mergeCell ref="AD297:AG299"/>
    <mergeCell ref="AI315:AI316"/>
    <mergeCell ref="AD312:AG312"/>
    <mergeCell ref="AR315:AR316"/>
    <mergeCell ref="AI313:AI314"/>
    <mergeCell ref="AD307:AG307"/>
    <mergeCell ref="AD316:AG316"/>
    <mergeCell ref="AP313:AP314"/>
    <mergeCell ref="AI307:AI308"/>
    <mergeCell ref="AH313:AH314"/>
    <mergeCell ref="AD311:AE311"/>
    <mergeCell ref="AL297:AO299"/>
    <mergeCell ref="AJ315:AJ316"/>
    <mergeCell ref="AL307:AO307"/>
    <mergeCell ref="AN290:AQ290"/>
    <mergeCell ref="AL288:AO288"/>
    <mergeCell ref="AP297:AS299"/>
    <mergeCell ref="AP306:AS306"/>
    <mergeCell ref="Z297:AC299"/>
    <mergeCell ref="AJ309:AJ310"/>
    <mergeCell ref="AK313:AK314"/>
    <mergeCell ref="AP309:AP310"/>
    <mergeCell ref="AP315:AP316"/>
    <mergeCell ref="AQ275:AQ276"/>
    <mergeCell ref="AQ309:AQ310"/>
    <mergeCell ref="AO311:AS311"/>
    <mergeCell ref="AL306:AO306"/>
    <mergeCell ref="AR313:AR314"/>
    <mergeCell ref="AL313:AO313"/>
    <mergeCell ref="AR307:AR308"/>
    <mergeCell ref="BF278:BI278"/>
    <mergeCell ref="BB284:BE284"/>
    <mergeCell ref="BH279:BH280"/>
    <mergeCell ref="BI279:BI280"/>
    <mergeCell ref="AT285:AW285"/>
    <mergeCell ref="AT280:AW281"/>
    <mergeCell ref="AT284:AW284"/>
    <mergeCell ref="AX278:BA278"/>
    <mergeCell ref="BG287:BG288"/>
    <mergeCell ref="BH281:BH282"/>
    <mergeCell ref="AV296:AY296"/>
    <mergeCell ref="AT291:AW293"/>
    <mergeCell ref="AP291:AS293"/>
    <mergeCell ref="AL291:AO293"/>
    <mergeCell ref="AN296:AQ296"/>
    <mergeCell ref="BA287:BA288"/>
    <mergeCell ref="BA285:BA286"/>
    <mergeCell ref="BF284:BI284"/>
    <mergeCell ref="AY279:AY280"/>
    <mergeCell ref="AT311:AU311"/>
    <mergeCell ref="AZ307:AZ308"/>
    <mergeCell ref="AL311:AM311"/>
    <mergeCell ref="AS307:AS308"/>
    <mergeCell ref="BB312:BE312"/>
    <mergeCell ref="AT306:AW306"/>
    <mergeCell ref="BI285:BI286"/>
    <mergeCell ref="AO277:AS277"/>
    <mergeCell ref="BB244:BE245"/>
    <mergeCell ref="AX260:BA260"/>
    <mergeCell ref="AT247:AU247"/>
    <mergeCell ref="BA243:BA244"/>
    <mergeCell ref="AT243:AW243"/>
    <mergeCell ref="AZ249:AZ250"/>
    <mergeCell ref="AZ251:AZ252"/>
    <mergeCell ref="BB264:BE264"/>
    <mergeCell ref="AY269:AY270"/>
    <mergeCell ref="AT268:AW269"/>
    <mergeCell ref="AY263:AY264"/>
    <mergeCell ref="AZ267:AZ268"/>
    <mergeCell ref="AT265:AU265"/>
    <mergeCell ref="AT252:AW252"/>
    <mergeCell ref="AT264:AW264"/>
    <mergeCell ref="BA275:BA276"/>
    <mergeCell ref="AT272:AW272"/>
    <mergeCell ref="BB252:BE252"/>
    <mergeCell ref="BB253:BC253"/>
    <mergeCell ref="BB249:BE249"/>
    <mergeCell ref="BE259:BI259"/>
    <mergeCell ref="BF260:BI260"/>
    <mergeCell ref="BG267:BG268"/>
    <mergeCell ref="AT260:AW260"/>
    <mergeCell ref="BG269:BG270"/>
    <mergeCell ref="BF269:BF270"/>
    <mergeCell ref="BH269:BH270"/>
    <mergeCell ref="AY261:AY262"/>
    <mergeCell ref="AP273:AP274"/>
    <mergeCell ref="AP263:AP264"/>
    <mergeCell ref="AS275:AS276"/>
    <mergeCell ref="AX248:BA248"/>
    <mergeCell ref="AT246:AW246"/>
    <mergeCell ref="AZ245:AZ246"/>
    <mergeCell ref="AT250:AW251"/>
    <mergeCell ref="AT249:AW249"/>
    <mergeCell ref="AT236:BA241"/>
    <mergeCell ref="AW247:BA247"/>
    <mergeCell ref="AY251:AY252"/>
    <mergeCell ref="AY249:AY250"/>
    <mergeCell ref="AR261:AR262"/>
    <mergeCell ref="AR237:AR238"/>
    <mergeCell ref="AQ239:AQ240"/>
    <mergeCell ref="AL264:AO264"/>
    <mergeCell ref="AP260:AS260"/>
    <mergeCell ref="AT261:AW261"/>
    <mergeCell ref="AX261:AX262"/>
    <mergeCell ref="AT254:BA259"/>
    <mergeCell ref="AX242:BA242"/>
    <mergeCell ref="AP245:AP246"/>
    <mergeCell ref="AT242:AW242"/>
    <mergeCell ref="AX243:AX244"/>
    <mergeCell ref="AO241:AS241"/>
    <mergeCell ref="AZ243:AZ244"/>
    <mergeCell ref="AL248:AS253"/>
    <mergeCell ref="BA249:BA250"/>
    <mergeCell ref="AX249:AX250"/>
    <mergeCell ref="AS245:AS246"/>
    <mergeCell ref="AP242:AS242"/>
    <mergeCell ref="AS239:AS240"/>
    <mergeCell ref="AZ263:AZ264"/>
    <mergeCell ref="AY243:AY244"/>
    <mergeCell ref="AX245:AX246"/>
    <mergeCell ref="BB206:BE206"/>
    <mergeCell ref="AT227:AW229"/>
    <mergeCell ref="AL237:AO237"/>
    <mergeCell ref="AL202:AO202"/>
    <mergeCell ref="AR205:AR206"/>
    <mergeCell ref="AV226:AY226"/>
    <mergeCell ref="AG201:AK201"/>
    <mergeCell ref="AL201:AM201"/>
    <mergeCell ref="AL190:AO190"/>
    <mergeCell ref="AD188:AG188"/>
    <mergeCell ref="AG207:AK207"/>
    <mergeCell ref="AS187:AS188"/>
    <mergeCell ref="AD207:AE207"/>
    <mergeCell ref="AD200:AG200"/>
    <mergeCell ref="AR187:AR188"/>
    <mergeCell ref="AI197:AI198"/>
    <mergeCell ref="BB204:BE205"/>
    <mergeCell ref="BA187:BA188"/>
    <mergeCell ref="AL236:AO236"/>
    <mergeCell ref="AS237:AS238"/>
    <mergeCell ref="AT202:BA207"/>
    <mergeCell ref="AT189:AU189"/>
    <mergeCell ref="AJ197:AJ198"/>
    <mergeCell ref="AR203:AR204"/>
    <mergeCell ref="AP205:AP206"/>
    <mergeCell ref="AL198:AO199"/>
    <mergeCell ref="AP197:AP198"/>
    <mergeCell ref="AP233:AS235"/>
    <mergeCell ref="AH203:AH204"/>
    <mergeCell ref="AH227:AK229"/>
    <mergeCell ref="AD227:AG229"/>
    <mergeCell ref="AP179:AP180"/>
    <mergeCell ref="BA185:BA186"/>
    <mergeCell ref="AD241:AE241"/>
    <mergeCell ref="AD204:AG205"/>
    <mergeCell ref="AC205:AC206"/>
    <mergeCell ref="AA203:AA204"/>
    <mergeCell ref="AA205:AA206"/>
    <mergeCell ref="AC187:AC188"/>
    <mergeCell ref="AL233:AO235"/>
    <mergeCell ref="AR193:AR194"/>
    <mergeCell ref="AQ193:AQ194"/>
    <mergeCell ref="AQ191:AQ192"/>
    <mergeCell ref="AL207:AM207"/>
    <mergeCell ref="AP191:AP192"/>
    <mergeCell ref="AJ239:AJ240"/>
    <mergeCell ref="AT188:AW188"/>
    <mergeCell ref="AT190:BA195"/>
    <mergeCell ref="AT233:AW235"/>
    <mergeCell ref="AP239:AP240"/>
    <mergeCell ref="Z227:AC229"/>
    <mergeCell ref="AB191:AB192"/>
    <mergeCell ref="AB205:AB206"/>
    <mergeCell ref="X232:AA232"/>
    <mergeCell ref="AC203:AC204"/>
    <mergeCell ref="Z202:AC202"/>
    <mergeCell ref="Z205:Z206"/>
    <mergeCell ref="Y201:AC201"/>
    <mergeCell ref="AP202:AS202"/>
    <mergeCell ref="AL197:AO197"/>
    <mergeCell ref="AO207:AS207"/>
    <mergeCell ref="AQ199:AQ200"/>
    <mergeCell ref="AP190:AS190"/>
    <mergeCell ref="AQ187:AQ188"/>
    <mergeCell ref="AP185:AP186"/>
    <mergeCell ref="BA245:BA246"/>
    <mergeCell ref="Z196:AC196"/>
    <mergeCell ref="AD186:AG187"/>
    <mergeCell ref="AN226:AQ226"/>
    <mergeCell ref="AK197:AK198"/>
    <mergeCell ref="AH196:AK196"/>
    <mergeCell ref="AB185:AB186"/>
    <mergeCell ref="AD190:AK195"/>
    <mergeCell ref="AS191:AS192"/>
    <mergeCell ref="AO183:AS183"/>
    <mergeCell ref="AP196:AS196"/>
    <mergeCell ref="AO201:AS201"/>
    <mergeCell ref="AL206:AO206"/>
    <mergeCell ref="AJ203:AJ204"/>
    <mergeCell ref="AS185:AS186"/>
    <mergeCell ref="AL184:AO184"/>
    <mergeCell ref="AR185:AR186"/>
    <mergeCell ref="AO195:AS195"/>
    <mergeCell ref="AL185:AO185"/>
    <mergeCell ref="AB187:AB188"/>
    <mergeCell ref="AH187:AH188"/>
    <mergeCell ref="AJ187:AJ188"/>
    <mergeCell ref="AK187:AK188"/>
    <mergeCell ref="AX233:BA235"/>
    <mergeCell ref="AH209:AH210"/>
    <mergeCell ref="AI209:AI210"/>
    <mergeCell ref="AL241:AM241"/>
    <mergeCell ref="AG189:AK189"/>
    <mergeCell ref="AD201:AE201"/>
    <mergeCell ref="AF226:AI226"/>
    <mergeCell ref="BA175:BA176"/>
    <mergeCell ref="AY175:AY176"/>
    <mergeCell ref="F166:I166"/>
    <mergeCell ref="J166:M166"/>
    <mergeCell ref="F168:I169"/>
    <mergeCell ref="V168:Y169"/>
    <mergeCell ref="J167:J168"/>
    <mergeCell ref="K167:K168"/>
    <mergeCell ref="F170:I170"/>
    <mergeCell ref="AO137:AS137"/>
    <mergeCell ref="AD163:AG165"/>
    <mergeCell ref="Z163:AC165"/>
    <mergeCell ref="X162:AA162"/>
    <mergeCell ref="AA141:AA142"/>
    <mergeCell ref="R141:R142"/>
    <mergeCell ref="AQ123:AQ124"/>
    <mergeCell ref="AQ121:AQ122"/>
    <mergeCell ref="AO125:AS125"/>
    <mergeCell ref="Z138:AC138"/>
    <mergeCell ref="Z169:Z170"/>
    <mergeCell ref="AA169:AA170"/>
    <mergeCell ref="AB169:AB170"/>
    <mergeCell ref="AJ139:AJ140"/>
    <mergeCell ref="AF162:AI162"/>
    <mergeCell ref="AC169:AC170"/>
    <mergeCell ref="Z166:AC166"/>
    <mergeCell ref="AR139:AR140"/>
    <mergeCell ref="V166:Y166"/>
    <mergeCell ref="AH157:AK159"/>
    <mergeCell ref="AF156:AI156"/>
    <mergeCell ref="AK141:AK142"/>
    <mergeCell ref="AJ133:AJ134"/>
    <mergeCell ref="BB183:BC183"/>
    <mergeCell ref="AW177:BA177"/>
    <mergeCell ref="AY185:AY186"/>
    <mergeCell ref="AT178:AW178"/>
    <mergeCell ref="AX178:BA178"/>
    <mergeCell ref="AX179:AX180"/>
    <mergeCell ref="AL179:AO179"/>
    <mergeCell ref="AO189:AS189"/>
    <mergeCell ref="AK199:AK200"/>
    <mergeCell ref="BB180:BE181"/>
    <mergeCell ref="BB177:BC177"/>
    <mergeCell ref="BB186:BE187"/>
    <mergeCell ref="AL191:AO191"/>
    <mergeCell ref="AT186:AW187"/>
    <mergeCell ref="BE177:BI177"/>
    <mergeCell ref="AZ181:AZ182"/>
    <mergeCell ref="AH184:AK184"/>
    <mergeCell ref="AJ185:AJ186"/>
    <mergeCell ref="AP181:AP182"/>
    <mergeCell ref="AP184:AS184"/>
    <mergeCell ref="AL186:AO187"/>
    <mergeCell ref="AQ185:AQ186"/>
    <mergeCell ref="AP187:AP188"/>
    <mergeCell ref="AS181:AS182"/>
    <mergeCell ref="AL183:AM183"/>
    <mergeCell ref="AL189:AM189"/>
    <mergeCell ref="AL188:AO188"/>
    <mergeCell ref="AL178:AO178"/>
    <mergeCell ref="AS179:AS180"/>
    <mergeCell ref="AW183:BA183"/>
    <mergeCell ref="AL177:AM177"/>
    <mergeCell ref="AL182:AO182"/>
    <mergeCell ref="AP169:AP170"/>
    <mergeCell ref="AQ169:AQ170"/>
    <mergeCell ref="AR169:AR170"/>
    <mergeCell ref="AS169:AS170"/>
    <mergeCell ref="BY167:BY168"/>
    <mergeCell ref="CH170:CK170"/>
    <mergeCell ref="AO113:AS113"/>
    <mergeCell ref="CD166:CG166"/>
    <mergeCell ref="CE167:CE168"/>
    <mergeCell ref="CH92:CK93"/>
    <mergeCell ref="BH91:BH92"/>
    <mergeCell ref="BI91:BI92"/>
    <mergeCell ref="BJ91:BM91"/>
    <mergeCell ref="BN91:BN92"/>
    <mergeCell ref="BO91:BO92"/>
    <mergeCell ref="AS129:AS130"/>
    <mergeCell ref="AP96:AS96"/>
    <mergeCell ref="BL156:BO156"/>
    <mergeCell ref="CF167:CF168"/>
    <mergeCell ref="CG167:CG168"/>
    <mergeCell ref="BJ168:BM169"/>
    <mergeCell ref="BZ168:CC169"/>
    <mergeCell ref="BB168:BE169"/>
    <mergeCell ref="BG169:BG170"/>
    <mergeCell ref="BI169:BI170"/>
    <mergeCell ref="BQ167:BQ168"/>
    <mergeCell ref="BF169:BF170"/>
    <mergeCell ref="BV139:BV140"/>
    <mergeCell ref="BR139:BU139"/>
    <mergeCell ref="BR163:BU165"/>
    <mergeCell ref="BH139:BH140"/>
    <mergeCell ref="AX135:AX136"/>
    <mergeCell ref="BA93:BA94"/>
    <mergeCell ref="BF93:BF94"/>
    <mergeCell ref="BN167:BN168"/>
    <mergeCell ref="BO167:BO168"/>
    <mergeCell ref="AT132:AW132"/>
    <mergeCell ref="AT166:BA171"/>
    <mergeCell ref="AY139:AY140"/>
    <mergeCell ref="AT90:AW90"/>
    <mergeCell ref="AX90:BA90"/>
    <mergeCell ref="BB90:BE90"/>
    <mergeCell ref="BF90:BI90"/>
    <mergeCell ref="BJ90:BM90"/>
    <mergeCell ref="BN90:BQ90"/>
    <mergeCell ref="BR90:BU90"/>
    <mergeCell ref="BV90:BY90"/>
    <mergeCell ref="BP91:BP92"/>
    <mergeCell ref="BQ91:BQ92"/>
    <mergeCell ref="BM171:BQ171"/>
    <mergeCell ref="BN153:BN154"/>
    <mergeCell ref="BO153:BO154"/>
    <mergeCell ref="BP153:BP154"/>
    <mergeCell ref="BQ153:BQ154"/>
    <mergeCell ref="BV153:BV154"/>
    <mergeCell ref="BR132:BU132"/>
    <mergeCell ref="BN132:BQ132"/>
    <mergeCell ref="AY109:AY110"/>
    <mergeCell ref="AY123:AY124"/>
    <mergeCell ref="BA111:BA112"/>
    <mergeCell ref="AT126:AW126"/>
    <mergeCell ref="BY105:BY106"/>
    <mergeCell ref="BW97:BW98"/>
    <mergeCell ref="BW115:BW116"/>
    <mergeCell ref="AS97:AS98"/>
    <mergeCell ref="AX126:BA126"/>
    <mergeCell ref="AZ111:AZ112"/>
    <mergeCell ref="Z96:AC96"/>
    <mergeCell ref="AB141:AB142"/>
    <mergeCell ref="AC141:AC142"/>
    <mergeCell ref="BX93:BX94"/>
    <mergeCell ref="CG93:CG94"/>
    <mergeCell ref="AQ167:AQ168"/>
    <mergeCell ref="AL168:AO169"/>
    <mergeCell ref="BR166:BU166"/>
    <mergeCell ref="BV166:BY166"/>
    <mergeCell ref="BR167:BU167"/>
    <mergeCell ref="BV167:BV168"/>
    <mergeCell ref="AR109:AR110"/>
    <mergeCell ref="BT156:BW156"/>
    <mergeCell ref="BB166:BE166"/>
    <mergeCell ref="CD129:CD130"/>
    <mergeCell ref="BW135:BW136"/>
    <mergeCell ref="BX135:BX136"/>
    <mergeCell ref="BV133:BV134"/>
    <mergeCell ref="BY127:BY128"/>
    <mergeCell ref="BR137:BS137"/>
    <mergeCell ref="BE137:BI137"/>
    <mergeCell ref="BN144:BQ144"/>
    <mergeCell ref="BR144:BU144"/>
    <mergeCell ref="BV144:BY144"/>
    <mergeCell ref="BV145:BV146"/>
    <mergeCell ref="AP121:AP122"/>
    <mergeCell ref="AL163:AO165"/>
    <mergeCell ref="AY93:AY94"/>
    <mergeCell ref="AZ93:AZ94"/>
    <mergeCell ref="BJ166:BM166"/>
    <mergeCell ref="BN166:BQ166"/>
    <mergeCell ref="BZ166:CC166"/>
    <mergeCell ref="Z102:AC102"/>
    <mergeCell ref="AB109:AB110"/>
    <mergeCell ref="AC111:AC112"/>
    <mergeCell ref="AG113:AK113"/>
    <mergeCell ref="AJ109:AJ110"/>
    <mergeCell ref="AI103:AI104"/>
    <mergeCell ref="AD103:AG103"/>
    <mergeCell ref="AI127:AI128"/>
    <mergeCell ref="AD133:AG133"/>
    <mergeCell ref="BT162:BW162"/>
    <mergeCell ref="BH141:BH142"/>
    <mergeCell ref="AK127:AK128"/>
    <mergeCell ref="AL124:AO124"/>
    <mergeCell ref="AR129:AR130"/>
    <mergeCell ref="AL142:AO142"/>
    <mergeCell ref="Z135:Z136"/>
    <mergeCell ref="AA135:AA136"/>
    <mergeCell ref="AQ105:AQ106"/>
    <mergeCell ref="AL139:AO139"/>
    <mergeCell ref="AS133:AS134"/>
    <mergeCell ref="AL136:AO136"/>
    <mergeCell ref="AD134:AG135"/>
    <mergeCell ref="AC103:AC104"/>
    <mergeCell ref="BZ138:CC138"/>
    <mergeCell ref="BZ126:CC126"/>
    <mergeCell ref="BZ107:CA107"/>
    <mergeCell ref="BZ157:CC159"/>
    <mergeCell ref="BZ120:CC120"/>
    <mergeCell ref="BG117:BG118"/>
    <mergeCell ref="CP95:CS95"/>
    <mergeCell ref="AL90:AS95"/>
    <mergeCell ref="B95:E95"/>
    <mergeCell ref="F95:G95"/>
    <mergeCell ref="I95:M95"/>
    <mergeCell ref="V95:W95"/>
    <mergeCell ref="Y95:AC95"/>
    <mergeCell ref="AT95:AU95"/>
    <mergeCell ref="AW95:BA95"/>
    <mergeCell ref="BB95:BC95"/>
    <mergeCell ref="BE95:BI95"/>
    <mergeCell ref="BJ95:BK95"/>
    <mergeCell ref="BM95:BQ95"/>
    <mergeCell ref="BR95:BS95"/>
    <mergeCell ref="BU95:BY95"/>
    <mergeCell ref="BZ95:CA95"/>
    <mergeCell ref="CC95:CG95"/>
    <mergeCell ref="BO93:BO94"/>
    <mergeCell ref="BP93:BP94"/>
    <mergeCell ref="BG91:BG92"/>
    <mergeCell ref="AZ91:AZ92"/>
    <mergeCell ref="BA91:BA92"/>
    <mergeCell ref="BB91:BE91"/>
    <mergeCell ref="CD93:CD94"/>
    <mergeCell ref="CE93:CE94"/>
    <mergeCell ref="BY91:BY92"/>
    <mergeCell ref="V94:Y94"/>
    <mergeCell ref="BV93:BV94"/>
    <mergeCell ref="BW93:BW94"/>
    <mergeCell ref="CF93:CF94"/>
    <mergeCell ref="CN93:CN94"/>
    <mergeCell ref="CO93:CO94"/>
    <mergeCell ref="CL90:CO90"/>
    <mergeCell ref="CD90:CG90"/>
    <mergeCell ref="AT94:AW94"/>
    <mergeCell ref="AQ111:AQ112"/>
    <mergeCell ref="BZ92:CC93"/>
    <mergeCell ref="BB94:BE94"/>
    <mergeCell ref="AX93:AX94"/>
    <mergeCell ref="AX91:AX92"/>
    <mergeCell ref="AY91:AY92"/>
    <mergeCell ref="AL102:AO102"/>
    <mergeCell ref="N96:Q96"/>
    <mergeCell ref="R96:U96"/>
    <mergeCell ref="BG105:BG106"/>
    <mergeCell ref="AT107:AU107"/>
    <mergeCell ref="AT108:AW108"/>
    <mergeCell ref="BB103:BE103"/>
    <mergeCell ref="BI103:BI104"/>
    <mergeCell ref="BJ97:BM97"/>
    <mergeCell ref="CD103:CD104"/>
    <mergeCell ref="BR101:BS101"/>
    <mergeCell ref="BR100:BU100"/>
    <mergeCell ref="BO97:BO98"/>
    <mergeCell ref="BV103:BV104"/>
    <mergeCell ref="BW103:BW104"/>
    <mergeCell ref="CG109:CG110"/>
    <mergeCell ref="Z97:Z98"/>
    <mergeCell ref="V107:W107"/>
    <mergeCell ref="AH99:AH100"/>
    <mergeCell ref="AC97:AC98"/>
    <mergeCell ref="AC99:AC100"/>
    <mergeCell ref="BF91:BF92"/>
    <mergeCell ref="BY93:BY94"/>
    <mergeCell ref="CP90:CS94"/>
    <mergeCell ref="F91:I91"/>
    <mergeCell ref="J91:J92"/>
    <mergeCell ref="K91:K92"/>
    <mergeCell ref="L91:L92"/>
    <mergeCell ref="M91:M92"/>
    <mergeCell ref="V91:Y91"/>
    <mergeCell ref="Z91:Z92"/>
    <mergeCell ref="AA91:AA92"/>
    <mergeCell ref="AT91:AW91"/>
    <mergeCell ref="CL93:CL94"/>
    <mergeCell ref="CM93:CM94"/>
    <mergeCell ref="CL91:CL92"/>
    <mergeCell ref="CM91:CM92"/>
    <mergeCell ref="CN91:CN92"/>
    <mergeCell ref="CO91:CO92"/>
    <mergeCell ref="F92:I93"/>
    <mergeCell ref="V92:Y93"/>
    <mergeCell ref="AT92:AW93"/>
    <mergeCell ref="BB92:BE93"/>
    <mergeCell ref="BJ92:BM93"/>
    <mergeCell ref="BR92:BU93"/>
    <mergeCell ref="CH90:CK90"/>
    <mergeCell ref="BZ94:CC94"/>
    <mergeCell ref="CH94:CK94"/>
    <mergeCell ref="BZ91:CC91"/>
    <mergeCell ref="CD91:CD92"/>
    <mergeCell ref="CE91:CE92"/>
    <mergeCell ref="CF91:CF92"/>
    <mergeCell ref="CG91:CG92"/>
    <mergeCell ref="CH91:CK91"/>
    <mergeCell ref="BQ93:BQ94"/>
  </mergeCells>
  <phoneticPr fontId="1" alignment="center"/>
  <conditionalFormatting sqref="R17:U19">
    <cfRule type="expression" dxfId="1063" priority="368">
      <formula>IF(J17="(月)","(火)",IF(J17="(火)","(水)",IF(J17="(水)","(木)",IF(J17="(木)","(金)",IF(J17="(金)","(土)",IF(J17="(土)","(日)",IF(J17="(日)","(月)")))))))="(土)"</formula>
    </cfRule>
    <cfRule type="expression" dxfId="1062" priority="369">
      <formula>IF(J17="(月)","(火)",IF(J17="(火)","(水)",IF(J17="(水)","(木)",IF(J17="(木)","(金)",IF(J17="(金)","(土)",IF(J17="(土)","(日)",IF(J17="(日)","(月)")))))))="(日)"</formula>
    </cfRule>
  </conditionalFormatting>
  <conditionalFormatting sqref="Z17:AC19">
    <cfRule type="expression" dxfId="1061" priority="364">
      <formula>IF(R17="(月)","(火)",IF(R17="(火)","(水)",IF(R17="(水)","(木)",IF(R17="(木)","(金)",IF(R17="(金)","(土)",IF(R17="(土)","(日)",IF(R17="(日)","(月)")))))))="(土)"</formula>
    </cfRule>
    <cfRule type="expression" dxfId="1060" priority="365">
      <formula>IF(R17="(月)","(火)",IF(R17="(火)","(水)",IF(R17="(水)","(木)",IF(R17="(木)","(金)",IF(R17="(金)","(土)",IF(R17="(土)","(日)",IF(R17="(日)","(月)")))))))="(日)"</formula>
    </cfRule>
  </conditionalFormatting>
  <conditionalFormatting sqref="AH17:AK19">
    <cfRule type="expression" dxfId="1059" priority="360">
      <formula>IF(Z17="(月)","(火)",IF(Z17="(火)","(水)",IF(Z17="(水)","(木)",IF(Z17="(木)","(金)",IF(Z17="(金)","(土)",IF(Z17="(土)","(日)",IF(Z17="(日)","(月)")))))))="(土)"</formula>
    </cfRule>
    <cfRule type="expression" dxfId="1058" priority="361">
      <formula>IF(Z17="(月)","(火)",IF(Z17="(火)","(水)",IF(Z17="(水)","(木)",IF(Z17="(木)","(金)",IF(Z17="(金)","(土)",IF(Z17="(土)","(日)",IF(Z17="(日)","(月)")))))))="(日)"</formula>
    </cfRule>
  </conditionalFormatting>
  <conditionalFormatting sqref="AP17:AS19">
    <cfRule type="expression" dxfId="1057" priority="358">
      <formula>IF(AH17="(月)","(火)",IF(AH17="(火)","(水)",IF(AH17="(水)","(木)",IF(AH17="(木)","(金)",IF(AH17="(金)","(土)",IF(AH17="(土)","(日)",IF(AH17="(日)","(月)")))))))="(土)"</formula>
    </cfRule>
    <cfRule type="expression" dxfId="1056" priority="359">
      <formula>IF(AH17="(月)","(火)",IF(AH17="(火)","(水)",IF(AH17="(水)","(木)",IF(AH17="(木)","(金)",IF(AH17="(金)","(土)",IF(AH17="(土)","(日)",IF(AH17="(日)","(月)")))))))="(日)"</formula>
    </cfRule>
  </conditionalFormatting>
  <conditionalFormatting sqref="AX17:BA19">
    <cfRule type="expression" dxfId="1055" priority="356">
      <formula>IF(AP17="(月)","(火)",IF(AP17="(火)","(水)",IF(AP17="(水)","(木)",IF(AP17="(木)","(金)",IF(AP17="(金)","(土)",IF(AP17="(土)","(日)",IF(AP17="(日)","(月)")))))))="(土)"</formula>
    </cfRule>
    <cfRule type="expression" dxfId="1054" priority="357">
      <formula>IF(AP17="(月)","(火)",IF(AP17="(火)","(水)",IF(AP17="(水)","(木)",IF(AP17="(木)","(金)",IF(AP17="(金)","(土)",IF(AP17="(土)","(日)",IF(AP17="(日)","(月)")))))))="(日)"</formula>
    </cfRule>
  </conditionalFormatting>
  <conditionalFormatting sqref="BF17:BI19">
    <cfRule type="expression" dxfId="1053" priority="354">
      <formula>IF(AX17="(月)","(火)",IF(AX17="(火)","(水)",IF(AX17="(水)","(木)",IF(AX17="(木)","(金)",IF(AX17="(金)","(土)",IF(AX17="(土)","(日)",IF(AX17="(日)","(月)")))))))="(土)"</formula>
    </cfRule>
    <cfRule type="expression" dxfId="1052" priority="355">
      <formula>IF(AX17="(月)","(火)",IF(AX17="(火)","(水)",IF(AX17="(水)","(木)",IF(AX17="(木)","(金)",IF(AX17="(金)","(土)",IF(AX17="(土)","(日)",IF(AX17="(日)","(月)")))))))="(日)"</formula>
    </cfRule>
  </conditionalFormatting>
  <conditionalFormatting sqref="BN17:BQ19">
    <cfRule type="expression" dxfId="1051" priority="352">
      <formula>IF(BF17="(月)","(火)",IF(BF17="(火)","(水)",IF(BF17="(水)","(木)",IF(BF17="(木)","(金)",IF(BF17="(金)","(土)",IF(BF17="(土)","(日)",IF(BF17="(日)","(月)")))))))="(土)"</formula>
    </cfRule>
    <cfRule type="expression" dxfId="1050" priority="353">
      <formula>IF(BF17="(月)","(火)",IF(BF17="(火)","(水)",IF(BF17="(水)","(木)",IF(BF17="(木)","(金)",IF(BF17="(金)","(土)",IF(BF17="(土)","(日)",IF(BF17="(日)","(月)")))))))="(日)"</formula>
    </cfRule>
  </conditionalFormatting>
  <conditionalFormatting sqref="BV17:BY19">
    <cfRule type="expression" dxfId="1049" priority="350">
      <formula>IF(BN17="(月)","(火)",IF(BN17="(火)","(水)",IF(BN17="(水)","(木)",IF(BN17="(木)","(金)",IF(BN17="(金)","(土)",IF(BN17="(土)","(日)",IF(BN17="(日)","(月)")))))))="(土)"</formula>
    </cfRule>
    <cfRule type="expression" dxfId="1048" priority="351">
      <formula>IF(BN17="(月)","(火)",IF(BN17="(火)","(水)",IF(BN17="(水)","(木)",IF(BN17="(木)","(金)",IF(BN17="(金)","(土)",IF(BN17="(土)","(日)",IF(BN17="(日)","(月)")))))))="(日)"</formula>
    </cfRule>
  </conditionalFormatting>
  <conditionalFormatting sqref="CD17:CG19">
    <cfRule type="expression" dxfId="1047" priority="348">
      <formula>IF(BV17="(月)","(火)",IF(BV17="(火)","(水)",IF(BV17="(水)","(木)",IF(BV17="(木)","(金)",IF(BV17="(金)","(土)",IF(BV17="(土)","(日)",IF(BV17="(日)","(月)")))))))="(土)"</formula>
    </cfRule>
    <cfRule type="expression" dxfId="1046" priority="349">
      <formula>IF(BV17="(月)","(火)",IF(BV17="(火)","(水)",IF(BV17="(水)","(木)",IF(BV17="(木)","(金)",IF(BV17="(金)","(土)",IF(BV17="(土)","(日)",IF(BV17="(日)","(月)")))))))="(日)"</formula>
    </cfRule>
  </conditionalFormatting>
  <conditionalFormatting sqref="CL17:CO19">
    <cfRule type="expression" dxfId="1045" priority="346">
      <formula>IF(CD17="(月)","(火)",IF(CD17="(火)","(水)",IF(CD17="(水)","(木)",IF(CD17="(木)","(金)",IF(CD17="(金)","(土)",IF(CD17="(土)","(日)",IF(CD17="(日)","(月)")))))))="(土)"</formula>
    </cfRule>
    <cfRule type="expression" dxfId="1044" priority="347">
      <formula>IF(CD17="(月)","(火)",IF(CD17="(火)","(水)",IF(CD17="(水)","(木)",IF(CD17="(木)","(金)",IF(CD17="(金)","(土)",IF(CD17="(土)","(日)",IF(CD17="(日)","(月)")))))))="(日)"</formula>
    </cfRule>
  </conditionalFormatting>
  <conditionalFormatting sqref="R75:U78">
    <cfRule type="expression" dxfId="1043" priority="344">
      <formula>IF(J75="(月)","(火)",IF(J75="(火)","(水)",IF(J75="(水)","(木)",IF(J75="(木)","(金)",IF(J75="(金)","(土)",IF(J75="(土)","(日)",IF(J75="(日)","(月)")))))))="(土)"</formula>
    </cfRule>
    <cfRule type="expression" dxfId="1042" priority="345">
      <formula>IF(J75="(月)","(火)",IF(J75="(火)","(水)",IF(J75="(水)","(木)",IF(J75="(木)","(金)",IF(J75="(金)","(土)",IF(J75="(土)","(日)",IF(J75="(日)","(月)")))))))="(日)"</formula>
    </cfRule>
  </conditionalFormatting>
  <conditionalFormatting sqref="Z75:AC78">
    <cfRule type="expression" dxfId="1041" priority="342">
      <formula>IF(R75="(月)","(火)",IF(R75="(火)","(水)",IF(R75="(水)","(木)",IF(R75="(木)","(金)",IF(R75="(金)","(土)",IF(R75="(土)","(日)",IF(R75="(日)","(月)")))))))="(土)"</formula>
    </cfRule>
    <cfRule type="expression" dxfId="1040" priority="343">
      <formula>IF(R75="(月)","(火)",IF(R75="(火)","(水)",IF(R75="(水)","(木)",IF(R75="(木)","(金)",IF(R75="(金)","(土)",IF(R75="(土)","(日)",IF(R75="(日)","(月)")))))))="(日)"</formula>
    </cfRule>
  </conditionalFormatting>
  <conditionalFormatting sqref="AH75:AK78">
    <cfRule type="expression" dxfId="1039" priority="340">
      <formula>IF(Z75="(月)","(火)",IF(Z75="(火)","(水)",IF(Z75="(水)","(木)",IF(Z75="(木)","(金)",IF(Z75="(金)","(土)",IF(Z75="(土)","(日)",IF(Z75="(日)","(月)")))))))="(土)"</formula>
    </cfRule>
    <cfRule type="expression" dxfId="1038" priority="341">
      <formula>IF(Z75="(月)","(火)",IF(Z75="(火)","(水)",IF(Z75="(水)","(木)",IF(Z75="(木)","(金)",IF(Z75="(金)","(土)",IF(Z75="(土)","(日)",IF(Z75="(日)","(月)")))))))="(日)"</formula>
    </cfRule>
  </conditionalFormatting>
  <conditionalFormatting sqref="AP75:AS78">
    <cfRule type="expression" dxfId="1037" priority="338">
      <formula>IF(AH75="(月)","(火)",IF(AH75="(火)","(水)",IF(AH75="(水)","(木)",IF(AH75="(木)","(金)",IF(AH75="(金)","(土)",IF(AH75="(土)","(日)",IF(AH75="(日)","(月)")))))))="(土)"</formula>
    </cfRule>
    <cfRule type="expression" dxfId="1036" priority="339">
      <formula>IF(AH75="(月)","(火)",IF(AH75="(火)","(水)",IF(AH75="(水)","(木)",IF(AH75="(木)","(金)",IF(AH75="(金)","(土)",IF(AH75="(土)","(日)",IF(AH75="(日)","(月)")))))))="(日)"</formula>
    </cfRule>
  </conditionalFormatting>
  <conditionalFormatting sqref="AX75:BA78">
    <cfRule type="expression" dxfId="1035" priority="336">
      <formula>IF(AP75="(月)","(火)",IF(AP75="(火)","(水)",IF(AP75="(水)","(木)",IF(AP75="(木)","(金)",IF(AP75="(金)","(土)",IF(AP75="(土)","(日)",IF(AP75="(日)","(月)")))))))="(土)"</formula>
    </cfRule>
    <cfRule type="expression" dxfId="1034" priority="337">
      <formula>IF(AP75="(月)","(火)",IF(AP75="(火)","(水)",IF(AP75="(水)","(木)",IF(AP75="(木)","(金)",IF(AP75="(金)","(土)",IF(AP75="(土)","(日)",IF(AP75="(日)","(月)")))))))="(日)"</formula>
    </cfRule>
  </conditionalFormatting>
  <conditionalFormatting sqref="BF75:BI78">
    <cfRule type="expression" dxfId="1033" priority="334">
      <formula>IF(AX75="(月)","(火)",IF(AX75="(火)","(水)",IF(AX75="(水)","(木)",IF(AX75="(木)","(金)",IF(AX75="(金)","(土)",IF(AX75="(土)","(日)",IF(AX75="(日)","(月)")))))))="(土)"</formula>
    </cfRule>
    <cfRule type="expression" dxfId="1032" priority="335">
      <formula>IF(AX75="(月)","(火)",IF(AX75="(火)","(水)",IF(AX75="(水)","(木)",IF(AX75="(木)","(金)",IF(AX75="(金)","(土)",IF(AX75="(土)","(日)",IF(AX75="(日)","(月)")))))))="(日)"</formula>
    </cfRule>
  </conditionalFormatting>
  <conditionalFormatting sqref="BN75:BQ78">
    <cfRule type="expression" dxfId="1031" priority="332">
      <formula>IF(BF75="(月)","(火)",IF(BF75="(火)","(水)",IF(BF75="(水)","(木)",IF(BF75="(木)","(金)",IF(BF75="(金)","(土)",IF(BF75="(土)","(日)",IF(BF75="(日)","(月)")))))))="(土)"</formula>
    </cfRule>
    <cfRule type="expression" dxfId="1030" priority="333">
      <formula>IF(BF75="(月)","(火)",IF(BF75="(火)","(水)",IF(BF75="(水)","(木)",IF(BF75="(木)","(金)",IF(BF75="(金)","(土)",IF(BF75="(土)","(日)",IF(BF75="(日)","(月)")))))))="(日)"</formula>
    </cfRule>
  </conditionalFormatting>
  <conditionalFormatting sqref="BV75:BY78">
    <cfRule type="expression" dxfId="1029" priority="330">
      <formula>IF(BN75="(月)","(火)",IF(BN75="(火)","(水)",IF(BN75="(水)","(木)",IF(BN75="(木)","(金)",IF(BN75="(金)","(土)",IF(BN75="(土)","(日)",IF(BN75="(日)","(月)")))))))="(土)"</formula>
    </cfRule>
    <cfRule type="expression" dxfId="1028" priority="331">
      <formula>IF(BN75="(月)","(火)",IF(BN75="(火)","(水)",IF(BN75="(水)","(木)",IF(BN75="(木)","(金)",IF(BN75="(金)","(土)",IF(BN75="(土)","(日)",IF(BN75="(日)","(月)")))))))="(日)"</formula>
    </cfRule>
  </conditionalFormatting>
  <conditionalFormatting sqref="CD75:CG78">
    <cfRule type="expression" dxfId="1027" priority="328">
      <formula>IF(BV75="(月)","(火)",IF(BV75="(火)","(水)",IF(BV75="(水)","(木)",IF(BV75="(木)","(金)",IF(BV75="(金)","(土)",IF(BV75="(土)","(日)",IF(BV75="(日)","(月)")))))))="(土)"</formula>
    </cfRule>
    <cfRule type="expression" dxfId="1026" priority="329">
      <formula>IF(BV75="(月)","(火)",IF(BV75="(火)","(水)",IF(BV75="(水)","(木)",IF(BV75="(木)","(金)",IF(BV75="(金)","(土)",IF(BV75="(土)","(日)",IF(BV75="(日)","(月)")))))))="(日)"</formula>
    </cfRule>
  </conditionalFormatting>
  <conditionalFormatting sqref="CL75:CO78">
    <cfRule type="expression" dxfId="1025" priority="326">
      <formula>IF(CD75="(月)","(火)",IF(CD75="(火)","(水)",IF(CD75="(水)","(木)",IF(CD75="(木)","(金)",IF(CD75="(金)","(土)",IF(CD75="(土)","(日)",IF(CD75="(日)","(月)")))))))="(土)"</formula>
    </cfRule>
    <cfRule type="expression" dxfId="1024" priority="327">
      <formula>IF(CD75="(月)","(火)",IF(CD75="(火)","(水)",IF(CD75="(水)","(木)",IF(CD75="(木)","(金)",IF(CD75="(金)","(土)",IF(CD75="(土)","(日)",IF(CD75="(日)","(月)")))))))="(日)"</formula>
    </cfRule>
  </conditionalFormatting>
  <conditionalFormatting sqref="R81:U83">
    <cfRule type="expression" dxfId="1023" priority="324">
      <formula>IF(J81="(月)","(火)",IF(J81="(火)","(水)",IF(J81="(水)","(木)",IF(J81="(木)","(金)",IF(J81="(金)","(土)",IF(J81="(土)","(日)",IF(J81="(日)","(月)")))))))="(土)"</formula>
    </cfRule>
    <cfRule type="expression" dxfId="1022" priority="325">
      <formula>IF(J81="(月)","(火)",IF(J81="(火)","(水)",IF(J81="(水)","(木)",IF(J81="(木)","(金)",IF(J81="(金)","(土)",IF(J81="(土)","(日)",IF(J81="(日)","(月)")))))))="(日)"</formula>
    </cfRule>
  </conditionalFormatting>
  <conditionalFormatting sqref="Z81:AC83">
    <cfRule type="expression" dxfId="1021" priority="322">
      <formula>IF(R81="(月)","(火)",IF(R81="(火)","(水)",IF(R81="(水)","(木)",IF(R81="(木)","(金)",IF(R81="(金)","(土)",IF(R81="(土)","(日)",IF(R81="(日)","(月)")))))))="(土)"</formula>
    </cfRule>
    <cfRule type="expression" dxfId="1020" priority="323">
      <formula>IF(R81="(月)","(火)",IF(R81="(火)","(水)",IF(R81="(水)","(木)",IF(R81="(木)","(金)",IF(R81="(金)","(土)",IF(R81="(土)","(日)",IF(R81="(日)","(月)")))))))="(日)"</formula>
    </cfRule>
  </conditionalFormatting>
  <conditionalFormatting sqref="AH81:AK83">
    <cfRule type="expression" dxfId="1019" priority="320">
      <formula>IF(Z81="(月)","(火)",IF(Z81="(火)","(水)",IF(Z81="(水)","(木)",IF(Z81="(木)","(金)",IF(Z81="(金)","(土)",IF(Z81="(土)","(日)",IF(Z81="(日)","(月)")))))))="(土)"</formula>
    </cfRule>
    <cfRule type="expression" dxfId="1018" priority="321">
      <formula>IF(Z81="(月)","(火)",IF(Z81="(火)","(水)",IF(Z81="(水)","(木)",IF(Z81="(木)","(金)",IF(Z81="(金)","(土)",IF(Z81="(土)","(日)",IF(Z81="(日)","(月)")))))))="(日)"</formula>
    </cfRule>
  </conditionalFormatting>
  <conditionalFormatting sqref="AP81:AS83">
    <cfRule type="expression" dxfId="1017" priority="318">
      <formula>IF(AH81="(月)","(火)",IF(AH81="(火)","(水)",IF(AH81="(水)","(木)",IF(AH81="(木)","(金)",IF(AH81="(金)","(土)",IF(AH81="(土)","(日)",IF(AH81="(日)","(月)")))))))="(土)"</formula>
    </cfRule>
    <cfRule type="expression" dxfId="1016" priority="319">
      <formula>IF(AH81="(月)","(火)",IF(AH81="(火)","(水)",IF(AH81="(水)","(木)",IF(AH81="(木)","(金)",IF(AH81="(金)","(土)",IF(AH81="(土)","(日)",IF(AH81="(日)","(月)")))))))="(日)"</formula>
    </cfRule>
  </conditionalFormatting>
  <conditionalFormatting sqref="AX81:BA83">
    <cfRule type="expression" dxfId="1015" priority="316">
      <formula>IF(AP81="(月)","(火)",IF(AP81="(火)","(水)",IF(AP81="(水)","(木)",IF(AP81="(木)","(金)",IF(AP81="(金)","(土)",IF(AP81="(土)","(日)",IF(AP81="(日)","(月)")))))))="(土)"</formula>
    </cfRule>
    <cfRule type="expression" dxfId="1014" priority="317">
      <formula>IF(AP81="(月)","(火)",IF(AP81="(火)","(水)",IF(AP81="(水)","(木)",IF(AP81="(木)","(金)",IF(AP81="(金)","(土)",IF(AP81="(土)","(日)",IF(AP81="(日)","(月)")))))))="(日)"</formula>
    </cfRule>
  </conditionalFormatting>
  <conditionalFormatting sqref="BF81:BI83">
    <cfRule type="expression" dxfId="1013" priority="314">
      <formula>IF(AX81="(月)","(火)",IF(AX81="(火)","(水)",IF(AX81="(水)","(木)",IF(AX81="(木)","(金)",IF(AX81="(金)","(土)",IF(AX81="(土)","(日)",IF(AX81="(日)","(月)")))))))="(土)"</formula>
    </cfRule>
    <cfRule type="expression" dxfId="1012" priority="315">
      <formula>IF(AX81="(月)","(火)",IF(AX81="(火)","(水)",IF(AX81="(水)","(木)",IF(AX81="(木)","(金)",IF(AX81="(金)","(土)",IF(AX81="(土)","(日)",IF(AX81="(日)","(月)")))))))="(日)"</formula>
    </cfRule>
  </conditionalFormatting>
  <conditionalFormatting sqref="BN81:BQ83">
    <cfRule type="expression" dxfId="1011" priority="312">
      <formula>IF(BF81="(月)","(火)",IF(BF81="(火)","(水)",IF(BF81="(水)","(木)",IF(BF81="(木)","(金)",IF(BF81="(金)","(土)",IF(BF81="(土)","(日)",IF(BF81="(日)","(月)")))))))="(土)"</formula>
    </cfRule>
    <cfRule type="expression" dxfId="1010" priority="313">
      <formula>IF(BF81="(月)","(火)",IF(BF81="(火)","(水)",IF(BF81="(水)","(木)",IF(BF81="(木)","(金)",IF(BF81="(金)","(土)",IF(BF81="(土)","(日)",IF(BF81="(日)","(月)")))))))="(日)"</formula>
    </cfRule>
  </conditionalFormatting>
  <conditionalFormatting sqref="BV81:BY83">
    <cfRule type="expression" dxfId="1009" priority="310">
      <formula>IF(BN81="(月)","(火)",IF(BN81="(火)","(水)",IF(BN81="(水)","(木)",IF(BN81="(木)","(金)",IF(BN81="(金)","(土)",IF(BN81="(土)","(日)",IF(BN81="(日)","(月)")))))))="(土)"</formula>
    </cfRule>
    <cfRule type="expression" dxfId="1008" priority="311">
      <formula>IF(BN81="(月)","(火)",IF(BN81="(火)","(水)",IF(BN81="(水)","(木)",IF(BN81="(木)","(金)",IF(BN81="(金)","(土)",IF(BN81="(土)","(日)",IF(BN81="(日)","(月)")))))))="(日)"</formula>
    </cfRule>
  </conditionalFormatting>
  <conditionalFormatting sqref="CD81:CG83">
    <cfRule type="expression" dxfId="1007" priority="308">
      <formula>IF(BV81="(月)","(火)",IF(BV81="(火)","(水)",IF(BV81="(水)","(木)",IF(BV81="(木)","(金)",IF(BV81="(金)","(土)",IF(BV81="(土)","(日)",IF(BV81="(日)","(月)")))))))="(土)"</formula>
    </cfRule>
    <cfRule type="expression" dxfId="1006" priority="309">
      <formula>IF(BV81="(月)","(火)",IF(BV81="(火)","(水)",IF(BV81="(水)","(木)",IF(BV81="(木)","(金)",IF(BV81="(金)","(土)",IF(BV81="(土)","(日)",IF(BV81="(日)","(月)")))))))="(日)"</formula>
    </cfRule>
  </conditionalFormatting>
  <conditionalFormatting sqref="CL81:CO83">
    <cfRule type="expression" dxfId="1005" priority="306">
      <formula>IF(CD81="(月)","(火)",IF(CD81="(火)","(水)",IF(CD81="(水)","(木)",IF(CD81="(木)","(金)",IF(CD81="(金)","(土)",IF(CD81="(土)","(日)",IF(CD81="(日)","(月)")))))))="(土)"</formula>
    </cfRule>
    <cfRule type="expression" dxfId="1004" priority="307">
      <formula>IF(CD81="(月)","(火)",IF(CD81="(火)","(水)",IF(CD81="(水)","(木)",IF(CD81="(木)","(金)",IF(CD81="(金)","(土)",IF(CD81="(土)","(日)",IF(CD81="(日)","(月)")))))))="(日)"</formula>
    </cfRule>
  </conditionalFormatting>
  <conditionalFormatting sqref="R157:U159">
    <cfRule type="expression" dxfId="1003" priority="304">
      <formula>IF(J157="(月)","(火)",IF(J157="(火)","(水)",IF(J157="(水)","(木)",IF(J157="(木)","(金)",IF(J157="(金)","(土)",IF(J157="(土)","(日)",IF(J157="(日)","(月)")))))))="(土)"</formula>
    </cfRule>
    <cfRule type="expression" dxfId="1002" priority="305">
      <formula>IF(J157="(月)","(火)",IF(J157="(火)","(水)",IF(J157="(水)","(木)",IF(J157="(木)","(金)",IF(J157="(金)","(土)",IF(J157="(土)","(日)",IF(J157="(日)","(月)")))))))="(日)"</formula>
    </cfRule>
  </conditionalFormatting>
  <conditionalFormatting sqref="Z157:AC159">
    <cfRule type="expression" dxfId="1001" priority="302">
      <formula>IF(R157="(月)","(火)",IF(R157="(火)","(水)",IF(R157="(水)","(木)",IF(R157="(木)","(金)",IF(R157="(金)","(土)",IF(R157="(土)","(日)",IF(R157="(日)","(月)")))))))="(土)"</formula>
    </cfRule>
    <cfRule type="expression" dxfId="1000" priority="303">
      <formula>IF(R157="(月)","(火)",IF(R157="(火)","(水)",IF(R157="(水)","(木)",IF(R157="(木)","(金)",IF(R157="(金)","(土)",IF(R157="(土)","(日)",IF(R157="(日)","(月)")))))))="(日)"</formula>
    </cfRule>
  </conditionalFormatting>
  <conditionalFormatting sqref="AH157:AK159">
    <cfRule type="expression" dxfId="999" priority="300">
      <formula>IF(Z157="(月)","(火)",IF(Z157="(火)","(水)",IF(Z157="(水)","(木)",IF(Z157="(木)","(金)",IF(Z157="(金)","(土)",IF(Z157="(土)","(日)",IF(Z157="(日)","(月)")))))))="(土)"</formula>
    </cfRule>
    <cfRule type="expression" dxfId="998" priority="301">
      <formula>IF(Z157="(月)","(火)",IF(Z157="(火)","(水)",IF(Z157="(水)","(木)",IF(Z157="(木)","(金)",IF(Z157="(金)","(土)",IF(Z157="(土)","(日)",IF(Z157="(日)","(月)")))))))="(日)"</formula>
    </cfRule>
  </conditionalFormatting>
  <conditionalFormatting sqref="AP157:AS159">
    <cfRule type="expression" dxfId="997" priority="298">
      <formula>IF(AH157="(月)","(火)",IF(AH157="(火)","(水)",IF(AH157="(水)","(木)",IF(AH157="(木)","(金)",IF(AH157="(金)","(土)",IF(AH157="(土)","(日)",IF(AH157="(日)","(月)")))))))="(土)"</formula>
    </cfRule>
    <cfRule type="expression" dxfId="996" priority="299">
      <formula>IF(AH157="(月)","(火)",IF(AH157="(火)","(水)",IF(AH157="(水)","(木)",IF(AH157="(木)","(金)",IF(AH157="(金)","(土)",IF(AH157="(土)","(日)",IF(AH157="(日)","(月)")))))))="(日)"</formula>
    </cfRule>
  </conditionalFormatting>
  <conditionalFormatting sqref="AX157:BA159">
    <cfRule type="expression" dxfId="995" priority="296">
      <formula>IF(AP157="(月)","(火)",IF(AP157="(火)","(水)",IF(AP157="(水)","(木)",IF(AP157="(木)","(金)",IF(AP157="(金)","(土)",IF(AP157="(土)","(日)",IF(AP157="(日)","(月)")))))))="(土)"</formula>
    </cfRule>
    <cfRule type="expression" dxfId="994" priority="297">
      <formula>IF(AP157="(月)","(火)",IF(AP157="(火)","(水)",IF(AP157="(水)","(木)",IF(AP157="(木)","(金)",IF(AP157="(金)","(土)",IF(AP157="(土)","(日)",IF(AP157="(日)","(月)")))))))="(日)"</formula>
    </cfRule>
  </conditionalFormatting>
  <conditionalFormatting sqref="BF157:BI159">
    <cfRule type="expression" dxfId="993" priority="294">
      <formula>IF(AX157="(月)","(火)",IF(AX157="(火)","(水)",IF(AX157="(水)","(木)",IF(AX157="(木)","(金)",IF(AX157="(金)","(土)",IF(AX157="(土)","(日)",IF(AX157="(日)","(月)")))))))="(土)"</formula>
    </cfRule>
    <cfRule type="expression" dxfId="992" priority="295">
      <formula>IF(AX157="(月)","(火)",IF(AX157="(火)","(水)",IF(AX157="(水)","(木)",IF(AX157="(木)","(金)",IF(AX157="(金)","(土)",IF(AX157="(土)","(日)",IF(AX157="(日)","(月)")))))))="(日)"</formula>
    </cfRule>
  </conditionalFormatting>
  <conditionalFormatting sqref="BN157:BQ159">
    <cfRule type="expression" dxfId="991" priority="292">
      <formula>IF(BF157="(月)","(火)",IF(BF157="(火)","(水)",IF(BF157="(水)","(木)",IF(BF157="(木)","(金)",IF(BF157="(金)","(土)",IF(BF157="(土)","(日)",IF(BF157="(日)","(月)")))))))="(土)"</formula>
    </cfRule>
    <cfRule type="expression" dxfId="990" priority="293">
      <formula>IF(BF157="(月)","(火)",IF(BF157="(火)","(水)",IF(BF157="(水)","(木)",IF(BF157="(木)","(金)",IF(BF157="(金)","(土)",IF(BF157="(土)","(日)",IF(BF157="(日)","(月)")))))))="(日)"</formula>
    </cfRule>
  </conditionalFormatting>
  <conditionalFormatting sqref="BV157:BY159">
    <cfRule type="expression" dxfId="989" priority="290">
      <formula>IF(BN157="(月)","(火)",IF(BN157="(火)","(水)",IF(BN157="(水)","(木)",IF(BN157="(木)","(金)",IF(BN157="(金)","(土)",IF(BN157="(土)","(日)",IF(BN157="(日)","(月)")))))))="(土)"</formula>
    </cfRule>
    <cfRule type="expression" dxfId="988" priority="291">
      <formula>IF(BN157="(月)","(火)",IF(BN157="(火)","(水)",IF(BN157="(水)","(木)",IF(BN157="(木)","(金)",IF(BN157="(金)","(土)",IF(BN157="(土)","(日)",IF(BN157="(日)","(月)")))))))="(日)"</formula>
    </cfRule>
  </conditionalFormatting>
  <conditionalFormatting sqref="CD157:CG159">
    <cfRule type="expression" dxfId="987" priority="288">
      <formula>IF(BV157="(月)","(火)",IF(BV157="(火)","(水)",IF(BV157="(水)","(木)",IF(BV157="(木)","(金)",IF(BV157="(金)","(土)",IF(BV157="(土)","(日)",IF(BV157="(日)","(月)")))))))="(土)"</formula>
    </cfRule>
    <cfRule type="expression" dxfId="986" priority="289">
      <formula>IF(BV157="(月)","(火)",IF(BV157="(火)","(水)",IF(BV157="(水)","(木)",IF(BV157="(木)","(金)",IF(BV157="(金)","(土)",IF(BV157="(土)","(日)",IF(BV157="(日)","(月)")))))))="(日)"</formula>
    </cfRule>
  </conditionalFormatting>
  <conditionalFormatting sqref="CL157:CO159">
    <cfRule type="expression" dxfId="985" priority="286">
      <formula>IF(CD157="(月)","(火)",IF(CD157="(火)","(水)",IF(CD157="(水)","(木)",IF(CD157="(木)","(金)",IF(CD157="(金)","(土)",IF(CD157="(土)","(日)",IF(CD157="(日)","(月)")))))))="(土)"</formula>
    </cfRule>
    <cfRule type="expression" dxfId="984" priority="287">
      <formula>IF(CD157="(月)","(火)",IF(CD157="(火)","(水)",IF(CD157="(水)","(木)",IF(CD157="(木)","(金)",IF(CD157="(金)","(土)",IF(CD157="(土)","(日)",IF(CD157="(日)","(月)")))))))="(日)"</formula>
    </cfRule>
  </conditionalFormatting>
  <conditionalFormatting sqref="R163:U165">
    <cfRule type="expression" dxfId="983" priority="284">
      <formula>IF(J163="(月)","(火)",IF(J163="(火)","(水)",IF(J163="(水)","(木)",IF(J163="(木)","(金)",IF(J163="(金)","(土)",IF(J163="(土)","(日)",IF(J163="(日)","(月)")))))))="(土)"</formula>
    </cfRule>
    <cfRule type="expression" dxfId="982" priority="285">
      <formula>IF(J163="(月)","(火)",IF(J163="(火)","(水)",IF(J163="(水)","(木)",IF(J163="(木)","(金)",IF(J163="(金)","(土)",IF(J163="(土)","(日)",IF(J163="(日)","(月)")))))))="(日)"</formula>
    </cfRule>
  </conditionalFormatting>
  <conditionalFormatting sqref="Z163:AC165">
    <cfRule type="expression" dxfId="981" priority="282">
      <formula>IF(R163="(月)","(火)",IF(R163="(火)","(水)",IF(R163="(水)","(木)",IF(R163="(木)","(金)",IF(R163="(金)","(土)",IF(R163="(土)","(日)",IF(R163="(日)","(月)")))))))="(土)"</formula>
    </cfRule>
    <cfRule type="expression" dxfId="980" priority="283">
      <formula>IF(R163="(月)","(火)",IF(R163="(火)","(水)",IF(R163="(水)","(木)",IF(R163="(木)","(金)",IF(R163="(金)","(土)",IF(R163="(土)","(日)",IF(R163="(日)","(月)")))))))="(日)"</formula>
    </cfRule>
  </conditionalFormatting>
  <conditionalFormatting sqref="AH163:AK165">
    <cfRule type="expression" dxfId="979" priority="280">
      <formula>IF(Z163="(月)","(火)",IF(Z163="(火)","(水)",IF(Z163="(水)","(木)",IF(Z163="(木)","(金)",IF(Z163="(金)","(土)",IF(Z163="(土)","(日)",IF(Z163="(日)","(月)")))))))="(土)"</formula>
    </cfRule>
    <cfRule type="expression" dxfId="978" priority="281">
      <formula>IF(Z163="(月)","(火)",IF(Z163="(火)","(水)",IF(Z163="(水)","(木)",IF(Z163="(木)","(金)",IF(Z163="(金)","(土)",IF(Z163="(土)","(日)",IF(Z163="(日)","(月)")))))))="(日)"</formula>
    </cfRule>
  </conditionalFormatting>
  <conditionalFormatting sqref="AP163:AS165">
    <cfRule type="expression" dxfId="977" priority="278">
      <formula>IF(AH163="(月)","(火)",IF(AH163="(火)","(水)",IF(AH163="(水)","(木)",IF(AH163="(木)","(金)",IF(AH163="(金)","(土)",IF(AH163="(土)","(日)",IF(AH163="(日)","(月)")))))))="(土)"</formula>
    </cfRule>
    <cfRule type="expression" dxfId="976" priority="279">
      <formula>IF(AH163="(月)","(火)",IF(AH163="(火)","(水)",IF(AH163="(水)","(木)",IF(AH163="(木)","(金)",IF(AH163="(金)","(土)",IF(AH163="(土)","(日)",IF(AH163="(日)","(月)")))))))="(日)"</formula>
    </cfRule>
  </conditionalFormatting>
  <conditionalFormatting sqref="AX163:BA165">
    <cfRule type="expression" dxfId="975" priority="276">
      <formula>IF(AP163="(月)","(火)",IF(AP163="(火)","(水)",IF(AP163="(水)","(木)",IF(AP163="(木)","(金)",IF(AP163="(金)","(土)",IF(AP163="(土)","(日)",IF(AP163="(日)","(月)")))))))="(土)"</formula>
    </cfRule>
    <cfRule type="expression" dxfId="974" priority="277">
      <formula>IF(AP163="(月)","(火)",IF(AP163="(火)","(水)",IF(AP163="(水)","(木)",IF(AP163="(木)","(金)",IF(AP163="(金)","(土)",IF(AP163="(土)","(日)",IF(AP163="(日)","(月)")))))))="(日)"</formula>
    </cfRule>
  </conditionalFormatting>
  <conditionalFormatting sqref="BF163:BI165">
    <cfRule type="expression" dxfId="973" priority="274">
      <formula>IF(AX163="(月)","(火)",IF(AX163="(火)","(水)",IF(AX163="(水)","(木)",IF(AX163="(木)","(金)",IF(AX163="(金)","(土)",IF(AX163="(土)","(日)",IF(AX163="(日)","(月)")))))))="(土)"</formula>
    </cfRule>
    <cfRule type="expression" dxfId="972" priority="275">
      <formula>IF(AX163="(月)","(火)",IF(AX163="(火)","(水)",IF(AX163="(水)","(木)",IF(AX163="(木)","(金)",IF(AX163="(金)","(土)",IF(AX163="(土)","(日)",IF(AX163="(日)","(月)")))))))="(日)"</formula>
    </cfRule>
  </conditionalFormatting>
  <conditionalFormatting sqref="BN163:BQ165">
    <cfRule type="expression" dxfId="971" priority="272">
      <formula>IF(BF163="(月)","(火)",IF(BF163="(火)","(水)",IF(BF163="(水)","(木)",IF(BF163="(木)","(金)",IF(BF163="(金)","(土)",IF(BF163="(土)","(日)",IF(BF163="(日)","(月)")))))))="(土)"</formula>
    </cfRule>
    <cfRule type="expression" dxfId="970" priority="273">
      <formula>IF(BF163="(月)","(火)",IF(BF163="(火)","(水)",IF(BF163="(水)","(木)",IF(BF163="(木)","(金)",IF(BF163="(金)","(土)",IF(BF163="(土)","(日)",IF(BF163="(日)","(月)")))))))="(日)"</formula>
    </cfRule>
  </conditionalFormatting>
  <conditionalFormatting sqref="BV163:BY165">
    <cfRule type="expression" dxfId="969" priority="270">
      <formula>IF(BN163="(月)","(火)",IF(BN163="(火)","(水)",IF(BN163="(水)","(木)",IF(BN163="(木)","(金)",IF(BN163="(金)","(土)",IF(BN163="(土)","(日)",IF(BN163="(日)","(月)")))))))="(土)"</formula>
    </cfRule>
    <cfRule type="expression" dxfId="968" priority="271">
      <formula>IF(BN163="(月)","(火)",IF(BN163="(火)","(水)",IF(BN163="(水)","(木)",IF(BN163="(木)","(金)",IF(BN163="(金)","(土)",IF(BN163="(土)","(日)",IF(BN163="(日)","(月)")))))))="(日)"</formula>
    </cfRule>
  </conditionalFormatting>
  <conditionalFormatting sqref="CD163:CG165">
    <cfRule type="expression" dxfId="967" priority="268">
      <formula>IF(BV163="(月)","(火)",IF(BV163="(火)","(水)",IF(BV163="(水)","(木)",IF(BV163="(木)","(金)",IF(BV163="(金)","(土)",IF(BV163="(土)","(日)",IF(BV163="(日)","(月)")))))))="(土)"</formula>
    </cfRule>
    <cfRule type="expression" dxfId="966" priority="269">
      <formula>IF(BV163="(月)","(火)",IF(BV163="(火)","(水)",IF(BV163="(水)","(木)",IF(BV163="(木)","(金)",IF(BV163="(金)","(土)",IF(BV163="(土)","(日)",IF(BV163="(日)","(月)")))))))="(日)"</formula>
    </cfRule>
  </conditionalFormatting>
  <conditionalFormatting sqref="CL163:CO165">
    <cfRule type="expression" dxfId="965" priority="266">
      <formula>IF(CD163="(月)","(火)",IF(CD163="(火)","(水)",IF(CD163="(水)","(木)",IF(CD163="(木)","(金)",IF(CD163="(金)","(土)",IF(CD163="(土)","(日)",IF(CD163="(日)","(月)")))))))="(土)"</formula>
    </cfRule>
    <cfRule type="expression" dxfId="964" priority="267">
      <formula>IF(CD163="(月)","(火)",IF(CD163="(火)","(水)",IF(CD163="(水)","(木)",IF(CD163="(木)","(金)",IF(CD163="(金)","(土)",IF(CD163="(土)","(日)",IF(CD163="(日)","(月)")))))))="(日)"</formula>
    </cfRule>
  </conditionalFormatting>
  <conditionalFormatting sqref="R227:U229">
    <cfRule type="expression" dxfId="963" priority="264">
      <formula>IF(J227="(月)","(火)",IF(J227="(火)","(水)",IF(J227="(水)","(木)",IF(J227="(木)","(金)",IF(J227="(金)","(土)",IF(J227="(土)","(日)",IF(J227="(日)","(月)")))))))="(土)"</formula>
    </cfRule>
    <cfRule type="expression" dxfId="962" priority="265">
      <formula>IF(J227="(月)","(火)",IF(J227="(火)","(水)",IF(J227="(水)","(木)",IF(J227="(木)","(金)",IF(J227="(金)","(土)",IF(J227="(土)","(日)",IF(J227="(日)","(月)")))))))="(日)"</formula>
    </cfRule>
  </conditionalFormatting>
  <conditionalFormatting sqref="Z227:AC229">
    <cfRule type="expression" dxfId="961" priority="262">
      <formula>IF(R227="(月)","(火)",IF(R227="(火)","(水)",IF(R227="(水)","(木)",IF(R227="(木)","(金)",IF(R227="(金)","(土)",IF(R227="(土)","(日)",IF(R227="(日)","(月)")))))))="(土)"</formula>
    </cfRule>
    <cfRule type="expression" dxfId="960" priority="263">
      <formula>IF(R227="(月)","(火)",IF(R227="(火)","(水)",IF(R227="(水)","(木)",IF(R227="(木)","(金)",IF(R227="(金)","(土)",IF(R227="(土)","(日)",IF(R227="(日)","(月)")))))))="(日)"</formula>
    </cfRule>
  </conditionalFormatting>
  <conditionalFormatting sqref="AH227:AK229">
    <cfRule type="expression" dxfId="959" priority="260">
      <formula>IF(Z227="(月)","(火)",IF(Z227="(火)","(水)",IF(Z227="(水)","(木)",IF(Z227="(木)","(金)",IF(Z227="(金)","(土)",IF(Z227="(土)","(日)",IF(Z227="(日)","(月)")))))))="(土)"</formula>
    </cfRule>
    <cfRule type="expression" dxfId="958" priority="261">
      <formula>IF(Z227="(月)","(火)",IF(Z227="(火)","(水)",IF(Z227="(水)","(木)",IF(Z227="(木)","(金)",IF(Z227="(金)","(土)",IF(Z227="(土)","(日)",IF(Z227="(日)","(月)")))))))="(日)"</formula>
    </cfRule>
  </conditionalFormatting>
  <conditionalFormatting sqref="AP227:AS229">
    <cfRule type="expression" dxfId="957" priority="258">
      <formula>IF(AH227="(月)","(火)",IF(AH227="(火)","(水)",IF(AH227="(水)","(木)",IF(AH227="(木)","(金)",IF(AH227="(金)","(土)",IF(AH227="(土)","(日)",IF(AH227="(日)","(月)")))))))="(土)"</formula>
    </cfRule>
    <cfRule type="expression" dxfId="956" priority="259">
      <formula>IF(AH227="(月)","(火)",IF(AH227="(火)","(水)",IF(AH227="(水)","(木)",IF(AH227="(木)","(金)",IF(AH227="(金)","(土)",IF(AH227="(土)","(日)",IF(AH227="(日)","(月)")))))))="(日)"</formula>
    </cfRule>
  </conditionalFormatting>
  <conditionalFormatting sqref="AX227:BA229">
    <cfRule type="expression" dxfId="955" priority="256">
      <formula>IF(AP227="(月)","(火)",IF(AP227="(火)","(水)",IF(AP227="(水)","(木)",IF(AP227="(木)","(金)",IF(AP227="(金)","(土)",IF(AP227="(土)","(日)",IF(AP227="(日)","(月)")))))))="(土)"</formula>
    </cfRule>
    <cfRule type="expression" dxfId="954" priority="257">
      <formula>IF(AP227="(月)","(火)",IF(AP227="(火)","(水)",IF(AP227="(水)","(木)",IF(AP227="(木)","(金)",IF(AP227="(金)","(土)",IF(AP227="(土)","(日)",IF(AP227="(日)","(月)")))))))="(日)"</formula>
    </cfRule>
  </conditionalFormatting>
  <conditionalFormatting sqref="BF227:BI229">
    <cfRule type="expression" dxfId="953" priority="254">
      <formula>IF(AX227="(月)","(火)",IF(AX227="(火)","(水)",IF(AX227="(水)","(木)",IF(AX227="(木)","(金)",IF(AX227="(金)","(土)",IF(AX227="(土)","(日)",IF(AX227="(日)","(月)")))))))="(土)"</formula>
    </cfRule>
    <cfRule type="expression" dxfId="952" priority="255">
      <formula>IF(AX227="(月)","(火)",IF(AX227="(火)","(水)",IF(AX227="(水)","(木)",IF(AX227="(木)","(金)",IF(AX227="(金)","(土)",IF(AX227="(土)","(日)",IF(AX227="(日)","(月)")))))))="(日)"</formula>
    </cfRule>
  </conditionalFormatting>
  <conditionalFormatting sqref="BN227:BQ229">
    <cfRule type="expression" dxfId="951" priority="252">
      <formula>IF(BF227="(月)","(火)",IF(BF227="(火)","(水)",IF(BF227="(水)","(木)",IF(BF227="(木)","(金)",IF(BF227="(金)","(土)",IF(BF227="(土)","(日)",IF(BF227="(日)","(月)")))))))="(土)"</formula>
    </cfRule>
    <cfRule type="expression" dxfId="950" priority="253">
      <formula>IF(BF227="(月)","(火)",IF(BF227="(火)","(水)",IF(BF227="(水)","(木)",IF(BF227="(木)","(金)",IF(BF227="(金)","(土)",IF(BF227="(土)","(日)",IF(BF227="(日)","(月)")))))))="(日)"</formula>
    </cfRule>
  </conditionalFormatting>
  <conditionalFormatting sqref="BV227:BY229">
    <cfRule type="expression" dxfId="949" priority="250">
      <formula>IF(BN227="(月)","(火)",IF(BN227="(火)","(水)",IF(BN227="(水)","(木)",IF(BN227="(木)","(金)",IF(BN227="(金)","(土)",IF(BN227="(土)","(日)",IF(BN227="(日)","(月)")))))))="(土)"</formula>
    </cfRule>
    <cfRule type="expression" dxfId="948" priority="251">
      <formula>IF(BN227="(月)","(火)",IF(BN227="(火)","(水)",IF(BN227="(水)","(木)",IF(BN227="(木)","(金)",IF(BN227="(金)","(土)",IF(BN227="(土)","(日)",IF(BN227="(日)","(月)")))))))="(日)"</formula>
    </cfRule>
  </conditionalFormatting>
  <conditionalFormatting sqref="CD227:CG229">
    <cfRule type="expression" dxfId="947" priority="248">
      <formula>IF(BV227="(月)","(火)",IF(BV227="(火)","(水)",IF(BV227="(水)","(木)",IF(BV227="(木)","(金)",IF(BV227="(金)","(土)",IF(BV227="(土)","(日)",IF(BV227="(日)","(月)")))))))="(土)"</formula>
    </cfRule>
    <cfRule type="expression" dxfId="946" priority="249">
      <formula>IF(BV227="(月)","(火)",IF(BV227="(火)","(水)",IF(BV227="(水)","(木)",IF(BV227="(木)","(金)",IF(BV227="(金)","(土)",IF(BV227="(土)","(日)",IF(BV227="(日)","(月)")))))))="(日)"</formula>
    </cfRule>
  </conditionalFormatting>
  <conditionalFormatting sqref="CL227:CO229">
    <cfRule type="expression" dxfId="945" priority="246">
      <formula>IF(CD227="(月)","(火)",IF(CD227="(火)","(水)",IF(CD227="(水)","(木)",IF(CD227="(木)","(金)",IF(CD227="(金)","(土)",IF(CD227="(土)","(日)",IF(CD227="(日)","(月)")))))))="(土)"</formula>
    </cfRule>
    <cfRule type="expression" dxfId="944" priority="247">
      <formula>IF(CD227="(月)","(火)",IF(CD227="(火)","(水)",IF(CD227="(水)","(木)",IF(CD227="(木)","(金)",IF(CD227="(金)","(土)",IF(CD227="(土)","(日)",IF(CD227="(日)","(月)")))))))="(日)"</formula>
    </cfRule>
  </conditionalFormatting>
  <conditionalFormatting sqref="R233:U235">
    <cfRule type="expression" dxfId="943" priority="244">
      <formula>IF(J233="(月)","(火)",IF(J233="(火)","(水)",IF(J233="(水)","(木)",IF(J233="(木)","(金)",IF(J233="(金)","(土)",IF(J233="(土)","(日)",IF(J233="(日)","(月)")))))))="(土)"</formula>
    </cfRule>
    <cfRule type="expression" dxfId="942" priority="245">
      <formula>IF(J233="(月)","(火)",IF(J233="(火)","(水)",IF(J233="(水)","(木)",IF(J233="(木)","(金)",IF(J233="(金)","(土)",IF(J233="(土)","(日)",IF(J233="(日)","(月)")))))))="(日)"</formula>
    </cfRule>
  </conditionalFormatting>
  <conditionalFormatting sqref="Z233:AC235">
    <cfRule type="expression" dxfId="941" priority="242">
      <formula>IF(R233="(月)","(火)",IF(R233="(火)","(水)",IF(R233="(水)","(木)",IF(R233="(木)","(金)",IF(R233="(金)","(土)",IF(R233="(土)","(日)",IF(R233="(日)","(月)")))))))="(土)"</formula>
    </cfRule>
    <cfRule type="expression" dxfId="940" priority="243">
      <formula>IF(R233="(月)","(火)",IF(R233="(火)","(水)",IF(R233="(水)","(木)",IF(R233="(木)","(金)",IF(R233="(金)","(土)",IF(R233="(土)","(日)",IF(R233="(日)","(月)")))))))="(日)"</formula>
    </cfRule>
  </conditionalFormatting>
  <conditionalFormatting sqref="AH233:AK235">
    <cfRule type="expression" dxfId="939" priority="240">
      <formula>IF(Z233="(月)","(火)",IF(Z233="(火)","(水)",IF(Z233="(水)","(木)",IF(Z233="(木)","(金)",IF(Z233="(金)","(土)",IF(Z233="(土)","(日)",IF(Z233="(日)","(月)")))))))="(土)"</formula>
    </cfRule>
    <cfRule type="expression" dxfId="938" priority="241">
      <formula>IF(Z233="(月)","(火)",IF(Z233="(火)","(水)",IF(Z233="(水)","(木)",IF(Z233="(木)","(金)",IF(Z233="(金)","(土)",IF(Z233="(土)","(日)",IF(Z233="(日)","(月)")))))))="(日)"</formula>
    </cfRule>
  </conditionalFormatting>
  <conditionalFormatting sqref="AP233:AS235">
    <cfRule type="expression" dxfId="937" priority="238">
      <formula>IF(AH233="(月)","(火)",IF(AH233="(火)","(水)",IF(AH233="(水)","(木)",IF(AH233="(木)","(金)",IF(AH233="(金)","(土)",IF(AH233="(土)","(日)",IF(AH233="(日)","(月)")))))))="(土)"</formula>
    </cfRule>
    <cfRule type="expression" dxfId="936" priority="239">
      <formula>IF(AH233="(月)","(火)",IF(AH233="(火)","(水)",IF(AH233="(水)","(木)",IF(AH233="(木)","(金)",IF(AH233="(金)","(土)",IF(AH233="(土)","(日)",IF(AH233="(日)","(月)")))))))="(日)"</formula>
    </cfRule>
  </conditionalFormatting>
  <conditionalFormatting sqref="AX233:BA235">
    <cfRule type="expression" dxfId="935" priority="236">
      <formula>IF(AP233="(月)","(火)",IF(AP233="(火)","(水)",IF(AP233="(水)","(木)",IF(AP233="(木)","(金)",IF(AP233="(金)","(土)",IF(AP233="(土)","(日)",IF(AP233="(日)","(月)")))))))="(土)"</formula>
    </cfRule>
    <cfRule type="expression" dxfId="934" priority="237">
      <formula>IF(AP233="(月)","(火)",IF(AP233="(火)","(水)",IF(AP233="(水)","(木)",IF(AP233="(木)","(金)",IF(AP233="(金)","(土)",IF(AP233="(土)","(日)",IF(AP233="(日)","(月)")))))))="(日)"</formula>
    </cfRule>
  </conditionalFormatting>
  <conditionalFormatting sqref="BF233:BI235">
    <cfRule type="expression" dxfId="933" priority="234">
      <formula>IF(AX233="(月)","(火)",IF(AX233="(火)","(水)",IF(AX233="(水)","(木)",IF(AX233="(木)","(金)",IF(AX233="(金)","(土)",IF(AX233="(土)","(日)",IF(AX233="(日)","(月)")))))))="(土)"</formula>
    </cfRule>
    <cfRule type="expression" dxfId="932" priority="235">
      <formula>IF(AX233="(月)","(火)",IF(AX233="(火)","(水)",IF(AX233="(水)","(木)",IF(AX233="(木)","(金)",IF(AX233="(金)","(土)",IF(AX233="(土)","(日)",IF(AX233="(日)","(月)")))))))="(日)"</formula>
    </cfRule>
  </conditionalFormatting>
  <conditionalFormatting sqref="BN233:BQ235">
    <cfRule type="expression" dxfId="931" priority="232">
      <formula>IF(BF233="(月)","(火)",IF(BF233="(火)","(水)",IF(BF233="(水)","(木)",IF(BF233="(木)","(金)",IF(BF233="(金)","(土)",IF(BF233="(土)","(日)",IF(BF233="(日)","(月)")))))))="(土)"</formula>
    </cfRule>
    <cfRule type="expression" dxfId="930" priority="233">
      <formula>IF(BF233="(月)","(火)",IF(BF233="(火)","(水)",IF(BF233="(水)","(木)",IF(BF233="(木)","(金)",IF(BF233="(金)","(土)",IF(BF233="(土)","(日)",IF(BF233="(日)","(月)")))))))="(日)"</formula>
    </cfRule>
  </conditionalFormatting>
  <conditionalFormatting sqref="BV233:BY235">
    <cfRule type="expression" dxfId="929" priority="230">
      <formula>IF(BN233="(月)","(火)",IF(BN233="(火)","(水)",IF(BN233="(水)","(木)",IF(BN233="(木)","(金)",IF(BN233="(金)","(土)",IF(BN233="(土)","(日)",IF(BN233="(日)","(月)")))))))="(土)"</formula>
    </cfRule>
    <cfRule type="expression" dxfId="928" priority="231">
      <formula>IF(BN233="(月)","(火)",IF(BN233="(火)","(水)",IF(BN233="(水)","(木)",IF(BN233="(木)","(金)",IF(BN233="(金)","(土)",IF(BN233="(土)","(日)",IF(BN233="(日)","(月)")))))))="(日)"</formula>
    </cfRule>
  </conditionalFormatting>
  <conditionalFormatting sqref="CD233:CG235">
    <cfRule type="expression" dxfId="927" priority="228">
      <formula>IF(BV233="(月)","(火)",IF(BV233="(火)","(水)",IF(BV233="(水)","(木)",IF(BV233="(木)","(金)",IF(BV233="(金)","(土)",IF(BV233="(土)","(日)",IF(BV233="(日)","(月)")))))))="(土)"</formula>
    </cfRule>
    <cfRule type="expression" dxfId="926" priority="229">
      <formula>IF(BV233="(月)","(火)",IF(BV233="(火)","(水)",IF(BV233="(水)","(木)",IF(BV233="(木)","(金)",IF(BV233="(金)","(土)",IF(BV233="(土)","(日)",IF(BV233="(日)","(月)")))))))="(日)"</formula>
    </cfRule>
  </conditionalFormatting>
  <conditionalFormatting sqref="CL233:CO235">
    <cfRule type="expression" dxfId="925" priority="226">
      <formula>IF(CD233="(月)","(火)",IF(CD233="(火)","(水)",IF(CD233="(水)","(木)",IF(CD233="(木)","(金)",IF(CD233="(金)","(土)",IF(CD233="(土)","(日)",IF(CD233="(日)","(月)")))))))="(土)"</formula>
    </cfRule>
    <cfRule type="expression" dxfId="924" priority="227">
      <formula>IF(CD233="(月)","(火)",IF(CD233="(火)","(水)",IF(CD233="(水)","(木)",IF(CD233="(木)","(金)",IF(CD233="(金)","(土)",IF(CD233="(土)","(日)",IF(CD233="(日)","(月)")))))))="(日)"</formula>
    </cfRule>
  </conditionalFormatting>
  <conditionalFormatting sqref="R291:U293">
    <cfRule type="expression" dxfId="923" priority="224">
      <formula>IF(J291="(月)","(火)",IF(J291="(火)","(水)",IF(J291="(水)","(木)",IF(J291="(木)","(金)",IF(J291="(金)","(土)",IF(J291="(土)","(日)",IF(J291="(日)","(月)")))))))="(土)"</formula>
    </cfRule>
    <cfRule type="expression" dxfId="922" priority="225">
      <formula>IF(J291="(月)","(火)",IF(J291="(火)","(水)",IF(J291="(水)","(木)",IF(J291="(木)","(金)",IF(J291="(金)","(土)",IF(J291="(土)","(日)",IF(J291="(日)","(月)")))))))="(日)"</formula>
    </cfRule>
  </conditionalFormatting>
  <conditionalFormatting sqref="Z291:AC293">
    <cfRule type="expression" dxfId="921" priority="222">
      <formula>IF(R291="(月)","(火)",IF(R291="(火)","(水)",IF(R291="(水)","(木)",IF(R291="(木)","(金)",IF(R291="(金)","(土)",IF(R291="(土)","(日)",IF(R291="(日)","(月)")))))))="(土)"</formula>
    </cfRule>
    <cfRule type="expression" dxfId="920" priority="223">
      <formula>IF(R291="(月)","(火)",IF(R291="(火)","(水)",IF(R291="(水)","(木)",IF(R291="(木)","(金)",IF(R291="(金)","(土)",IF(R291="(土)","(日)",IF(R291="(日)","(月)")))))))="(日)"</formula>
    </cfRule>
  </conditionalFormatting>
  <conditionalFormatting sqref="AH291:AK293">
    <cfRule type="expression" dxfId="919" priority="220">
      <formula>IF(Z291="(月)","(火)",IF(Z291="(火)","(水)",IF(Z291="(水)","(木)",IF(Z291="(木)","(金)",IF(Z291="(金)","(土)",IF(Z291="(土)","(日)",IF(Z291="(日)","(月)")))))))="(土)"</formula>
    </cfRule>
    <cfRule type="expression" dxfId="918" priority="221">
      <formula>IF(Z291="(月)","(火)",IF(Z291="(火)","(水)",IF(Z291="(水)","(木)",IF(Z291="(木)","(金)",IF(Z291="(金)","(土)",IF(Z291="(土)","(日)",IF(Z291="(日)","(月)")))))))="(日)"</formula>
    </cfRule>
  </conditionalFormatting>
  <conditionalFormatting sqref="AP291:AS293">
    <cfRule type="expression" dxfId="917" priority="218">
      <formula>IF(AH291="(月)","(火)",IF(AH291="(火)","(水)",IF(AH291="(水)","(木)",IF(AH291="(木)","(金)",IF(AH291="(金)","(土)",IF(AH291="(土)","(日)",IF(AH291="(日)","(月)")))))))="(土)"</formula>
    </cfRule>
    <cfRule type="expression" dxfId="916" priority="219">
      <formula>IF(AH291="(月)","(火)",IF(AH291="(火)","(水)",IF(AH291="(水)","(木)",IF(AH291="(木)","(金)",IF(AH291="(金)","(土)",IF(AH291="(土)","(日)",IF(AH291="(日)","(月)")))))))="(日)"</formula>
    </cfRule>
  </conditionalFormatting>
  <conditionalFormatting sqref="AX291:BA293">
    <cfRule type="expression" dxfId="915" priority="216">
      <formula>IF(AP291="(月)","(火)",IF(AP291="(火)","(水)",IF(AP291="(水)","(木)",IF(AP291="(木)","(金)",IF(AP291="(金)","(土)",IF(AP291="(土)","(日)",IF(AP291="(日)","(月)")))))))="(土)"</formula>
    </cfRule>
    <cfRule type="expression" dxfId="914" priority="217">
      <formula>IF(AP291="(月)","(火)",IF(AP291="(火)","(水)",IF(AP291="(水)","(木)",IF(AP291="(木)","(金)",IF(AP291="(金)","(土)",IF(AP291="(土)","(日)",IF(AP291="(日)","(月)")))))))="(日)"</formula>
    </cfRule>
  </conditionalFormatting>
  <conditionalFormatting sqref="BF291:BI293">
    <cfRule type="expression" dxfId="913" priority="214">
      <formula>IF(AX291="(月)","(火)",IF(AX291="(火)","(水)",IF(AX291="(水)","(木)",IF(AX291="(木)","(金)",IF(AX291="(金)","(土)",IF(AX291="(土)","(日)",IF(AX291="(日)","(月)")))))))="(土)"</formula>
    </cfRule>
    <cfRule type="expression" dxfId="912" priority="215">
      <formula>IF(AX291="(月)","(火)",IF(AX291="(火)","(水)",IF(AX291="(水)","(木)",IF(AX291="(木)","(金)",IF(AX291="(金)","(土)",IF(AX291="(土)","(日)",IF(AX291="(日)","(月)")))))))="(日)"</formula>
    </cfRule>
  </conditionalFormatting>
  <conditionalFormatting sqref="BN291:BQ293">
    <cfRule type="expression" dxfId="911" priority="212">
      <formula>IF(BF291="(月)","(火)",IF(BF291="(火)","(水)",IF(BF291="(水)","(木)",IF(BF291="(木)","(金)",IF(BF291="(金)","(土)",IF(BF291="(土)","(日)",IF(BF291="(日)","(月)")))))))="(土)"</formula>
    </cfRule>
    <cfRule type="expression" dxfId="910" priority="213">
      <formula>IF(BF291="(月)","(火)",IF(BF291="(火)","(水)",IF(BF291="(水)","(木)",IF(BF291="(木)","(金)",IF(BF291="(金)","(土)",IF(BF291="(土)","(日)",IF(BF291="(日)","(月)")))))))="(日)"</formula>
    </cfRule>
  </conditionalFormatting>
  <conditionalFormatting sqref="BV291:BY293">
    <cfRule type="expression" dxfId="909" priority="210">
      <formula>IF(BN291="(月)","(火)",IF(BN291="(火)","(水)",IF(BN291="(水)","(木)",IF(BN291="(木)","(金)",IF(BN291="(金)","(土)",IF(BN291="(土)","(日)",IF(BN291="(日)","(月)")))))))="(土)"</formula>
    </cfRule>
    <cfRule type="expression" dxfId="908" priority="211">
      <formula>IF(BN291="(月)","(火)",IF(BN291="(火)","(水)",IF(BN291="(水)","(木)",IF(BN291="(木)","(金)",IF(BN291="(金)","(土)",IF(BN291="(土)","(日)",IF(BN291="(日)","(月)")))))))="(日)"</formula>
    </cfRule>
  </conditionalFormatting>
  <conditionalFormatting sqref="CD291:CG293">
    <cfRule type="expression" dxfId="907" priority="208">
      <formula>IF(BV291="(月)","(火)",IF(BV291="(火)","(水)",IF(BV291="(水)","(木)",IF(BV291="(木)","(金)",IF(BV291="(金)","(土)",IF(BV291="(土)","(日)",IF(BV291="(日)","(月)")))))))="(土)"</formula>
    </cfRule>
    <cfRule type="expression" dxfId="906" priority="209">
      <formula>IF(BV291="(月)","(火)",IF(BV291="(火)","(水)",IF(BV291="(水)","(木)",IF(BV291="(木)","(金)",IF(BV291="(金)","(土)",IF(BV291="(土)","(日)",IF(BV291="(日)","(月)")))))))="(日)"</formula>
    </cfRule>
  </conditionalFormatting>
  <conditionalFormatting sqref="CL291:CO293">
    <cfRule type="expression" dxfId="905" priority="206">
      <formula>IF(CD291="(月)","(火)",IF(CD291="(火)","(水)",IF(CD291="(水)","(木)",IF(CD291="(木)","(金)",IF(CD291="(金)","(土)",IF(CD291="(土)","(日)",IF(CD291="(日)","(月)")))))))="(土)"</formula>
    </cfRule>
    <cfRule type="expression" dxfId="904" priority="207">
      <formula>IF(CD291="(月)","(火)",IF(CD291="(火)","(水)",IF(CD291="(水)","(木)",IF(CD291="(木)","(金)",IF(CD291="(金)","(土)",IF(CD291="(土)","(日)",IF(CD291="(日)","(月)")))))))="(日)"</formula>
    </cfRule>
  </conditionalFormatting>
  <conditionalFormatting sqref="R297:U299">
    <cfRule type="expression" dxfId="903" priority="204">
      <formula>IF(J297="(月)","(火)",IF(J297="(火)","(水)",IF(J297="(水)","(木)",IF(J297="(木)","(金)",IF(J297="(金)","(土)",IF(J297="(土)","(日)",IF(J297="(日)","(月)")))))))="(土)"</formula>
    </cfRule>
    <cfRule type="expression" dxfId="902" priority="205">
      <formula>IF(J297="(月)","(火)",IF(J297="(火)","(水)",IF(J297="(水)","(木)",IF(J297="(木)","(金)",IF(J297="(金)","(土)",IF(J297="(土)","(日)",IF(J297="(日)","(月)")))))))="(日)"</formula>
    </cfRule>
  </conditionalFormatting>
  <conditionalFormatting sqref="Z297:AC299">
    <cfRule type="expression" dxfId="901" priority="202">
      <formula>IF(R297="(月)","(火)",IF(R297="(火)","(水)",IF(R297="(水)","(木)",IF(R297="(木)","(金)",IF(R297="(金)","(土)",IF(R297="(土)","(日)",IF(R297="(日)","(月)")))))))="(土)"</formula>
    </cfRule>
    <cfRule type="expression" dxfId="900" priority="203">
      <formula>IF(R297="(月)","(火)",IF(R297="(火)","(水)",IF(R297="(水)","(木)",IF(R297="(木)","(金)",IF(R297="(金)","(土)",IF(R297="(土)","(日)",IF(R297="(日)","(月)")))))))="(日)"</formula>
    </cfRule>
  </conditionalFormatting>
  <conditionalFormatting sqref="AH297:AK299">
    <cfRule type="expression" dxfId="899" priority="200">
      <formula>IF(Z297="(月)","(火)",IF(Z297="(火)","(水)",IF(Z297="(水)","(木)",IF(Z297="(木)","(金)",IF(Z297="(金)","(土)",IF(Z297="(土)","(日)",IF(Z297="(日)","(月)")))))))="(土)"</formula>
    </cfRule>
    <cfRule type="expression" dxfId="898" priority="201">
      <formula>IF(Z297="(月)","(火)",IF(Z297="(火)","(水)",IF(Z297="(水)","(木)",IF(Z297="(木)","(金)",IF(Z297="(金)","(土)",IF(Z297="(土)","(日)",IF(Z297="(日)","(月)")))))))="(日)"</formula>
    </cfRule>
  </conditionalFormatting>
  <conditionalFormatting sqref="AP297:AS299">
    <cfRule type="expression" dxfId="897" priority="198">
      <formula>IF(AH297="(月)","(火)",IF(AH297="(火)","(水)",IF(AH297="(水)","(木)",IF(AH297="(木)","(金)",IF(AH297="(金)","(土)",IF(AH297="(土)","(日)",IF(AH297="(日)","(月)")))))))="(土)"</formula>
    </cfRule>
    <cfRule type="expression" dxfId="896" priority="199">
      <formula>IF(AH297="(月)","(火)",IF(AH297="(火)","(水)",IF(AH297="(水)","(木)",IF(AH297="(木)","(金)",IF(AH297="(金)","(土)",IF(AH297="(土)","(日)",IF(AH297="(日)","(月)")))))))="(日)"</formula>
    </cfRule>
  </conditionalFormatting>
  <conditionalFormatting sqref="AX297:BA299">
    <cfRule type="expression" dxfId="895" priority="196">
      <formula>IF(AP297="(月)","(火)",IF(AP297="(火)","(水)",IF(AP297="(水)","(木)",IF(AP297="(木)","(金)",IF(AP297="(金)","(土)",IF(AP297="(土)","(日)",IF(AP297="(日)","(月)")))))))="(土)"</formula>
    </cfRule>
    <cfRule type="expression" dxfId="894" priority="197">
      <formula>IF(AP297="(月)","(火)",IF(AP297="(火)","(水)",IF(AP297="(水)","(木)",IF(AP297="(木)","(金)",IF(AP297="(金)","(土)",IF(AP297="(土)","(日)",IF(AP297="(日)","(月)")))))))="(日)"</formula>
    </cfRule>
  </conditionalFormatting>
  <conditionalFormatting sqref="BF297:BI299">
    <cfRule type="expression" dxfId="893" priority="194">
      <formula>IF(AX297="(月)","(火)",IF(AX297="(火)","(水)",IF(AX297="(水)","(木)",IF(AX297="(木)","(金)",IF(AX297="(金)","(土)",IF(AX297="(土)","(日)",IF(AX297="(日)","(月)")))))))="(土)"</formula>
    </cfRule>
    <cfRule type="expression" dxfId="892" priority="195">
      <formula>IF(AX297="(月)","(火)",IF(AX297="(火)","(水)",IF(AX297="(水)","(木)",IF(AX297="(木)","(金)",IF(AX297="(金)","(土)",IF(AX297="(土)","(日)",IF(AX297="(日)","(月)")))))))="(日)"</formula>
    </cfRule>
  </conditionalFormatting>
  <conditionalFormatting sqref="BN297:BQ299">
    <cfRule type="expression" dxfId="891" priority="192">
      <formula>IF(BF297="(月)","(火)",IF(BF297="(火)","(水)",IF(BF297="(水)","(木)",IF(BF297="(木)","(金)",IF(BF297="(金)","(土)",IF(BF297="(土)","(日)",IF(BF297="(日)","(月)")))))))="(土)"</formula>
    </cfRule>
    <cfRule type="expression" dxfId="890" priority="193">
      <formula>IF(BF297="(月)","(火)",IF(BF297="(火)","(水)",IF(BF297="(水)","(木)",IF(BF297="(木)","(金)",IF(BF297="(金)","(土)",IF(BF297="(土)","(日)",IF(BF297="(日)","(月)")))))))="(日)"</formula>
    </cfRule>
  </conditionalFormatting>
  <conditionalFormatting sqref="BV297:BY299">
    <cfRule type="expression" dxfId="889" priority="190">
      <formula>IF(BN297="(月)","(火)",IF(BN297="(火)","(水)",IF(BN297="(水)","(木)",IF(BN297="(木)","(金)",IF(BN297="(金)","(土)",IF(BN297="(土)","(日)",IF(BN297="(日)","(月)")))))))="(土)"</formula>
    </cfRule>
    <cfRule type="expression" dxfId="888" priority="191">
      <formula>IF(BN297="(月)","(火)",IF(BN297="(火)","(水)",IF(BN297="(水)","(木)",IF(BN297="(木)","(金)",IF(BN297="(金)","(土)",IF(BN297="(土)","(日)",IF(BN297="(日)","(月)")))))))="(日)"</formula>
    </cfRule>
  </conditionalFormatting>
  <conditionalFormatting sqref="CD297:CG299">
    <cfRule type="expression" dxfId="887" priority="188">
      <formula>IF(BV297="(月)","(火)",IF(BV297="(火)","(水)",IF(BV297="(水)","(木)",IF(BV297="(木)","(金)",IF(BV297="(金)","(土)",IF(BV297="(土)","(日)",IF(BV297="(日)","(月)")))))))="(土)"</formula>
    </cfRule>
    <cfRule type="expression" dxfId="886" priority="189">
      <formula>IF(BV297="(月)","(火)",IF(BV297="(火)","(水)",IF(BV297="(水)","(木)",IF(BV297="(木)","(金)",IF(BV297="(金)","(土)",IF(BV297="(土)","(日)",IF(BV297="(日)","(月)")))))))="(日)"</formula>
    </cfRule>
  </conditionalFormatting>
  <conditionalFormatting sqref="CL297:CO299">
    <cfRule type="expression" dxfId="885" priority="186">
      <formula>IF(CD297="(月)","(火)",IF(CD297="(火)","(水)",IF(CD297="(水)","(木)",IF(CD297="(木)","(金)",IF(CD297="(金)","(土)",IF(CD297="(土)","(日)",IF(CD297="(日)","(月)")))))))="(土)"</formula>
    </cfRule>
    <cfRule type="expression" dxfId="884" priority="187">
      <formula>IF(CD297="(月)","(火)",IF(CD297="(火)","(水)",IF(CD297="(水)","(木)",IF(CD297="(木)","(金)",IF(CD297="(金)","(土)",IF(CD297="(土)","(日)",IF(CD297="(日)","(月)")))))))="(日)"</formula>
    </cfRule>
  </conditionalFormatting>
  <conditionalFormatting sqref="R361:U363">
    <cfRule type="expression" dxfId="883" priority="184">
      <formula>IF(J361="(月)","(火)",IF(J361="(火)","(水)",IF(J361="(水)","(木)",IF(J361="(木)","(金)",IF(J361="(金)","(土)",IF(J361="(土)","(日)",IF(J361="(日)","(月)")))))))="(土)"</formula>
    </cfRule>
    <cfRule type="expression" dxfId="882" priority="185">
      <formula>IF(J361="(月)","(火)",IF(J361="(火)","(水)",IF(J361="(水)","(木)",IF(J361="(木)","(金)",IF(J361="(金)","(土)",IF(J361="(土)","(日)",IF(J361="(日)","(月)")))))))="(日)"</formula>
    </cfRule>
  </conditionalFormatting>
  <conditionalFormatting sqref="Z361:AC363">
    <cfRule type="expression" dxfId="881" priority="182">
      <formula>IF(R361="(月)","(火)",IF(R361="(火)","(水)",IF(R361="(水)","(木)",IF(R361="(木)","(金)",IF(R361="(金)","(土)",IF(R361="(土)","(日)",IF(R361="(日)","(月)")))))))="(土)"</formula>
    </cfRule>
    <cfRule type="expression" dxfId="880" priority="183">
      <formula>IF(R361="(月)","(火)",IF(R361="(火)","(水)",IF(R361="(水)","(木)",IF(R361="(木)","(金)",IF(R361="(金)","(土)",IF(R361="(土)","(日)",IF(R361="(日)","(月)")))))))="(日)"</formula>
    </cfRule>
  </conditionalFormatting>
  <conditionalFormatting sqref="AH361:AK363">
    <cfRule type="expression" dxfId="879" priority="180">
      <formula>IF(Z361="(月)","(火)",IF(Z361="(火)","(水)",IF(Z361="(水)","(木)",IF(Z361="(木)","(金)",IF(Z361="(金)","(土)",IF(Z361="(土)","(日)",IF(Z361="(日)","(月)")))))))="(土)"</formula>
    </cfRule>
    <cfRule type="expression" dxfId="878" priority="181">
      <formula>IF(Z361="(月)","(火)",IF(Z361="(火)","(水)",IF(Z361="(水)","(木)",IF(Z361="(木)","(金)",IF(Z361="(金)","(土)",IF(Z361="(土)","(日)",IF(Z361="(日)","(月)")))))))="(日)"</formula>
    </cfRule>
  </conditionalFormatting>
  <conditionalFormatting sqref="AP361:AS363">
    <cfRule type="expression" dxfId="877" priority="178">
      <formula>IF(AH361="(月)","(火)",IF(AH361="(火)","(水)",IF(AH361="(水)","(木)",IF(AH361="(木)","(金)",IF(AH361="(金)","(土)",IF(AH361="(土)","(日)",IF(AH361="(日)","(月)")))))))="(土)"</formula>
    </cfRule>
    <cfRule type="expression" dxfId="876" priority="179">
      <formula>IF(AH361="(月)","(火)",IF(AH361="(火)","(水)",IF(AH361="(水)","(木)",IF(AH361="(木)","(金)",IF(AH361="(金)","(土)",IF(AH361="(土)","(日)",IF(AH361="(日)","(月)")))))))="(日)"</formula>
    </cfRule>
  </conditionalFormatting>
  <conditionalFormatting sqref="AX361:BA363">
    <cfRule type="expression" dxfId="875" priority="176">
      <formula>IF(AP361="(月)","(火)",IF(AP361="(火)","(水)",IF(AP361="(水)","(木)",IF(AP361="(木)","(金)",IF(AP361="(金)","(土)",IF(AP361="(土)","(日)",IF(AP361="(日)","(月)")))))))="(土)"</formula>
    </cfRule>
    <cfRule type="expression" dxfId="874" priority="177">
      <formula>IF(AP361="(月)","(火)",IF(AP361="(火)","(水)",IF(AP361="(水)","(木)",IF(AP361="(木)","(金)",IF(AP361="(金)","(土)",IF(AP361="(土)","(日)",IF(AP361="(日)","(月)")))))))="(日)"</formula>
    </cfRule>
  </conditionalFormatting>
  <conditionalFormatting sqref="BF361:BI363">
    <cfRule type="expression" dxfId="873" priority="174">
      <formula>IF(AX361="(月)","(火)",IF(AX361="(火)","(水)",IF(AX361="(水)","(木)",IF(AX361="(木)","(金)",IF(AX361="(金)","(土)",IF(AX361="(土)","(日)",IF(AX361="(日)","(月)")))))))="(土)"</formula>
    </cfRule>
    <cfRule type="expression" dxfId="872" priority="175">
      <formula>IF(AX361="(月)","(火)",IF(AX361="(火)","(水)",IF(AX361="(水)","(木)",IF(AX361="(木)","(金)",IF(AX361="(金)","(土)",IF(AX361="(土)","(日)",IF(AX361="(日)","(月)")))))))="(日)"</formula>
    </cfRule>
  </conditionalFormatting>
  <conditionalFormatting sqref="BN361:BQ363">
    <cfRule type="expression" dxfId="871" priority="172">
      <formula>IF(BF361="(月)","(火)",IF(BF361="(火)","(水)",IF(BF361="(水)","(木)",IF(BF361="(木)","(金)",IF(BF361="(金)","(土)",IF(BF361="(土)","(日)",IF(BF361="(日)","(月)")))))))="(土)"</formula>
    </cfRule>
    <cfRule type="expression" dxfId="870" priority="173">
      <formula>IF(BF361="(月)","(火)",IF(BF361="(火)","(水)",IF(BF361="(水)","(木)",IF(BF361="(木)","(金)",IF(BF361="(金)","(土)",IF(BF361="(土)","(日)",IF(BF361="(日)","(月)")))))))="(日)"</formula>
    </cfRule>
  </conditionalFormatting>
  <conditionalFormatting sqref="BV361:BY363">
    <cfRule type="expression" dxfId="869" priority="170">
      <formula>IF(BN361="(月)","(火)",IF(BN361="(火)","(水)",IF(BN361="(水)","(木)",IF(BN361="(木)","(金)",IF(BN361="(金)","(土)",IF(BN361="(土)","(日)",IF(BN361="(日)","(月)")))))))="(土)"</formula>
    </cfRule>
    <cfRule type="expression" dxfId="868" priority="171">
      <formula>IF(BN361="(月)","(火)",IF(BN361="(火)","(水)",IF(BN361="(水)","(木)",IF(BN361="(木)","(金)",IF(BN361="(金)","(土)",IF(BN361="(土)","(日)",IF(BN361="(日)","(月)")))))))="(日)"</formula>
    </cfRule>
  </conditionalFormatting>
  <conditionalFormatting sqref="CD361:CG363">
    <cfRule type="expression" dxfId="867" priority="168">
      <formula>IF(BV361="(月)","(火)",IF(BV361="(火)","(水)",IF(BV361="(水)","(木)",IF(BV361="(木)","(金)",IF(BV361="(金)","(土)",IF(BV361="(土)","(日)",IF(BV361="(日)","(月)")))))))="(土)"</formula>
    </cfRule>
    <cfRule type="expression" dxfId="866" priority="169">
      <formula>IF(BV361="(月)","(火)",IF(BV361="(火)","(水)",IF(BV361="(水)","(木)",IF(BV361="(木)","(金)",IF(BV361="(金)","(土)",IF(BV361="(土)","(日)",IF(BV361="(日)","(月)")))))))="(日)"</formula>
    </cfRule>
  </conditionalFormatting>
  <conditionalFormatting sqref="CL361:CO363">
    <cfRule type="expression" dxfId="865" priority="166">
      <formula>IF(CD361="(月)","(火)",IF(CD361="(火)","(水)",IF(CD361="(水)","(木)",IF(CD361="(木)","(金)",IF(CD361="(金)","(土)",IF(CD361="(土)","(日)",IF(CD361="(日)","(月)")))))))="(土)"</formula>
    </cfRule>
    <cfRule type="expression" dxfId="864" priority="167">
      <formula>IF(CD361="(月)","(火)",IF(CD361="(火)","(水)",IF(CD361="(水)","(木)",IF(CD361="(木)","(金)",IF(CD361="(金)","(土)",IF(CD361="(土)","(日)",IF(CD361="(日)","(月)")))))))="(日)"</formula>
    </cfRule>
  </conditionalFormatting>
  <conditionalFormatting sqref="R367:U369">
    <cfRule type="expression" dxfId="863" priority="164">
      <formula>IF(J367="(月)","(火)",IF(J367="(火)","(水)",IF(J367="(水)","(木)",IF(J367="(木)","(金)",IF(J367="(金)","(土)",IF(J367="(土)","(日)",IF(J367="(日)","(月)")))))))="(土)"</formula>
    </cfRule>
    <cfRule type="expression" dxfId="862" priority="165">
      <formula>IF(J367="(月)","(火)",IF(J367="(火)","(水)",IF(J367="(水)","(木)",IF(J367="(木)","(金)",IF(J367="(金)","(土)",IF(J367="(土)","(日)",IF(J367="(日)","(月)")))))))="(日)"</formula>
    </cfRule>
  </conditionalFormatting>
  <conditionalFormatting sqref="Z367:AC369">
    <cfRule type="expression" dxfId="861" priority="162">
      <formula>IF(R367="(月)","(火)",IF(R367="(火)","(水)",IF(R367="(水)","(木)",IF(R367="(木)","(金)",IF(R367="(金)","(土)",IF(R367="(土)","(日)",IF(R367="(日)","(月)")))))))="(土)"</formula>
    </cfRule>
    <cfRule type="expression" dxfId="860" priority="163">
      <formula>IF(R367="(月)","(火)",IF(R367="(火)","(水)",IF(R367="(水)","(木)",IF(R367="(木)","(金)",IF(R367="(金)","(土)",IF(R367="(土)","(日)",IF(R367="(日)","(月)")))))))="(日)"</formula>
    </cfRule>
  </conditionalFormatting>
  <conditionalFormatting sqref="AH367:AK369">
    <cfRule type="expression" dxfId="859" priority="160">
      <formula>IF(Z367="(月)","(火)",IF(Z367="(火)","(水)",IF(Z367="(水)","(木)",IF(Z367="(木)","(金)",IF(Z367="(金)","(土)",IF(Z367="(土)","(日)",IF(Z367="(日)","(月)")))))))="(土)"</formula>
    </cfRule>
    <cfRule type="expression" dxfId="858" priority="161">
      <formula>IF(Z367="(月)","(火)",IF(Z367="(火)","(水)",IF(Z367="(水)","(木)",IF(Z367="(木)","(金)",IF(Z367="(金)","(土)",IF(Z367="(土)","(日)",IF(Z367="(日)","(月)")))))))="(日)"</formula>
    </cfRule>
  </conditionalFormatting>
  <conditionalFormatting sqref="AP367:AS369">
    <cfRule type="expression" dxfId="857" priority="158">
      <formula>IF(AH367="(月)","(火)",IF(AH367="(火)","(水)",IF(AH367="(水)","(木)",IF(AH367="(木)","(金)",IF(AH367="(金)","(土)",IF(AH367="(土)","(日)",IF(AH367="(日)","(月)")))))))="(土)"</formula>
    </cfRule>
    <cfRule type="expression" dxfId="856" priority="159">
      <formula>IF(AH367="(月)","(火)",IF(AH367="(火)","(水)",IF(AH367="(水)","(木)",IF(AH367="(木)","(金)",IF(AH367="(金)","(土)",IF(AH367="(土)","(日)",IF(AH367="(日)","(月)")))))))="(日)"</formula>
    </cfRule>
  </conditionalFormatting>
  <conditionalFormatting sqref="AX367:BA369">
    <cfRule type="expression" dxfId="855" priority="156">
      <formula>IF(AP367="(月)","(火)",IF(AP367="(火)","(水)",IF(AP367="(水)","(木)",IF(AP367="(木)","(金)",IF(AP367="(金)","(土)",IF(AP367="(土)","(日)",IF(AP367="(日)","(月)")))))))="(土)"</formula>
    </cfRule>
    <cfRule type="expression" dxfId="854" priority="157">
      <formula>IF(AP367="(月)","(火)",IF(AP367="(火)","(水)",IF(AP367="(水)","(木)",IF(AP367="(木)","(金)",IF(AP367="(金)","(土)",IF(AP367="(土)","(日)",IF(AP367="(日)","(月)")))))))="(日)"</formula>
    </cfRule>
  </conditionalFormatting>
  <conditionalFormatting sqref="BF367:BI369">
    <cfRule type="expression" dxfId="853" priority="154">
      <formula>IF(AX367="(月)","(火)",IF(AX367="(火)","(水)",IF(AX367="(水)","(木)",IF(AX367="(木)","(金)",IF(AX367="(金)","(土)",IF(AX367="(土)","(日)",IF(AX367="(日)","(月)")))))))="(土)"</formula>
    </cfRule>
    <cfRule type="expression" dxfId="852" priority="155">
      <formula>IF(AX367="(月)","(火)",IF(AX367="(火)","(水)",IF(AX367="(水)","(木)",IF(AX367="(木)","(金)",IF(AX367="(金)","(土)",IF(AX367="(土)","(日)",IF(AX367="(日)","(月)")))))))="(日)"</formula>
    </cfRule>
  </conditionalFormatting>
  <conditionalFormatting sqref="BN367:BQ369">
    <cfRule type="expression" dxfId="851" priority="152">
      <formula>IF(BF367="(月)","(火)",IF(BF367="(火)","(水)",IF(BF367="(水)","(木)",IF(BF367="(木)","(金)",IF(BF367="(金)","(土)",IF(BF367="(土)","(日)",IF(BF367="(日)","(月)")))))))="(土)"</formula>
    </cfRule>
    <cfRule type="expression" dxfId="850" priority="153">
      <formula>IF(BF367="(月)","(火)",IF(BF367="(火)","(水)",IF(BF367="(水)","(木)",IF(BF367="(木)","(金)",IF(BF367="(金)","(土)",IF(BF367="(土)","(日)",IF(BF367="(日)","(月)")))))))="(日)"</formula>
    </cfRule>
  </conditionalFormatting>
  <conditionalFormatting sqref="BV367:BY369">
    <cfRule type="expression" dxfId="849" priority="150">
      <formula>IF(BN367="(月)","(火)",IF(BN367="(火)","(水)",IF(BN367="(水)","(木)",IF(BN367="(木)","(金)",IF(BN367="(金)","(土)",IF(BN367="(土)","(日)",IF(BN367="(日)","(月)")))))))="(土)"</formula>
    </cfRule>
    <cfRule type="expression" dxfId="848" priority="151">
      <formula>IF(BN367="(月)","(火)",IF(BN367="(火)","(水)",IF(BN367="(水)","(木)",IF(BN367="(木)","(金)",IF(BN367="(金)","(土)",IF(BN367="(土)","(日)",IF(BN367="(日)","(月)")))))))="(日)"</formula>
    </cfRule>
  </conditionalFormatting>
  <conditionalFormatting sqref="CD367:CG369">
    <cfRule type="expression" dxfId="847" priority="148">
      <formula>IF(BV367="(月)","(火)",IF(BV367="(火)","(水)",IF(BV367="(水)","(木)",IF(BV367="(木)","(金)",IF(BV367="(金)","(土)",IF(BV367="(土)","(日)",IF(BV367="(日)","(月)")))))))="(土)"</formula>
    </cfRule>
    <cfRule type="expression" dxfId="846" priority="149">
      <formula>IF(BV367="(月)","(火)",IF(BV367="(火)","(水)",IF(BV367="(水)","(木)",IF(BV367="(木)","(金)",IF(BV367="(金)","(土)",IF(BV367="(土)","(日)",IF(BV367="(日)","(月)")))))))="(日)"</formula>
    </cfRule>
  </conditionalFormatting>
  <conditionalFormatting sqref="CL367:CO369">
    <cfRule type="expression" dxfId="845" priority="146">
      <formula>IF(CD367="(月)","(火)",IF(CD367="(火)","(水)",IF(CD367="(水)","(木)",IF(CD367="(木)","(金)",IF(CD367="(金)","(土)",IF(CD367="(土)","(日)",IF(CD367="(日)","(月)")))))))="(土)"</formula>
    </cfRule>
    <cfRule type="expression" dxfId="844" priority="147">
      <formula>IF(CD367="(月)","(火)",IF(CD367="(火)","(水)",IF(CD367="(水)","(木)",IF(CD367="(木)","(金)",IF(CD367="(金)","(土)",IF(CD367="(土)","(日)",IF(CD367="(日)","(月)")))))))="(日)"</formula>
    </cfRule>
  </conditionalFormatting>
  <conditionalFormatting sqref="R437:U439">
    <cfRule type="expression" dxfId="843" priority="144">
      <formula>IF(J437="(月)","(火)",IF(J437="(火)","(水)",IF(J437="(水)","(木)",IF(J437="(木)","(金)",IF(J437="(金)","(土)",IF(J437="(土)","(日)",IF(J437="(日)","(月)")))))))="(土)"</formula>
    </cfRule>
    <cfRule type="expression" dxfId="842" priority="145">
      <formula>IF(J437="(月)","(火)",IF(J437="(火)","(水)",IF(J437="(水)","(木)",IF(J437="(木)","(金)",IF(J437="(金)","(土)",IF(J437="(土)","(日)",IF(J437="(日)","(月)")))))))="(日)"</formula>
    </cfRule>
  </conditionalFormatting>
  <conditionalFormatting sqref="Z437:AC439">
    <cfRule type="expression" dxfId="841" priority="142">
      <formula>IF(R437="(月)","(火)",IF(R437="(火)","(水)",IF(R437="(水)","(木)",IF(R437="(木)","(金)",IF(R437="(金)","(土)",IF(R437="(土)","(日)",IF(R437="(日)","(月)")))))))="(土)"</formula>
    </cfRule>
    <cfRule type="expression" dxfId="840" priority="143">
      <formula>IF(R437="(月)","(火)",IF(R437="(火)","(水)",IF(R437="(水)","(木)",IF(R437="(木)","(金)",IF(R437="(金)","(土)",IF(R437="(土)","(日)",IF(R437="(日)","(月)")))))))="(日)"</formula>
    </cfRule>
  </conditionalFormatting>
  <conditionalFormatting sqref="AH437:AK439">
    <cfRule type="expression" dxfId="839" priority="140">
      <formula>IF(Z437="(月)","(火)",IF(Z437="(火)","(水)",IF(Z437="(水)","(木)",IF(Z437="(木)","(金)",IF(Z437="(金)","(土)",IF(Z437="(土)","(日)",IF(Z437="(日)","(月)")))))))="(土)"</formula>
    </cfRule>
    <cfRule type="expression" dxfId="838" priority="141">
      <formula>IF(Z437="(月)","(火)",IF(Z437="(火)","(水)",IF(Z437="(水)","(木)",IF(Z437="(木)","(金)",IF(Z437="(金)","(土)",IF(Z437="(土)","(日)",IF(Z437="(日)","(月)")))))))="(日)"</formula>
    </cfRule>
  </conditionalFormatting>
  <conditionalFormatting sqref="AP437:AS439">
    <cfRule type="expression" dxfId="837" priority="138">
      <formula>IF(AH437="(月)","(火)",IF(AH437="(火)","(水)",IF(AH437="(水)","(木)",IF(AH437="(木)","(金)",IF(AH437="(金)","(土)",IF(AH437="(土)","(日)",IF(AH437="(日)","(月)")))))))="(土)"</formula>
    </cfRule>
    <cfRule type="expression" dxfId="836" priority="139">
      <formula>IF(AH437="(月)","(火)",IF(AH437="(火)","(水)",IF(AH437="(水)","(木)",IF(AH437="(木)","(金)",IF(AH437="(金)","(土)",IF(AH437="(土)","(日)",IF(AH437="(日)","(月)")))))))="(日)"</formula>
    </cfRule>
  </conditionalFormatting>
  <conditionalFormatting sqref="AX437:BA439">
    <cfRule type="expression" dxfId="835" priority="136">
      <formula>IF(AP437="(月)","(火)",IF(AP437="(火)","(水)",IF(AP437="(水)","(木)",IF(AP437="(木)","(金)",IF(AP437="(金)","(土)",IF(AP437="(土)","(日)",IF(AP437="(日)","(月)")))))))="(土)"</formula>
    </cfRule>
    <cfRule type="expression" dxfId="834" priority="137">
      <formula>IF(AP437="(月)","(火)",IF(AP437="(火)","(水)",IF(AP437="(水)","(木)",IF(AP437="(木)","(金)",IF(AP437="(金)","(土)",IF(AP437="(土)","(日)",IF(AP437="(日)","(月)")))))))="(日)"</formula>
    </cfRule>
  </conditionalFormatting>
  <conditionalFormatting sqref="BF437:BI439">
    <cfRule type="expression" dxfId="833" priority="134">
      <formula>IF(AX437="(月)","(火)",IF(AX437="(火)","(水)",IF(AX437="(水)","(木)",IF(AX437="(木)","(金)",IF(AX437="(金)","(土)",IF(AX437="(土)","(日)",IF(AX437="(日)","(月)")))))))="(土)"</formula>
    </cfRule>
    <cfRule type="expression" dxfId="832" priority="135">
      <formula>IF(AX437="(月)","(火)",IF(AX437="(火)","(水)",IF(AX437="(水)","(木)",IF(AX437="(木)","(金)",IF(AX437="(金)","(土)",IF(AX437="(土)","(日)",IF(AX437="(日)","(月)")))))))="(日)"</formula>
    </cfRule>
  </conditionalFormatting>
  <conditionalFormatting sqref="BN437:BQ439">
    <cfRule type="expression" dxfId="831" priority="132">
      <formula>IF(BF437="(月)","(火)",IF(BF437="(火)","(水)",IF(BF437="(水)","(木)",IF(BF437="(木)","(金)",IF(BF437="(金)","(土)",IF(BF437="(土)","(日)",IF(BF437="(日)","(月)")))))))="(土)"</formula>
    </cfRule>
    <cfRule type="expression" dxfId="830" priority="133">
      <formula>IF(BF437="(月)","(火)",IF(BF437="(火)","(水)",IF(BF437="(水)","(木)",IF(BF437="(木)","(金)",IF(BF437="(金)","(土)",IF(BF437="(土)","(日)",IF(BF437="(日)","(月)")))))))="(日)"</formula>
    </cfRule>
  </conditionalFormatting>
  <conditionalFormatting sqref="BV437:BY439">
    <cfRule type="expression" dxfId="829" priority="130">
      <formula>IF(BN437="(月)","(火)",IF(BN437="(火)","(水)",IF(BN437="(水)","(木)",IF(BN437="(木)","(金)",IF(BN437="(金)","(土)",IF(BN437="(土)","(日)",IF(BN437="(日)","(月)")))))))="(土)"</formula>
    </cfRule>
    <cfRule type="expression" dxfId="828" priority="131">
      <formula>IF(BN437="(月)","(火)",IF(BN437="(火)","(水)",IF(BN437="(水)","(木)",IF(BN437="(木)","(金)",IF(BN437="(金)","(土)",IF(BN437="(土)","(日)",IF(BN437="(日)","(月)")))))))="(日)"</formula>
    </cfRule>
  </conditionalFormatting>
  <conditionalFormatting sqref="CD437:CG439">
    <cfRule type="expression" dxfId="827" priority="128">
      <formula>IF(BV437="(月)","(火)",IF(BV437="(火)","(水)",IF(BV437="(水)","(木)",IF(BV437="(木)","(金)",IF(BV437="(金)","(土)",IF(BV437="(土)","(日)",IF(BV437="(日)","(月)")))))))="(土)"</formula>
    </cfRule>
    <cfRule type="expression" dxfId="826" priority="129">
      <formula>IF(BV437="(月)","(火)",IF(BV437="(火)","(水)",IF(BV437="(水)","(木)",IF(BV437="(木)","(金)",IF(BV437="(金)","(土)",IF(BV437="(土)","(日)",IF(BV437="(日)","(月)")))))))="(日)"</formula>
    </cfRule>
  </conditionalFormatting>
  <conditionalFormatting sqref="CL437:CO439">
    <cfRule type="expression" dxfId="825" priority="126">
      <formula>IF(CD437="(月)","(火)",IF(CD437="(火)","(水)",IF(CD437="(水)","(木)",IF(CD437="(木)","(金)",IF(CD437="(金)","(土)",IF(CD437="(土)","(日)",IF(CD437="(日)","(月)")))))))="(土)"</formula>
    </cfRule>
    <cfRule type="expression" dxfId="824" priority="127">
      <formula>IF(CD437="(月)","(火)",IF(CD437="(火)","(水)",IF(CD437="(水)","(木)",IF(CD437="(木)","(金)",IF(CD437="(金)","(土)",IF(CD437="(土)","(日)",IF(CD437="(日)","(月)")))))))="(日)"</formula>
    </cfRule>
  </conditionalFormatting>
  <conditionalFormatting sqref="R443:U445">
    <cfRule type="expression" dxfId="823" priority="124">
      <formula>IF(J443="(月)","(火)",IF(J443="(火)","(水)",IF(J443="(水)","(木)",IF(J443="(木)","(金)",IF(J443="(金)","(土)",IF(J443="(土)","(日)",IF(J443="(日)","(月)")))))))="(土)"</formula>
    </cfRule>
    <cfRule type="expression" dxfId="822" priority="125">
      <formula>IF(J443="(月)","(火)",IF(J443="(火)","(水)",IF(J443="(水)","(木)",IF(J443="(木)","(金)",IF(J443="(金)","(土)",IF(J443="(土)","(日)",IF(J443="(日)","(月)")))))))="(日)"</formula>
    </cfRule>
  </conditionalFormatting>
  <conditionalFormatting sqref="Z443:AC445">
    <cfRule type="expression" dxfId="821" priority="122">
      <formula>IF(R443="(月)","(火)",IF(R443="(火)","(水)",IF(R443="(水)","(木)",IF(R443="(木)","(金)",IF(R443="(金)","(土)",IF(R443="(土)","(日)",IF(R443="(日)","(月)")))))))="(土)"</formula>
    </cfRule>
    <cfRule type="expression" dxfId="820" priority="123">
      <formula>IF(R443="(月)","(火)",IF(R443="(火)","(水)",IF(R443="(水)","(木)",IF(R443="(木)","(金)",IF(R443="(金)","(土)",IF(R443="(土)","(日)",IF(R443="(日)","(月)")))))))="(日)"</formula>
    </cfRule>
  </conditionalFormatting>
  <conditionalFormatting sqref="AH443:AK445">
    <cfRule type="expression" dxfId="819" priority="120">
      <formula>IF(Z443="(月)","(火)",IF(Z443="(火)","(水)",IF(Z443="(水)","(木)",IF(Z443="(木)","(金)",IF(Z443="(金)","(土)",IF(Z443="(土)","(日)",IF(Z443="(日)","(月)")))))))="(土)"</formula>
    </cfRule>
    <cfRule type="expression" dxfId="818" priority="121">
      <formula>IF(Z443="(月)","(火)",IF(Z443="(火)","(水)",IF(Z443="(水)","(木)",IF(Z443="(木)","(金)",IF(Z443="(金)","(土)",IF(Z443="(土)","(日)",IF(Z443="(日)","(月)")))))))="(日)"</formula>
    </cfRule>
  </conditionalFormatting>
  <conditionalFormatting sqref="AP443:AS445">
    <cfRule type="expression" dxfId="817" priority="118">
      <formula>IF(AH443="(月)","(火)",IF(AH443="(火)","(水)",IF(AH443="(水)","(木)",IF(AH443="(木)","(金)",IF(AH443="(金)","(土)",IF(AH443="(土)","(日)",IF(AH443="(日)","(月)")))))))="(土)"</formula>
    </cfRule>
    <cfRule type="expression" dxfId="816" priority="119">
      <formula>IF(AH443="(月)","(火)",IF(AH443="(火)","(水)",IF(AH443="(水)","(木)",IF(AH443="(木)","(金)",IF(AH443="(金)","(土)",IF(AH443="(土)","(日)",IF(AH443="(日)","(月)")))))))="(日)"</formula>
    </cfRule>
  </conditionalFormatting>
  <conditionalFormatting sqref="AX443:BA445">
    <cfRule type="expression" dxfId="815" priority="116">
      <formula>IF(AP443="(月)","(火)",IF(AP443="(火)","(水)",IF(AP443="(水)","(木)",IF(AP443="(木)","(金)",IF(AP443="(金)","(土)",IF(AP443="(土)","(日)",IF(AP443="(日)","(月)")))))))="(土)"</formula>
    </cfRule>
    <cfRule type="expression" dxfId="814" priority="117">
      <formula>IF(AP443="(月)","(火)",IF(AP443="(火)","(水)",IF(AP443="(水)","(木)",IF(AP443="(木)","(金)",IF(AP443="(金)","(土)",IF(AP443="(土)","(日)",IF(AP443="(日)","(月)")))))))="(日)"</formula>
    </cfRule>
  </conditionalFormatting>
  <conditionalFormatting sqref="BF443:BI445">
    <cfRule type="expression" dxfId="813" priority="114">
      <formula>IF(AX443="(月)","(火)",IF(AX443="(火)","(水)",IF(AX443="(水)","(木)",IF(AX443="(木)","(金)",IF(AX443="(金)","(土)",IF(AX443="(土)","(日)",IF(AX443="(日)","(月)")))))))="(土)"</formula>
    </cfRule>
    <cfRule type="expression" dxfId="812" priority="115">
      <formula>IF(AX443="(月)","(火)",IF(AX443="(火)","(水)",IF(AX443="(水)","(木)",IF(AX443="(木)","(金)",IF(AX443="(金)","(土)",IF(AX443="(土)","(日)",IF(AX443="(日)","(月)")))))))="(日)"</formula>
    </cfRule>
  </conditionalFormatting>
  <conditionalFormatting sqref="BN443:BQ445">
    <cfRule type="expression" dxfId="811" priority="112">
      <formula>IF(BF443="(月)","(火)",IF(BF443="(火)","(水)",IF(BF443="(水)","(木)",IF(BF443="(木)","(金)",IF(BF443="(金)","(土)",IF(BF443="(土)","(日)",IF(BF443="(日)","(月)")))))))="(土)"</formula>
    </cfRule>
    <cfRule type="expression" dxfId="810" priority="113">
      <formula>IF(BF443="(月)","(火)",IF(BF443="(火)","(水)",IF(BF443="(水)","(木)",IF(BF443="(木)","(金)",IF(BF443="(金)","(土)",IF(BF443="(土)","(日)",IF(BF443="(日)","(月)")))))))="(日)"</formula>
    </cfRule>
  </conditionalFormatting>
  <conditionalFormatting sqref="BV443:BY445">
    <cfRule type="expression" dxfId="809" priority="110">
      <formula>IF(BN443="(月)","(火)",IF(BN443="(火)","(水)",IF(BN443="(水)","(木)",IF(BN443="(木)","(金)",IF(BN443="(金)","(土)",IF(BN443="(土)","(日)",IF(BN443="(日)","(月)")))))))="(土)"</formula>
    </cfRule>
    <cfRule type="expression" dxfId="808" priority="111">
      <formula>IF(BN443="(月)","(火)",IF(BN443="(火)","(水)",IF(BN443="(水)","(木)",IF(BN443="(木)","(金)",IF(BN443="(金)","(土)",IF(BN443="(土)","(日)",IF(BN443="(日)","(月)")))))))="(日)"</formula>
    </cfRule>
  </conditionalFormatting>
  <conditionalFormatting sqref="CD443:CG445">
    <cfRule type="expression" dxfId="807" priority="108">
      <formula>IF(BV443="(月)","(火)",IF(BV443="(火)","(水)",IF(BV443="(水)","(木)",IF(BV443="(木)","(金)",IF(BV443="(金)","(土)",IF(BV443="(土)","(日)",IF(BV443="(日)","(月)")))))))="(土)"</formula>
    </cfRule>
    <cfRule type="expression" dxfId="806" priority="109">
      <formula>IF(BV443="(月)","(火)",IF(BV443="(火)","(水)",IF(BV443="(水)","(木)",IF(BV443="(木)","(金)",IF(BV443="(金)","(土)",IF(BV443="(土)","(日)",IF(BV443="(日)","(月)")))))))="(日)"</formula>
    </cfRule>
  </conditionalFormatting>
  <conditionalFormatting sqref="CL443:CO445">
    <cfRule type="expression" dxfId="805" priority="106">
      <formula>IF(CD443="(月)","(火)",IF(CD443="(火)","(水)",IF(CD443="(水)","(木)",IF(CD443="(木)","(金)",IF(CD443="(金)","(土)",IF(CD443="(土)","(日)",IF(CD443="(日)","(月)")))))))="(土)"</formula>
    </cfRule>
    <cfRule type="expression" dxfId="804" priority="107">
      <formula>IF(CD443="(月)","(火)",IF(CD443="(火)","(水)",IF(CD443="(水)","(木)",IF(CD443="(木)","(金)",IF(CD443="(金)","(土)",IF(CD443="(土)","(日)",IF(CD443="(日)","(月)")))))))="(日)"</formula>
    </cfRule>
  </conditionalFormatting>
  <conditionalFormatting sqref="R479:U481">
    <cfRule type="expression" dxfId="803" priority="104">
      <formula>IF(J479="(月)","(火)",IF(J479="(火)","(水)",IF(J479="(水)","(木)",IF(J479="(木)","(金)",IF(J479="(金)","(土)",IF(J479="(土)","(日)",IF(J479="(日)","(月)")))))))="(土)"</formula>
    </cfRule>
    <cfRule type="expression" dxfId="802" priority="105">
      <formula>IF(J479="(月)","(火)",IF(J479="(火)","(水)",IF(J479="(水)","(木)",IF(J479="(木)","(金)",IF(J479="(金)","(土)",IF(J479="(土)","(日)",IF(J479="(日)","(月)")))))))="(日)"</formula>
    </cfRule>
  </conditionalFormatting>
  <conditionalFormatting sqref="Z479:AC481">
    <cfRule type="expression" dxfId="801" priority="102">
      <formula>IF(R479="(月)","(火)",IF(R479="(火)","(水)",IF(R479="(水)","(木)",IF(R479="(木)","(金)",IF(R479="(金)","(土)",IF(R479="(土)","(日)",IF(R479="(日)","(月)")))))))="(土)"</formula>
    </cfRule>
    <cfRule type="expression" dxfId="800" priority="103">
      <formula>IF(R479="(月)","(火)",IF(R479="(火)","(水)",IF(R479="(水)","(木)",IF(R479="(木)","(金)",IF(R479="(金)","(土)",IF(R479="(土)","(日)",IF(R479="(日)","(月)")))))))="(日)"</formula>
    </cfRule>
  </conditionalFormatting>
  <conditionalFormatting sqref="AH479:AK481">
    <cfRule type="expression" dxfId="799" priority="100">
      <formula>IF(Z479="(月)","(火)",IF(Z479="(火)","(水)",IF(Z479="(水)","(木)",IF(Z479="(木)","(金)",IF(Z479="(金)","(土)",IF(Z479="(土)","(日)",IF(Z479="(日)","(月)")))))))="(土)"</formula>
    </cfRule>
    <cfRule type="expression" dxfId="798" priority="101">
      <formula>IF(Z479="(月)","(火)",IF(Z479="(火)","(水)",IF(Z479="(水)","(木)",IF(Z479="(木)","(金)",IF(Z479="(金)","(土)",IF(Z479="(土)","(日)",IF(Z479="(日)","(月)")))))))="(日)"</formula>
    </cfRule>
  </conditionalFormatting>
  <conditionalFormatting sqref="AP479:AS481">
    <cfRule type="expression" dxfId="797" priority="98">
      <formula>IF(AH479="(月)","(火)",IF(AH479="(火)","(水)",IF(AH479="(水)","(木)",IF(AH479="(木)","(金)",IF(AH479="(金)","(土)",IF(AH479="(土)","(日)",IF(AH479="(日)","(月)")))))))="(土)"</formula>
    </cfRule>
    <cfRule type="expression" dxfId="796" priority="99">
      <formula>IF(AH479="(月)","(火)",IF(AH479="(火)","(水)",IF(AH479="(水)","(木)",IF(AH479="(木)","(金)",IF(AH479="(金)","(土)",IF(AH479="(土)","(日)",IF(AH479="(日)","(月)")))))))="(日)"</formula>
    </cfRule>
  </conditionalFormatting>
  <conditionalFormatting sqref="AX479:BA481">
    <cfRule type="expression" dxfId="795" priority="96">
      <formula>IF(AP479="(月)","(火)",IF(AP479="(火)","(水)",IF(AP479="(水)","(木)",IF(AP479="(木)","(金)",IF(AP479="(金)","(土)",IF(AP479="(土)","(日)",IF(AP479="(日)","(月)")))))))="(土)"</formula>
    </cfRule>
    <cfRule type="expression" dxfId="794" priority="97">
      <formula>IF(AP479="(月)","(火)",IF(AP479="(火)","(水)",IF(AP479="(水)","(木)",IF(AP479="(木)","(金)",IF(AP479="(金)","(土)",IF(AP479="(土)","(日)",IF(AP479="(日)","(月)")))))))="(日)"</formula>
    </cfRule>
  </conditionalFormatting>
  <conditionalFormatting sqref="BF479:BI481">
    <cfRule type="expression" dxfId="793" priority="94">
      <formula>IF(AX479="(月)","(火)",IF(AX479="(火)","(水)",IF(AX479="(水)","(木)",IF(AX479="(木)","(金)",IF(AX479="(金)","(土)",IF(AX479="(土)","(日)",IF(AX479="(日)","(月)")))))))="(土)"</formula>
    </cfRule>
    <cfRule type="expression" dxfId="792" priority="95">
      <formula>IF(AX479="(月)","(火)",IF(AX479="(火)","(水)",IF(AX479="(水)","(木)",IF(AX479="(木)","(金)",IF(AX479="(金)","(土)",IF(AX479="(土)","(日)",IF(AX479="(日)","(月)")))))))="(日)"</formula>
    </cfRule>
  </conditionalFormatting>
  <conditionalFormatting sqref="BN479:BQ481">
    <cfRule type="expression" dxfId="791" priority="92">
      <formula>IF(BF479="(月)","(火)",IF(BF479="(火)","(水)",IF(BF479="(水)","(木)",IF(BF479="(木)","(金)",IF(BF479="(金)","(土)",IF(BF479="(土)","(日)",IF(BF479="(日)","(月)")))))))="(土)"</formula>
    </cfRule>
    <cfRule type="expression" dxfId="790" priority="93">
      <formula>IF(BF479="(月)","(火)",IF(BF479="(火)","(水)",IF(BF479="(水)","(木)",IF(BF479="(木)","(金)",IF(BF479="(金)","(土)",IF(BF479="(土)","(日)",IF(BF479="(日)","(月)")))))))="(日)"</formula>
    </cfRule>
  </conditionalFormatting>
  <conditionalFormatting sqref="BV479:BY481">
    <cfRule type="expression" dxfId="789" priority="90">
      <formula>IF(BN479="(月)","(火)",IF(BN479="(火)","(水)",IF(BN479="(水)","(木)",IF(BN479="(木)","(金)",IF(BN479="(金)","(土)",IF(BN479="(土)","(日)",IF(BN479="(日)","(月)")))))))="(土)"</formula>
    </cfRule>
    <cfRule type="expression" dxfId="788" priority="91">
      <formula>IF(BN479="(月)","(火)",IF(BN479="(火)","(水)",IF(BN479="(水)","(木)",IF(BN479="(木)","(金)",IF(BN479="(金)","(土)",IF(BN479="(土)","(日)",IF(BN479="(日)","(月)")))))))="(日)"</formula>
    </cfRule>
  </conditionalFormatting>
  <conditionalFormatting sqref="CD479:CG481">
    <cfRule type="expression" dxfId="787" priority="88">
      <formula>IF(BV479="(月)","(火)",IF(BV479="(火)","(水)",IF(BV479="(水)","(木)",IF(BV479="(木)","(金)",IF(BV479="(金)","(土)",IF(BV479="(土)","(日)",IF(BV479="(日)","(月)")))))))="(土)"</formula>
    </cfRule>
    <cfRule type="expression" dxfId="786" priority="89">
      <formula>IF(BV479="(月)","(火)",IF(BV479="(火)","(水)",IF(BV479="(水)","(木)",IF(BV479="(木)","(金)",IF(BV479="(金)","(土)",IF(BV479="(土)","(日)",IF(BV479="(日)","(月)")))))))="(日)"</formula>
    </cfRule>
  </conditionalFormatting>
  <conditionalFormatting sqref="CL479:CO481">
    <cfRule type="expression" dxfId="785" priority="86">
      <formula>IF(CD479="(月)","(火)",IF(CD479="(火)","(水)",IF(CD479="(水)","(木)",IF(CD479="(木)","(金)",IF(CD479="(金)","(土)",IF(CD479="(土)","(日)",IF(CD479="(日)","(月)")))))))="(土)"</formula>
    </cfRule>
    <cfRule type="expression" dxfId="784" priority="87">
      <formula>IF(CD479="(月)","(火)",IF(CD479="(火)","(水)",IF(CD479="(水)","(木)",IF(CD479="(木)","(金)",IF(CD479="(金)","(土)",IF(CD479="(土)","(日)",IF(CD479="(日)","(月)")))))))="(日)"</formula>
    </cfRule>
  </conditionalFormatting>
  <conditionalFormatting sqref="J17:M19">
    <cfRule type="expression" dxfId="783" priority="5141">
      <formula>TEXT(B1,"(aaa)")="(土)"</formula>
    </cfRule>
    <cfRule type="expression" dxfId="782" priority="5142">
      <formula>TEXT(B1,"(aaa)")="(日)"</formula>
    </cfRule>
  </conditionalFormatting>
  <conditionalFormatting sqref="J75:M78">
    <cfRule type="expression" dxfId="781" priority="5143">
      <formula>TEXT(B1,"(aaa)")="(土)"</formula>
    </cfRule>
    <cfRule type="expression" dxfId="780" priority="5144">
      <formula>TEXT(B1,"(aaa)")="(日)"</formula>
    </cfRule>
  </conditionalFormatting>
  <conditionalFormatting sqref="J81:M83">
    <cfRule type="expression" dxfId="779" priority="5145">
      <formula>TEXT(B1,"(aaa)")="(土)"</formula>
    </cfRule>
    <cfRule type="expression" dxfId="778" priority="5146">
      <formula>TEXT(B1,"(aaa)")="(日)"</formula>
    </cfRule>
  </conditionalFormatting>
  <conditionalFormatting sqref="J157:M159">
    <cfRule type="expression" dxfId="777" priority="5147">
      <formula>TEXT(B1,"(aaa)")="(土)"</formula>
    </cfRule>
    <cfRule type="expression" dxfId="776" priority="5148">
      <formula>TEXT(B1,"(aaa)")="(日)"</formula>
    </cfRule>
  </conditionalFormatting>
  <conditionalFormatting sqref="J163:M165">
    <cfRule type="expression" dxfId="775" priority="5149">
      <formula>TEXT(B1,"(aaa)")="(土)"</formula>
    </cfRule>
    <cfRule type="expression" dxfId="774" priority="5150">
      <formula>TEXT(B1,"(aaa)")="(日)"</formula>
    </cfRule>
  </conditionalFormatting>
  <conditionalFormatting sqref="J227:M229">
    <cfRule type="expression" dxfId="773" priority="5151">
      <formula>TEXT(B1,"(aaa)")="(土)"</formula>
    </cfRule>
    <cfRule type="expression" dxfId="772" priority="5152">
      <formula>TEXT(B1,"(aaa)")="(日)"</formula>
    </cfRule>
  </conditionalFormatting>
  <conditionalFormatting sqref="J233:M235">
    <cfRule type="expression" dxfId="771" priority="5153">
      <formula>TEXT(B1,"(aaa)")="(土)"</formula>
    </cfRule>
    <cfRule type="expression" dxfId="770" priority="5154">
      <formula>TEXT(B1,"(aaa)")="(日)"</formula>
    </cfRule>
  </conditionalFormatting>
  <conditionalFormatting sqref="J291:M293">
    <cfRule type="expression" dxfId="769" priority="5155">
      <formula>TEXT(B1,"(aaa)")="(土)"</formula>
    </cfRule>
    <cfRule type="expression" dxfId="768" priority="5156">
      <formula>TEXT(B1,"(aaa)")="(日)"</formula>
    </cfRule>
  </conditionalFormatting>
  <conditionalFormatting sqref="J297:M299">
    <cfRule type="expression" dxfId="767" priority="5157">
      <formula>TEXT(B1,"(aaa)")="(土)"</formula>
    </cfRule>
    <cfRule type="expression" dxfId="766" priority="5158">
      <formula>TEXT(B1,"(aaa)")="(日)"</formula>
    </cfRule>
  </conditionalFormatting>
  <conditionalFormatting sqref="J361:M363">
    <cfRule type="expression" dxfId="765" priority="5159">
      <formula>TEXT(B1,"(aaa)")="(土)"</formula>
    </cfRule>
    <cfRule type="expression" dxfId="764" priority="5160">
      <formula>TEXT(B1,"(aaa)")="(日)"</formula>
    </cfRule>
  </conditionalFormatting>
  <conditionalFormatting sqref="J367:M369">
    <cfRule type="expression" dxfId="763" priority="5161">
      <formula>TEXT(B1,"(aaa)")="(土)"</formula>
    </cfRule>
    <cfRule type="expression" dxfId="762" priority="5162">
      <formula>TEXT(B1,"(aaa)")="(日)"</formula>
    </cfRule>
  </conditionalFormatting>
  <conditionalFormatting sqref="J437:M439">
    <cfRule type="expression" dxfId="761" priority="5163">
      <formula>TEXT(B1,"(aaa)")="(土)"</formula>
    </cfRule>
    <cfRule type="expression" dxfId="760" priority="5164">
      <formula>TEXT(B1,"(aaa)")="(日)"</formula>
    </cfRule>
  </conditionalFormatting>
  <conditionalFormatting sqref="J443:M445">
    <cfRule type="expression" dxfId="759" priority="5165">
      <formula>TEXT(B1,"(aaa)")="(土)"</formula>
    </cfRule>
    <cfRule type="expression" dxfId="758" priority="5166">
      <formula>TEXT(B1,"(aaa)")="(日)"</formula>
    </cfRule>
  </conditionalFormatting>
  <conditionalFormatting sqref="J479:M481">
    <cfRule type="expression" dxfId="757" priority="5167">
      <formula>TEXT(B1,"(aaa)")="(土)"</formula>
    </cfRule>
    <cfRule type="expression" dxfId="756" priority="5168">
      <formula>TEXT(B1,"(aaa)")="(日)"</formula>
    </cfRule>
  </conditionalFormatting>
  <dataValidations count="9">
    <dataValidation type="list" allowBlank="1" showInputMessage="1" sqref="AL100:AO100 N206:Q206 BB94:BE94 BR358:BU358 AT282:AW282 AD42:AG42 N410:Q410 AD100:AG100 BR182:BU182 F374:I374 BJ404:BM404 AL206:AO206 BB352:BE352 BZ358:CC358 BB212:BE212 CH72:CK72 BR118:BU118 CH328:CK328 F66:I66 V322:Y322 AD416:AG416 BB416:BE416 CH374:CK374 CH392:CK392 N422:Q422 CH246:CK246 AL340:AO340 CH200:CK200 CH206:CK206 CH358:CK358 AT136:AW136 CH340:CK340 AD398:AG398 BJ328:BM328 BR374:BU374 CH218:CK218 N346:Q346 BR112:BU112 BZ212:CC212 AT42:AW42 BB328:BE328 CH334:CK334 AL374:AO374 BZ340:CC340 F428:I428 N304:Q304 F386:I386 AL88:AO88 N130:Q130 BZ188:CC188 V404:Y404 CH48:CK48 N246:Q246 BJ398:BM398 V200:Y200 F258:I258 BB380:BE380 CH288:CK288 CH194:CK194 BB374:BE374 N48:Q48 CH398:CK398 N288:Q288 BZ386:CC386 AL398:AO398 BR188:BU188 V100:Y100 N276:Q276 BZ194:CC194 V118:Y118 BZ270:CC270 BZ130:CC130 BZ72:CC72 AD374:AG374 F124:I124 F380:I380 AL106:AO106 BZ42:CC42 V88:Y88 BR310:BU310 N118:Q118 BJ340:BM340 BJ346:BM346 N380:Q380 AT246:AW246 AL380:AO380 BB434:BE434 CH124:CK124 CH106:CK106 F270:I270 BZ392:CC392 BJ282:BM282 BB316:BE316 BB88:BE88 BJ322:BM322 CH304:CK304 F88:I88 V410:Y410 N392:Q392 CH270:CK270 BJ392:BM392 BZ206:CC206 BJ88:BM88 BB36:BE36 F24:I24 N24:Q24 BB358:BE358 N252:Q252 BJ176:BM176 F346:I346 N340:Q340 BZ428:CC428 BB340:BE340 BZ304:CC304 F304:I304 BR206:BU206 BB54:BE54 CH380:CK380 AD380:AG380 N358:Q358 BZ374:CC374 V416:Y416 BR282:BU282 BZ200:CC200 BR48:BU48 AL328:AO328 F182:I182 N240:Q240 V328:Y328 CH60:CK60 BZ124:CC124 V392:Y392 CH404:CK404 BB304:BE304 V282:Y282 V380:Y380 BJ304:BM304 BB118:BE118 BJ258:BM258 BR276:BU276 F282:I282 AT374:AW374 F206:I206 V398:Y398 BR304:BU304 F316:I316 BB264:BE264 F60:I60 V264:Y264 F334:I334 N42:Q42 CH276:CK276 N36:Q36 F176:I176 BB392:BE392 BZ48:CC48 V36:Y36 BZ36:CC36 BB288:BE288 AT392:AW392 F200:I200 AT60:AW60 F194:I194 F392:I392 N386:Q386 AL188:AO188 AT30:AW30 AT224:AW224 F252:I252 BR42:BU42 BR340:BU340 BR100:BU100 V94:Y94 CH54:CK54 BB182:BE182 AT380:AW380 V358:Y358 N60:Q60 V60:Y60 AL182:AO182 BJ36:BM36 BR240:BU240 AD200:AG200 AD404:AG404 BR392:BU392 CH182:CK182 BZ182:CC182 CH428:CK428 BJ434:BM434 BZ30:CC30 BR36:BU36 BZ404:CC404 BJ30:BM30 BJ264:BM264 V188:Y188 BZ60:CC60 N282:Q282 CH36:CK36 V246:Y246 V270:Y270 CH310:CK310 BB106:BE106 BJ60:BM60 AL200:AO200 V288:Y288 BZ346:CC346 CH176:CK176 N182:Q182 V106:Y106 BJ124:BM124 CH422:CK422 BB124:BE124 AL276:AO276 N194:Q194 BZ54:CC54 BB410:BE410 BB176:BE176 N398:Q398 AD276:AG276 AT182:AW182 BZ176:CC176 BZ66:CC66 AD188:AG188 CH188:CK188 F142:I142 BJ428:BM428 F246:I246 BB282:BE282 CH282:CK282 N200:Q200 V240:Y240 BJ240:BM240 BJ100:BM100 AT176:AW176 BB66:BE66 AD66:AG66 N88:Q88 CH66:CK66 AL246:AO246 BB188:BE188 AT264:AW264 V54:Y54 AL54:AO54 F54:I54 AT54:AW54 N54:Q54 AD54:AG54 BZ416:CC416 N176:Q176 BZ258:CC258 BR328:BU328 AL264:AO264 BJ136:BM136 AL240:AO240 BR434:BU434 AT270:AW270 BZ380:CC380 BB206:BE206 BR428:BU428 AT410:AW410 CH434:CK434 V428:Y428 F434:I434 V206:Y206 AL270:AO270 F30:I30 F48:I48 BR416:BU416 N404:Q404 N434:Q434 V434:Y434 F276:I276 BR258:BU258 AT428:AW428 AL194:AO194 AT434:AW434 BR30:BU30 BR252:BU252 BZ434:CC434 AT288:AW288 V310:Y310 V194:Y194 BJ194:BM194 BR24:BU24 BB258:BE258 V142:Y142 AD136:AG136 N352:Q352 BR194:BU194 V352:Y352 F352:I352 AL112:AO112 N112:Q112 AL142:AO142 V130:Y130 AL130:AO130 F288:I288 V136:Y136 V112:Y112 V176:Y176 AD246:AG246 BJ42:BM42 AT304:AW304 BJ48:BM48 F240:I240 BJ386:BM386 AT106:AW106 AD142:AG142 BR88:BU88 CH316:CK316 V252:Y252 CH30:CK30 V386:Y386 BR288:BU288 BZ288:CC288 BZ106:CC106 BR130:BU130 V340:Y340 N100:Q100 V24:Y24 BB72:BE72 AT310:AW310 AD310:AG310 AL310:AO310 BJ118:BM118 BZ252:CC252 AL66:AO66 N258:Q258 V42:Y42 BR386:BU386 BB142:BE142 CH112:CK112 AT322:AW322 BZ88:CC88 V316:Y316 BZ328:CC328 BB24:BE24 BB270:BE270 AL42:AO42 V258:Y258 BZ334:CC334 BB112:BE112 BR410:BU410 BR334:BU334 AT328:AW328 BJ106:BM106 BR352:BU352 BJ200:BM200 N72:Q72 F72:I72 BJ270:BM270 AT118:AW118 BZ310:CC310 AT112:AW112 AL136:AO136 CH352:CK352 BB386:BE386 AL30:AO30 F130:I130 AT404:AW404 AD240:AG240 BB404:BE404 AL124:AO124 N30:Q30 AT66:AW66 BB60:BE60 AT94:AW94 F340:I340 AT188:AW188 AD206:AG206 AD106:AG106 BR136:BU136 BB136:BE136 F404:I404 AT276:AW276 BZ276:CC276 V276:Y276 AT24:AW24 BB276:BE276 BR322:BU322 BJ334:BM334 BB334:BE334 CH240:CK240 CH252:CK252 CH258:CK258 CH264:CK264 BJ358:BM358 V422:Y422 AD422:AG422 BJ422:BM422 AT422:AW422 BB422:BE422 AL288:AO288 N428:Q428 AT142:AW142 BZ352:CC352 N188:Q188 AD130:AG130 BB130:BE130 N142:Q142 V124:Y124 CH88:CK88 BZ264:CC264 CH346:CK346 AL176:AO176 CH322:CK322 BZ322:CC322 BB310:BE310 AT252:AW252 V48:Y48 BZ118:CC118 F322:I322 AL316:AO316 F416:I416 N322:Q322 F36:I36 AL358:AO358 AT334:AW334 AT416:AW416 CH416:CK416 BB252:BE252 BB322:BE322 AT316:AW316 N316:Q316 AT48:AW48 AT352:AW352 CH42:CK42 AT72:AW72 CH130:CK130 CH136:CK136 AD316:AG316 BZ112:CC112 BZ136:CC136 BB246:BE246 F136:I136 N374:Q374 BB428:BE428 BZ422:CC422 AL24:AO24 V334:Y334 BB30:BE30 BZ240:CC240 AT124:AW124 BR66:BU66 BR142:BU142 N328:Q328 AD112:AG112 CH100:CK100 BZ100:CC100 CH142:CK142 BZ142:CC142 BB48:BE48 AT130:AW130 CH410:CK410 BZ410:CC410 BJ410:BM410 F42:I42 F264:I264 BR346:BU346 CH24:CK24 BJ24:BM24 BZ24:CC24 BZ316:CC316 V66:Y66 CH386:CK386 CH118:CK118 BZ282:CC282 BJ316:BM316 V170:Y170 F170:I170 AL170:AO170 CH170:CK170 BJ170:BM170 BZ170:CC170 BR170:BU170 BB170:BE170 CH94:CK94 BJ94:BM94 BZ94:CC94 BR94:BU94 F94:I94 AT346:AW346 AL386:AO386 AT340:AW340 BR106:BU106 BR60:BU60 BB148:BE148 CH154:CK154 BJ154:BM154 AT154:AW154 N148:Q148 BZ154:CC154 BB154:BE154 CH148:CK148 BR154:BU154 V148:Y148 F148:I148 F154:I154 BR148:BU148 BZ148:CC148 AL154:AO154 BJ148:BM148 N224:Q224 BZ224:CC224 CH224:CK224 F224:I224 AD212:AG212 BR218:BU218 AD218:AG218 BJ224:BM224 F218:I218 CH212:CK212 AL218:AO218 BJ212:BM212 BR224:BU224 BB224:BE224 F212:I212 BB218:BE218 BZ218:CC218 V212:Y212 V224:Y224 AT218:AW218 BR212:BU212 V218:Y218 BZ398:CC398 BR398:BU398" xr:uid="{00000000-0002-0000-0000-000000000000}">
      <formula1>"　,資料あり,メール確認,台本有り,マルチ録音"</formula1>
    </dataValidation>
    <dataValidation type="list" allowBlank="1" showInputMessage="1" sqref="AP237:AP238 BV249:BV250 BN319:BN320 AH39:AH40 CL109:CL110 CD85:CD86 CL243:CL244 R203:R204 BN279:BN280 J371:J372 BF209:BF210 AP337:AP338 CL69:CL70 BF331:BF332 CL355:CL356 AX109:AX110 CL325:CL326 CL209:CL210 BN325:BN326 R343:R344 BN401:BN402 BV109:BV110 BN343:BN344 CL371:CL372 AX91:AX92 AX39:AX40 R285:R286 CD431:CD432 AH307:AH308 BF325:BF326 J425:J426 AP371:AP372 AP97:AP98 BV371:BV372 J267:J268 AP85:AP86 J255:J256 Z115:Z116 Z197:Z198 AP203:AP204 BN395:BN396 BV115:BV116 R325:R326 BF377:BF378 Z401:Z402 CL395:CL396 AH273:AH274 R407:R408 Z319:Z320 CD383:CD384 AP395:AP396 Z91:Z92 BF371:BF372 CL337:CL338 R301:R302 CL215:CL216 AX349:AX350 R127:R128 BN57:BN58 BF349:BF350 CL45:CL46 R243:R244 CL185:CL186 J401:J402 CL285:CL286 AH395:AH396 CL191:CL192 CD191:CD192 AH371:AH372 CD39:CD40 AH97:AH98 J121:J122 AX57:AX58 Z85:Z86 J377:J378 Z285:Z286 BV307:BV308 J243:J244 AX243:AX244 CL103:CL104 BF431:BF432 BV279:BV280 BN389:BN390 R377:R378 CL197:CL198 R45:R46 BV185:BV186 J383:J384 AH413:AH414 BF413:BF414 CD337:CD338 CD51:CD52 CL267:CL268 CD203:CD204 R115:R116 Z97:Z98 BF173:BF174 CL203:CL204 AP377:AP378 Z407:Z408 CL273:CL274 BV21:BV22 AX279:AX280 BV203:BV204 CL301:CL302 Z325:Z326 Z395:Z396 BF33:BF34 J21:J22 R21:R22 BF355:BF356 R249:R250 J343:J344 R337:R338 CD425:CD426 BF337:BF338 CD301:CD302 CD389:CD390 R355:R356 BN85:BN86 CL377:CL378 Z237:Z238 BF313:BF314 Z39:Z40 Z413:Z414 AP179:AP180 CD69:CD70 J179:J180 R237:R238 BN337:BN338 BF51:BF52 CL261:CL262 J301:J302 AH377:AH378 CD371:CD372 CD121:CD122 CL57:CL58 AH401:AH402 AP285:AP286 CL389:CL390 Z389:Z390 BF301:BF302 CL401:CL402 BF115:BF116 BN301:BN302 CD267:CD268 BV301:BV302 BV45:BV46 R279:R280 J27:J28 BF261:BF262 BV237:BV238 CD401:CD402 CD33:CD34 J203:J204 J57:J58 R33:R34 BF27:BF28 AX371:AX372 R39:R40 AH197:AH198 BV133:BV134 AH103:AH104 Z33:Z34 Z261:Z262 BN267:BN268 J197:J198 J173:J174 R383:R384 BF57:BF58 CD45:CD46 AX389:AX390 Z355:Z356 AX27:AX28 BV215:BV216 J249:J250 BV39:BV40 BV337:BV338 BV97:BV98 J191:J192 AP185:AP186 R57:R58 Z57:Z58 CL51:CL52 BN255:BN256 J389:J390 CL343:CL344 BN45:BN46 AX45:AX46 BF179:BF180 CL179:CL180 CL425:CL426 BN431:BN432 BN33:BN34 CD27:CD28 BV389:BV390 Z185:Z186 BV33:BV34 BF85:BF86 Z267:Z268 CL307:CL308 BF103:BF104 BN355:BN356 AP197:AP198 AP243:AP244 CD331:CD332 J285:J286 CD179:CD180 CL173:CL174 R179:R180 Z103:Z104 BF121:BF122 BN121:BN122 CL419:CL420 R191:R192 CD57:CD58 BN261:BN262 AX407:AX408 BN173:BN174 R395:R396 R273:R274 AX179:AX180 CD173:CD174 CD63:CD64 AH185:AH186 J45:J46 CD343:CD344 CD185:CD186 J139:J140 BV273:BV274 BN425:BN426 BF279:BF280 CD197:CD198 Z279:Z280 J33:J34 AX173:AX174 BN97:BN98 BF63:BF64 AH63:AH64 CL255:CL256 CL63:CL64 Z243:Z244 AP261:AP262 AX261:AX262 AP51:AP52 Z51:Z52 AX51:AX52 J51:J52 R51:R52 AH51:AH52 J313:J314 R173:R174 BV355:BV356 CL237:CL238 BF185:BF186 BV431:BV432 BV191:BV192 AP139:AP140 CD377:CD378 BV325:BV326 BF203:BF204 Z191:Z192 BV425:BV426 CL431:CL432 Z425:Z426 AX267:AX268 J431:J432 Z203:Z204 AP267:AP268 CL383:CL384 J413:J414 R431:R432 Z431:Z432 J273:J274 BN191:BN192 AX425:AX426 AX21:AX22 AX431:AX432 BV27:BV28 J349:J350 AP109:AP110 CL279:CL280 BV407:BV408 Z307:Z308 Z377:Z378 BV255:BV256 CL331:CL332 AP325:AP326 AX103:AX104 Z139:Z140 AP127:AP128 Z127:Z128 J337:J338 CL121:CL122 R109:R110 AH139:AH140 Z109:Z110 CD103:CD104 R97:R98 R349:R350 Z349:Z350 Z173:Z174 AH243:AH244 BN39:BN40 AX301:AX302 AX285:AX286 R197:R198 BN237:BN238 BN115:BN116 AP63:AP64 BF133:BF134 BF273:BF274 CL313:CL314 Z249:Z250 CL27:CL28 J237:J238 BV285:BV286 CD285:CD286 BN383:BN384 BV127:BV128 CL33:CL34 BF255:BF256 Z21:Z22 BF69:BF70 AX307:AX308 J85:J86 AP307:AP308 BV383:BV384 BF139:BF140 BF267:BF268 AP39:AP40 BF109:BF110 R419:R420 BN103:BN104 CD261:CD262 CD109:CD110 AX319:AX320 CD325:CD326 AP313:AP314 Z383:Z384 CD355:CD356 R27:R28 BF407:BF408 BV349:BV350 BN197:BN198 BV331:BV332 BF21:BF22 AP121:AP122 CD307:CD308 CL249:CL250 BN133:BN134 AP133:AP134 R69:R70 J69:J70 AP103:AP104 BF285:BF286 Z255:Z256 CL349:CL350 BF383:BF384 J127:J128 AX401:AX402 AH237:AH238 BF401:BF402 AP191:AP192 AX133:AX134 AX63:AX64 AX115:AX116 Z133:Z134 AX185:AX186 J331:J332 AX139:AX140 R425:R426 Z337:Z338 J279:J280 BF91:BF92 AX273:AX274 CD273:CD274 Z273:Z274 AP273:AP274 BV319:BV320 BF425:BF426 BN331:BN332 CD237:CD238 AX325:AX326 CD249:CD250 CD255:CD256 R389:R390 AX331:AX332 Z419:Z420 AH419:AH420 BN419:BN420 AX419:AX420 BF419:BF420 CD349:CD350 R185:R186 R139:R140 AH127:AH128 BF127:BF128 J63:J64 AH203:AH204 CL39:CL40 AX69:AX70 AP27:AP28 AP173:AP174 BF389:BF390 CL319:CL320 CD319:CD320 BF307:BF308 AX249:AX250 BF249:BF250 CD115:CD116 J319:J320 Z313:Z314 R401:R402 AX413:AX414 CL413:CL414 BV413:BV414 R319:R320 AX377:AX378 AP355:AP356 Z45:Z46 BF319:BF320 CL127:CL128 CD133:CD134 CL133:CL134 BF243:BF244 J133:J134 BV63:BV64 Z121:Z122 R255:R256 R371:R372 BV139:BV140 CL85:CL86 CD419:CD420 AX313:AX314 R313:R314 AH313:AH314 R85:R86 AH109:AH110 BV179:BV180 AP383:AP384 CD127:CD128 CL97:CL98 CD97:CD98 CD139:CD140 CL139:CL140 AX121:AX122 AX127:AX128 AH133:AH134 Z331:Z332 BF45:BF46 BN27:BN28 BN407:BN408 CD407:CD408 CL407:CL408 J39:J40 CD413:CD414 J261:J262 BV343:BV344 CL21:CL22 BN21:BN22 CD21:CD22 CD313:CD314 Z63:Z64 BV85:BV86 CD279:CD280 CL115:CL116 BN313:BN314 Z167:Z168 J167:J168 AP167:AP168 CL167:CL168 BN167:BN168 CD167:CD168 BV167:BV168 BF167:BF168 CL91:CL92 BN91:BN92 CD91:CD92 J91:J92 BV91:BV92 AX343:AX344 AP21:AP22 AX337:AX338 BV103:BV104 BV57:BV58 BF145:BF146 CL151:CL152 BN151:BN152 R145:R146 CD151:CD152 BF151:BF152 AX151:AX152 BV151:BV152 Z145:Z146 CL145:CL146 J145:J146 BV145:BV146 AP151:AP152 CD145:CD146 J151:J152 BN145:BN146 CL221:CL222 Z221:Z222 AH209:AH210 CD209:CD210 AH215:AH216 J215:J216 BN221:BN222 AP215:AP216 BN209:BN210 CD221:CD222 BV221:BV222 BF221:BF222 AX221:AX222 J209:J210 CD215:CD216 Z209:Z210 R221:R222 BV209:BV210 AX215:AX216 Z215:Z216 J221:J222 BF215:BF216 CD395:CD396 BV395:BV396" xr:uid="{00000000-0002-0000-0000-000001000000}">
      <formula1>"　,海外"</formula1>
    </dataValidation>
    <dataValidation type="list" allowBlank="1" showInputMessage="1" showErrorMessage="1" sqref="BZ467:BZ469 BR467:BR469 CD467:CD469 BJ467:BJ469 BV467:BV469 BB467:BB469 BN467:BN469 AT467:AT469 BF467:BF469 AL467:AL469 AX467:AX469 AD467:AD469 AP467:AP469 V467:V469 AH467:AH469 N467:N469 Z471:Z473 R471:R473 CH471:CH473 F471:F473 J471:J473 CL471:CL473 BZ471:BZ473 BR471:BR473 CD471:CD473 BJ471:BJ473 BV471:BV473 BB471:BB473 BN471:BN473 AT471:AT473 BF471:BF473 AL471:AL473 AX471:AX473 AD471:AD473 AP471:AP473 AX463:AX465 V471:V473 AH471:AH473 N471:N473 Z475:Z477 R475:R477 CH475:CH477 F475:F477 J475:J477 CL475:CL477 BZ455:BZ457 BR475:BR477 BZ476:BZ477 BB475:BB477 BV475:BV477 AL475:AL477 BF463:BF465 BF475:BF477 AT475:AT477 AP475:AP477 AT447:AT449 AX475:AX477 AD475:AD477 V475:V477 F455:F457 Z463:Z465 R463:R465 CH463:CH465 F463:F465 J463:J465 CL463:CL465 BZ463:BZ465 BR463:BR465 CD463:CD465 BJ463:BJ465 BV463:BV465 AH475:AH477 BN463:BN465 N475:N477 BB463:BB465 AL463:AL465 AT463:AT465 AD463:AD465 AP463:AP465 V463:V465 AH463:AH465 N463:N465 Z467:Z469 R467:R469 CH467:CH469 F467:F469 J467:J469 CL467:CL469 AD455:AD457 AL455:AL457 AT455:AT457 AP459:AP461 N451:N453 AP455:AP457 V459:V461 Z447:Z449 AX455:AX457 R447:R449 BF455:BF457 BN455:BN457 F447:F449 BN447:BN449 J447:J449 Z451:Z453 Z455:Z457 R455:R457 CL455:CL457 J455:J457 F451:F453 CD455:CD457 CH459:CH461 BJ455:BJ457 CD447:CD449 J451:J453 AP447:AP449 AH447:AH449 AH451:AH453 BV455:BV457 AL447:AL449 AH459:AH461 BN451:BN453 N459:N461 V447:V449 BR455:BR457 V455:V457 BB447:BB449 N455:N457 Z459:Z461 R459:R461 CL459:CL461 F459:F461 J459:J461 BZ459:BZ461 CD459:CD461 BR459:BR461 BZ447:BZ449 BJ459:BJ461 BV459:BV461 BB459:BB461 BZ451:BZ453 BN459:BN461 AT459:AT461 BF459:BF461 AL459:AL461 AX459:AX461 AD459:AD461 AD447:AD449 AT451:AT453 BF447:BF449 AX451:AX453 AH455:AH457 AP451:AP453 AX447:AX449 BB451:BB453 BN475:BN477 N447:N449 CD451:CD453 BR451:BR453 CH451:CH453 BV451:BV453 CL447:CL449 BJ447:BJ449 CH455:CH457 CL451:CL453 BR447:BR449 BV447:BV449 BB455:BB457 CH447:CH449 V451:V453 R451:R453 AD451:AD453 AL451:AL453 BJ451:BJ453 BF451:BF453 BJ475:BJ477 CD476" xr:uid="{00000000-0002-0000-0000-000002000000}">
      <formula1>"C,CA,VE,Au,SW,VTR,L"</formula1>
    </dataValidation>
    <dataValidation type="list" allowBlank="1" showInputMessage="1" showErrorMessage="1" sqref="H49 AN329 BL405 CJ247 CJ207 BD67 H405 P359 H283 AF67 AV335 BT119 AN381 H213 AN113 CJ341 AF201 X265 X43 BD375 BL347 CJ329 BD353 BL399 X95 AV95 H375 BD329 CJ219 P305 BD213 CB387 H429 AF277 P411 CJ399 BL329 CJ189 P347 AF311 BD271 BT113 CJ201 CJ359 BT207 AF113 CJ195 BD95 CB183 BL283 CJ49 X405 AF405 AN375 CB271 P247 AF143 BD417 BT375 AF375 CJ259 AN359 P89 CB43 BL101 AN143 CJ375 P49 P119 AV43 CJ289 X323 BD283 H387 BL393 AN399 BT189 BD435 P113 BT311 BD247 CB73 X143 BL341 AF399 CJ125 CJ107 P253 BL61 AN101 CJ271 X119 CB207 CB55 BD381 H317 H207 P241 BL177 X411 X381 CJ305 BD89 CB341 BT393 P423 AV49 CJ25 AF381 CB201 H347 BT49 X283 H381 CB375 BD37 H25 P341 CB429 BD341 CB305 P25 BD359 BL271 BL89 AN195 BD189 X393 H183 X417 CJ393 H305 CJ31 AN183 CJ381 CB89 P381 CJ405 CJ241 BD119 BD305 BD317 AV283 BL305 CJ61 AV375 AF107 H177 AN265 CB405 CJ417 CJ37 AN207 BL429 BT341 H265 H61 X37 AN241 H195 BD183 CB37 BL37 BD289 P37 AV381 BL259 AV61 BL31 AN189 BD207 H277 BT101 H201 AF101 AV31 BL95 CJ387 X201 CB393 H247 P61 X61 AV25 BT43 CJ183 P387 CB131 X271 CB31 AF189 AF417 BT429 BL43 CJ311 CJ55 BD107 X125 AN201 P399 AN247 CB335 X289 CB67 CB189 P183 CJ177 BT277 X107 BL125 BD125 P289 CJ423 CB347 P195 CB61 BT37 X219 P43 CB411 AV393 BD177 X277 AV183 CB177 BT359 CJ347 X195 H131 BD55 BL265 BD49 BT195 AF247 CJ283 BT241 BL49 X341 CJ67 H31 BD259 CB49 AN55 AF55 BD265 AV55 P55 X55 AN271 H137 BL435 AF207 X329 BT435 CB381 AV429 X177 CJ429 H417 X429 H435 AV177 P435 P177 BT329 P259 H393 AV417 BL323 X435 X311 CJ435 CJ335 AV271 P131 AV411 X359 AN125 AV435 BT31 H241 H37 AF43 BL335 AV289 H353 BT67 BL201 H271 AN289 AV107 CB107 BD387 AN131 AF131 H125 BD405 H289 BD113 BD143 AN89 X207 AN341 X189 AV305 BT289 CB289 BT253 H89 BL119 CB435 CJ253 AN67 CJ317 X253 X387 BT259 BT131 AV113 X247 X25 P73 P329 AV311 BD73 AN311 BT137 BT387 P277 X353 AN43 AN137 P101 BT283 BD411 CJ265 P283 AV323 CB323 P353 AN317 BL213 BL107 BL137 BT335 CB329 BT353 H341 CB265 H67 X101 CJ89 H335 H73 AF137 CJ353 CB277 AV405 AF241 CB259 AV189 AV67 CJ277 BT25 CB125 X241 BT61 AV119 P429 AN107 P143 BT305 AV137 CB195 AV277 CB241 AV353 BD277 AN277 BT323 BL359 H253 CB253 H43 P393 BD335 CJ73 X423 AF423 BL423 AV423 BD423 CB353 AV247 H143 X131 AV131 BD137 AV73 CJ43 CB137 P31 X259 BD429 AF317 AN177 BD393 CJ323 CB311 BD311 AV253 P201 X49 AN31 H323 BT417 BT143 BD323 P405 P323 BD253 X399 CJ137 CJ131 CJ101 P189 H55 X137 BD61 AV125 P375 BD171 CB155 CB143 CB423 BT183 AV317 P317 X317 X113 CJ143 X67 CB113 CB101 CB359 BD131 BL387 AN25 X335 CB119 BD31 BL411 BT411 CJ411 H259 CB417 AV265 BT347 CB25 BD25 BL25 CB317 CJ113 CJ119 BT89 CB283 AV329 AN171 X171 H171 BL317 CJ171 BL195 CB171 BT171 X89 CJ95 BL171 CB95 BT95 H95 AV347 AN387 AV341 BT107 AV143 BD149 AV155 BD155 P149 BL155 BT155 H155 X149 AN155 CJ155 CJ149 H149 BT149 BL149 CB149 P207 BT225 CJ225 P225 BL241 AF219 H219 AN219 BL225 AV225 BT213 BT219 AF213 BD225 CB219 CB213 X225 X213 H225 BD219 AV219 CB225 CJ213 CB399 BT399" xr:uid="{00000000-0002-0000-0000-000003000000}">
      <formula1>"　,DS,現,社発,集合"</formula1>
    </dataValidation>
    <dataValidation type="list" allowBlank="1" showInputMessage="1" sqref="R205:R206 CL245:CL246 R287:R288 BV357:BV358 BN403:BN404 BV117:BV118 BN397:BN398 BV187:BV188 CD211:CD212 CD111:CD112 CL339:CL340 AP379:AP380 BF351:BF352 CL199:CL200 CL379:CL380 BF373:BF374 J281:J282 Z117:Z118 J93:J94 CL391:CL392 BF211:BF212 CD357:CD358 CL71:CL72 R87:R88 CL357:CL358 AX111:AX112 AX41:AX42 AH41:AH42 Z403:Z404 CL47:CL48 BF93:BF94 R245:R246 Z199:Z200 AP205:AP206 CD385:CD386 CL397:CL398 CL217:CL218 BN327:BN328 R345:R346 BV111:BV112 BN345:BN346 CL205:CL206 J427:J428 CD187:CD188 AH397:AH398 BF327:BF328 AH415:AH416 CL193:CL194 CD71:CD72 CD193:CD194 CD269:CD270 CD41:CD42 Z87:Z88 AP373:AP374 J373:J374 AH99:AH100 BV373:BV374 BF415:BF416 Z275:Z276 Z321:Z322 AP87:AP88 R303:R304 J403:J404 Z99:Z100 AP397:AP398 BV309:BV310 BF433:BF434 BF59:BF60 J269:J270 AX245:AX246 CL373:CL374 AP141:AP142 CL123:CL124 CL105:CL106 AH373:AH374 R129:R130 CD205:CD206 R47:R48 BN99:BN100 CL333:CL334 CL287:CL288 BF379:BF380 J385:J386 CL403:CL404 R409:R410 CL269:CL270 Z397:Z398 BF53:BF54 R117:R118 BV23:BV24 BN281:BN282 BV205:BV206 AH309:AH310 CL327:CL328 J257:J258 Z409:Z410 BN59:BN60 J23:J24 CL303:CL304 J345:J346 CD53:CD54 CD199:CD200 BN175:BN176 Z251:Z252 BF357:BF358 BF35:BF36 R339:R340 CD427:CD428 BF339:BF340 AH379:AH380 CD303:CD304 R23:R24 J303:J304 BF315:BF316 BN391:BN392 CD373:CD374 R357:R358 J181:J182 Z415:Z416 BN339:BN340 AP181:AP182 Z327:Z328 Z281:Z282 R239:R240 CL345:CL346 CD123:CD124 J379:J380 J193:J194 R379:R380 BF303:BF304 R391:R392 BF117:BF118 BN303:BN304 BN87:BN88 BV391:BV392 Z391:Z392 BV303:BV304 CL415:CL416 CL59:CL60 BV47:BV48 BV275:BV276 AP269:AP270 J29:J30 J205:J206 AX373:AX374 BF263:BF264 R35:R36 BF281:BF282 AH105:AH106 CD403:CD404 Z35:Z36 J59:J60 R275:R276 R41:R42 CD35:CD36 J175:J176 Z263:Z264 CD47:CD48 J199:J200 AX391:AX392 CD239:CD240 AX29:AX30 AX223:AX224 AX59:AX60 Z357:Z358 J251:J252 BV41:BV42 BV339:BV340 BV99:BV100 CL53:CL54 AP187:AP188 AP99:AP100 AH403:AH404 R59:R60 Z59:Z60 BF257:BF258 BN257:BN258 BN35:BN36 AX333:AX334 BN29:BN30 BN47:BN48 AX379:AX380 BF181:BF182 BF205:BF206 BF187:BF188 BN263:BN264 CD29:CD30 Z379:Z380 AX47:AX48 BV35:BV36 AH199:AH200 CL181:CL182 Z187:Z188 BF87:BF88 R281:R282 Z269:Z270 CL35:CL36 CL309:CL310 BF105:BF106 Z205:Z206 AP199:AP200 R29:R30 AX135:AX136 Z287:Z288 CD345:CD346 CD65:CD66 CD181:CD182 R181:R182 CL175:CL176 CL421:CL422 Z105:Z106 BN123:BN124 BF123:BF124 AP339:AP340 R193:R194 CD59:CD60 R397:R398 AX409:AX410 BF175:BF176 AH275:AH276 AX181:AX182 J391:J392 CD175:CD176 Z175:Z176 AH187:AH188 CL187:CL188 J141:J142 BN427:BN428 BN321:BN322 CL281:CL282 Z339:Z340 AX415:AX416 BF65:BF66 AH65:AH66 CD257:CD258 CL65:CL66 AP245:AP246 AP263:AP264 AX263:AX264 AP53:AP54 Z53:Z54 AX53:AX54 J53:J54 R53:R54 AH53:AH54 J315:J316 BN239:BN240 BV135:BV136 J239:J240 BV427:BV428 BN433:BN434 AX175:AX176 R175:R176 BV433:BV434 CD379:CD380 BV327:BV328 CL427:CL428 Z427:Z428 J275:J276 AP239:AP240 J433:J434 AX269:AX270 AH205:AH206 R385:R386 BV239:BV240 Z385:Z386 R433:R434 AX427:AX428 Z433:Z434 J35:J36 CL433:CL434 AX23:AX24 BV257:BV258 AX433:AX434 BV29:BV30 CD409:CD410 BV251:BV252 BN269:BN270 Z309:Z310 CD391:CD392 BN193:BN194 AP327:AP328 J245:J246 AX281:AX282 AH135:AH136 R351:R352 BV193:BV194 Z351:Z352 CD105:CD106 AX105:AX106 J351:J352 AP111:AP112 Z141:Z142 J123:J124 AP129:AP130 Z129:Z130 R199:R200 J287:J288 CD129:CD130 Z245:Z246 AH245:AH246 BN41:BN42 AX303:AX304 AX287:AX288 CD87:CD88 J339:J340 R111:R112 Z111:Z112 AH141:AH142 Z239:Z240 CL315:CL316 R251:R252 CL29:CL30 BF269:BF270 BV287:BV288 CD287:CD288 R99:R100 BV129:BV130 Z193:Z194 Z23:Z24 J333:J334 BF71:BF72 AX309:AX310 AP309:AP310 BN117:BN118 CD251:CD252 AP65:AP66 R257:R258 BN385:BN386 BV281:BV282 Z41:Z42 BV385:BV386 CL111:CL112 AX321:AX322 AP315:AP316 BF23:BF24 BF141:BF142 BF409:BF410 CD333:CD334 Z257:Z258 AP41:AP42 R327:R328 BN199:BN200 BV333:BV334 BF111:BF112 CL275:CL276 BN105:BN106 BN135:BN136 BV351:BV352 J87:J88 R71:R72 J71:J72 BF287:BF288 AP29:AP30 AP123:AP124 CD309:CD310 AP135:AP136 CL351:CL352 BF385:BF386 CD327:CD328 AP175:AP176 AX403:AX404 AH239:AH240 BF403:BF404 AP193:AP194 AX65:AX66 AX117:AX118 Z135:Z136 AX187:AX188 CL263:CL264 BF135:BF136 R421:R422 AX275:AX276 AP275:AP276 BF275:BF276 CD275:CD276 BV321:BV322 AX93:AX94 BN333:BN334 BF333:BF334 CL239:CL240 CL251:CL252 CL257:CL258 CD263:CD264 BN357:BN358 Z421:Z422 AH421:AH422 BN421:BN422 AX421:AX422 BF421:BF422 AP105:AP106 AX141:AX142 R427:R428 CD351:CD352 R187:R188 AH129:AH130 BF129:BF130 R141:R142 J65:J66 CD339:CD340 BF391:BF392 CL321:CL322 CD321:CD322 BF309:BF310 AX251:AX252 Z47:Z48 CD117:CD118 J321:J322 Z315:Z316 J47:J48 R403:R404 R321:R322 AP357:AP358 J415:J416 BV415:BV416 CL385:CL386 BF251:BF252 BF321:BF322 AX315:AX316 R315:R316 AP287:AP288 AX351:AX352 BF427:BF428 CL41:CL42 AX71:AX72 CL129:CL130 CL135:CL136 AH315:AH316 BV181:BV182 CD135:CD136 BF245:BF246 R373:R374 CL87:CL88 J135:J136 CD421:CD422 AP385:AP386 Z333:Z334 Z123:Z124 AX123:AX124 BF29:BF30 BV65:BV66 CD433:CD434 BV141:BV142 J129:J130 AH111:AH112 CL99:CL100 CD99:CD100 CL141:CL142 CD141:CD142 BF47:BF48 AX129:AX130 CL409:CL410 BN409:BN410 BV409:BV410 J41:J42 J263:J264 CD415:CD416 BV345:BV346 CL23:CL24 BN23:BN24 CD23:CD24 CD315:CD316 Z65:Z66 CL117:CL118 CD281:CD282 AX327:AX328 BV87:BV88 BN315:BN316 Z169:Z170 J169:J170 AP169:AP170 CL169:CL170 BN169:BN170 CD169:CD170 BV169:BV170 BF169:BF170 CL93:CL94 BN93:BN94 CD93:CD94 BV93:BV94 Z93:Z94 AX345:AX346 AP23:AP24 AX339:AX340 BV105:BV106 BV59:BV60 BF147:BF148 R147:R148 CL153:CL154 BN153:BN154 CD153:CD154 BF153:BF154 AX153:AX154 BV153:BV154 Z147:Z148 CL147:CL148 J147:J148 AP153:AP154 J153:J154 BV147:BV148 CD147:CD148 BN147:BN148 CD223:CD224 CL223:CL224 R223:R224 J223:J224 BV217:BV218 Z223:Z224 BN223:BN224 J217:J218 AH217:AH218 AP217:AP218 BN211:BN212 BV211:BV212 J211:J212 AH211:AH212 CL211:CL212 BF223:BF224 CD217:CD218 Z211:Z212 AX217:AX218 Z217:Z218 BF217:BF218 BV223:BV224 CD397:CD398 BV397:BV398" xr:uid="{00000000-0002-0000-0000-000004000000}">
      <formula1>"　,SW,C,CA,MIX,AA,VE,VTR"</formula1>
    </dataValidation>
    <dataValidation type="list" allowBlank="1" showInputMessage="1" sqref="CM71:CO72 AQ239:AS240 AY333:BA334 AQ287:AS288 S87:U88 S205:U206 CM379:CO380 CE433:CG434 BG351:BI352 BO403:BQ404 CM357:CO358 AY223:BA224 AA281:AC282 AI41:AK42 K257:M258 CM245:CO246 S421:U422 BG281:BI282 BW117:BY118 BO397:BQ398 BW93:BY94 CM391:CO392 S287:U288 AY41:BA42 CM199:CO200 BW217:BY218 BW181:BY182 AA199:AC200 CM339:CO340 CE385:CG386 CM397:CO398 AY111:BA112 CE223:CG224 BO327:BQ328 CM333:CO334 AI415:AK416 AQ373:AS374 K373:M374 AI99:AK100 BW373:BY374 AA117:AC118 CM205:CO206 AQ205:AS206 BG415:BI416 BG327:BI328 BG93:BI94 K427:M428 AA321:AC322 AA339:AC340 CM105:CO106 CM47:CO48 AA403:AC404 BW111:BY112 S303:U304 CM373:CO374 BG379:BI380 BW187:BY188 CE275:CG276 S245:U246 CE187:CG188 AQ397:AS398 AQ379:AS380 CE53:CG54 CM193:CO194 CE193:CG194 S47:U48 BG373:BI374 AI373:AK374 K123:M124 AI135:AK136 AA87:AC88 S345:U346 BW309:BY310 BG433:BI434 AY245:BA246 CM287:CO288 K385:M386 BW135:BY136 AQ141:AS142 CE41:CG42 CE129:CG130 AQ87:AS88 CM123:CO124 BO345:BQ346 S117:U118 K269:M270 AQ99:AS100 CE205:CG206 AA99:AC100 CM403:CO404 S409:U410 CE373:CG374 S391:U392 AI309:AK310 AY281:BA282 AI397:AK398 CM269:CO270 BW23:BY24 BG53:BI54 CE71:CG72 BO391:BQ392 BO175:BQ176 CM303:CO304 BG315:BI316 K23:M24 K345:M346 S251:U252 BG357:BI358 BG35:BI36 AI275:AK276 S339:U340 BW205:BY206 AI379:AK380 CE427:CG428 AY339:BA340 CE303:CG304 S23:U24 AA409:AC410 AA415:AC416 K303:M304 AQ181:AS182 K181:M182 S239:U240 K193:M194 BG339:BI340 BO87:BQ88 CE391:CG392 AA327:AC328 AA391:AC392 K379:M380 S379:U380 AQ175:AS176 BG117:BI118 CE123:CG124 AI403:AK404 CM327:CO328 K281:M282 BW281:BY282 S357:U358 CE269:CG270 BG303:BI304 BO303:BQ304 CM59:CO60 BW303:BY304 CE403:CG404 CE339:CG340 AA263:AC264 K59:M60 BW47:BY48 K205:M206 K29:M30 BG263:BI264 AY373:BA374 S41:U42 S35:U36 AI105:AK106 BO29:BQ30 K175:M176 AA35:AC36 K333:M334 CE35:CG36 AY391:BA392 K199:M200 AY59:BA60 CE47:CG48 K391:M392 BO47:BQ48 S385:U386 AY29:BA30 BW211:BY212 AA357:AC358 K251:M252 BW41:BY42 BW339:BY340 CM53:CO54 AQ187:AS188 BW99:BY100 BG181:BI182 AY379:BA380 S59:U60 AA59:AC60 BG257:BI258 BO35:BQ36 BO263:BQ264 AI199:AK200 AA379:AC380 AY47:BA48 AA397:AC398 CM181:CO182 AA187:AC188 BO99:BQ100 BG205:BI206 BG135:BI136 CE29:CG30 BW35:BY36 BW427:BY428 BG87:BI88 S281:U282 AA269:AC270 CM309:CO310 BG105:BI106 CM35:CO36 CE65:CG66 BO59:BQ60 AQ199:AS200 AA287:AC288 CE181:CG182 CM175:CO176 S181:U182 AA105:AC106 BO123:BQ124 CM421:CO422 BG123:BI124 S193:U194 CE59:CG60 AY409:BA410 BG175:BI176 S397:U398 S275:U276 AY181:BA182 CE175:CG176 AA175:AC176 AI187:AK188 CE345:CG346 CM187:CO188 K141:M142 BW275:BY276 BO427:BQ428 BO281:BQ282 CM281:CO282 AA239:AC240 BO239:BQ240 AY175:BA176 BW415:BY416 BG65:BI66 AI65:AK66 CE257:CG258 CM65:CO66 AQ245:AS246 AQ263:AS264 AY263:BA264 AQ53:AS54 AA53:AC54 K53:M54 AY53:BA54 S53:U54 AI53:AK54 K315:M316 K239:M240 CE333:CG334 CE239:CG240 BG187:BI188 S175:U176 AA385:AC386 BO433:BQ434 BW433:BY434 BW327:BY328 CE379:CG380 CM427:CO428 AA193:AC194 AA427:AC428 AY427:BA428 BG269:BI270 K275:M276 AA205:AC206 AA351:AC352 BW257:BY258 BW239:BY240 K47:M48 K35:M36 K433:M434 S433:U434 AA433:AC434 BO193:BQ194 CM433:CO434 AY23:BA24 AY433:BA434 BW29:BY30 AY269:BA270 BG287:BI288 K245:M246 BG409:BI410 AA309:AC310 BG391:BI392 AQ327:AS328 S129:U130 BO257:BQ258 AA41:AC42 AQ269:AS270 BW193:BY194 CE105:CG106 BW409:BY410 K351:M352 AA141:AC142 AQ111:AS112 S111:U112 AQ129:AS130 AA129:AC130 S199:U200 K287:M288 K339:M340 AA245:AC246 AI245:AK246 BO41:BQ42 AY303:BA304 BW251:BY252 AY287:BA288 BO321:BQ322 AY105:BA106 AA111:AC112 AI141:AK142 S99:U100 BW357:BY358 CM315:CO316 AA251:AC252 CM29:CO30 S351:U352 BW287:BY288 CE287:CG288 BO385:BQ386 BW129:BY130 CE87:CG88 AA23:AC24 CM275:CO276 BG71:BI72 AY309:BA310 AQ309:AS310 BO117:BQ118 CE251:CG252 AQ65:AS66 S257:U258 CE357:CG358 BW385:BY386 CM111:CO112 AY321:BA322 AQ315:AS316 CE327:CG328 BG23:BI24 BG141:BI142 S29:U30 AA257:AC258 AQ41:AS42 CE199:CG200 BO199:BQ200 BW333:BY334 K415:M416 BG111:BI112 BG275:BI276 BO105:BQ106 BO135:BQ136 BW351:BY352 K87:M88 S71:U72 K71:M72 AQ123:AS124 CE309:CG310 AY135:BA136 AQ135:AS136 CM351:CO352 BG385:BI386 AQ29:AS30 S327:U328 AY403:BA404 AI239:AK240 BG403:BI404 AY93:BA94 AY65:BA66 AQ193:AS194 BG59:BI60 AY117:BA118 AA135:AC136 AY187:BA188 CM263:CO264 K129:M130 AQ339:AS340 K403:M404 AY275:BA276 AA275:AC276 AQ275:AS276 BW321:BY322 BG427:BI428 BO333:BQ334 BG333:BI334 CM239:CO240 CM251:CO252 CM257:CO258 CE263:CG264 BO357:BQ358 AA421:AC422 AI421:AK422 BO421:BQ422 AY421:BA422 BG421:BI422 AQ105:AS106 S427:U428 AY141:BA142 CE351:CG352 S187:U188 S141:U142 AI129:AK130 BG129:BI130 K65:M66 AQ357:AS358 CM345:CO346 CM321:CO322 CE321:CG322 BG309:BI310 AY251:BA252 AA47:AC48 CE117:CG118 K321:M322 CM415:CO416 AA315:AC316 S403:U404 S321:U322 AY415:BA416 CM385:CO386 BG251:BI252 BG321:BI322 AY315:BA316 S315:U316 BW391:BY392 AY351:BA352 AI205:AK206 CM41:CO42 AY71:BA72 CM129:CO130 CM135:CO136 AI315:AK316 CE111:CG112 CE135:CG136 BG245:BI246 S373:U374 CM87:CO88 K135:M136 CE421:CG422 AQ385:AS386 AA333:AC334 AA123:AC124 BG29:BI30 BW65:BY66 BO269:BQ270 BW141:BY142 AI111:AK112 CM99:CO100 CE99:CG100 CM141:CO142 CE141:CG142 AY123:BA124 BG47:BI48 AY129:BA130 CM409:CO410 BO409:BQ410 CE409:CG410 K41:M42 K263:M264 CE415:CG416 BW345:BY346 CM23:CO24 BO23:BQ24 CE23:CG24 CE315:CG316 AA65:AC66 AY327:BA328 CM117:CO118 BW87:BY88 CE281:CG282 AQ169:AS170 K169:M170 AA169:AC170 BO315:BQ316 CM169:CO170 BO169:BQ170 CE169:CG170 BW169:BY170 BG169:BI170 CM93:CO94 BO93:BQ94 CE93:CG94 AA93:AC94 K93:M94 AY345:BA346 AQ23:AS24 BO339:BQ340 BW105:BY106 BW59:BY60 BG147:BI148 CM153:CO154 S147:U148 BO153:BQ154 CE153:CG154 BG153:BI154 AY153:BA154 BW153:BY154 AA147:AC148 CM147:CO148 K147:M148 AQ153:AS154 K153:M154 BW147:BY148 CE147:CG148 BO147:BQ148 CM223:CO224 K223:M224 K217:M218 AI211:AK212 BO223:BQ224 AA223:AC224 AI217:AK218 AQ217:AS218 BO211:BQ212 CM211:CO212 BW223:BY224 BG223:BI224 K211:M212 BG217:BI218 CE217:CG218 AA211:AC212 AY217:BA218 S223:U224 AA217:AC218 CM217:CO218 CE211:CG212 BG211:BI212 CE397:CG398 BW397:BY398" xr:uid="{00000000-0002-0000-0000-000005000000}">
      <formula1>"　,移動,仕込み,RH,GP,本番,戻り,積み,降ろし,準備,下見,打合せ"</formula1>
    </dataValidation>
    <dataValidation type="list" allowBlank="1" showInputMessage="1" sqref="CN325:CN326 T203:T204 CN331:CN332 AJ39:AJ40 CF431:CF432 BP401:BP402 BH279:BH280 BX115:BX116 CF209:CF210 AB319:AB320 AZ349:AZ350 BH349:BH350 AR377:AR378 CN337:CN338 CN243:CN244 AB97:AB98 CN69:CN70 AZ331:AZ332 CF389:CF390 CN215:CN216 AB115:AB116 AZ91:AZ92 CN197:CN198 BX133:BX134 T419:T420 AR97:AR98 BP57:BP58 AR337:AR338 CN355:CN356 CN395:CN396 T285:T286 AR203:AR204 T127:T128 AB197:AB198 AB401:AB402 CN45:CN46 BH371:BH372 CF383:CF384 CN285:CN286 BH91:BH92 BP395:BP396 CN203:CN204 CN389:CN390 L425:L426 CF355:CF356 CN221:CN222 T243:T244 BP325:BP326 AJ97:AJ98 T343:T344 CF185:CF186 BX109:BX110 L371:L372 BH325:BH326 CN191:CN192 CF191:CF192 CF267:CF268 BH425:BH426 AJ371:AJ372 L121:L122 AR371:AR372 AJ413:AJ414 BH413:BH414 CN371:CN372 BX371:BX372 AR85:AR86 AJ273:AJ274 AZ39:AZ40 BH377:BH378 T45:T46 BX185:BX186 AR395:AR396 AB203:AB204 BH431:BH432 CF39:CF40 AB85:AB86 AJ377:AJ378 BP343:BP344 BX307:BX308 AZ243:AZ244 CN121:CN122 CF127:CF128 L267:L268 CN103:CN104 CN401:CN402 T115:T116 CF51:CF52 AB261:AB262 CF371:CF372 AJ395:AJ396 BP389:BP390 T301:T302 AB91:AB92 BH313:BH314 CN267:CN268 T407:T408 L255:L256 L383:L384 AZ279:AZ280 BX21:BX22 CN301:CN302 CF203:CF204 BH51:BH52 T21:T22 BH355:BH356 L21:L22 BX203:BX204 T249:T250 BH33:BH34 BP173:BP174 T337:T338 CF425:CF426 AZ337:AZ338 AJ307:AJ308 L343:L344 CF301:CF302 AB413:AB414 AR179:AR180 L179:L180 CN377:CN378 T237:T238 AB407:AB408 CF69:CF70 BP85:BP86 AB325:AB326 L377:L378 AB279:AB280 BH115:BH116 L301:L302 CF121:CF122 BH301:BH302 BX389:BX390 T377:T378 AJ401:AJ402 AB389:AB390 BP301:BP302 BX301:BX302 T355:T356 T279:T280 BX179:BX180 BX273:BX274 AZ371:AZ372 BH337:BH338 BX279:BX280 L203:L204 CN57:CN58 BH261:BH262 AR261:AR262 T39:T40 AJ103:AJ104 T33:T34 L173:L174 BH389:BH390 AB33:AB34 T389:T390 L57:L58 BX45:BX46 CF33:CF34 AR273:AR274 AZ389:AZ390 L197:L198 L389:L390 BP267:BP268 AZ57:AZ58 AJ197:AJ198 CF45:CF46 T383:T384 AZ27:AZ28 AB355:AB356 BH209:BH210 L249:L250 BX39:BX40 BX337:BX338 BX97:BX98 L191:L192 CN51:CN52 AR185:AR186 CF337:CF338 AB395:AB396 T57:T58 AB57:AB58 AR267:AR268 BH255:BH256 BP33:BP34 BP97:BP98 CF401:CF402 AR285:AR286 BP27:BP28 BH179:BH180 CN179:CN180 BH203:BH204 BX425:BX426 CF27:CF28 BX33:BX34 BP45:BP46 AZ377:AZ378 BP261:BP262 BH85:BH86 AB185:AB186 AB267:AB268 CN307:CN308 BH103:BH104 CN33:CN34 AR243:AR244 AR197:AR198 CF331:CF332 AB285:AB286 CF343:CF344 CF179:CF180 CN173:CN174 T179:T180 AB103:AB104 CN419:CN420 BP121:BP122 BH121:BH122 T191:T192 CF57:CF58 BX407:BX408 T395:T396 BH173:BH174 T273:T274 AZ179:AZ180 CF173:CF174 CF63:CF64 L45:L46 AJ185:AJ186 CN185:CN186 L139:L140 BP425:BP426 BP279:BP280 CN279:CN280 CF197:CF198 BP237:BP238 AZ173:AZ174 BH63:BH64 AJ63:AJ64 CF255:CF256 CN63:CN64 AB243:AB244 L27:L28 AZ261:AZ262 AR51:AR52 AZ51:AZ52 L51:L52 AB51:AB52 T51:T52 AJ51:AJ52 L313:L314 L237:L238 BX355:BX356 BX85:BX86 T173:T174 BH185:BH186 CN425:CN426 BP431:BP432 AB383:AB384 BX325:BX326 BX431:BX432 AR237:AR238 CF377:CF378 AB425:AB426 L273:L274 AZ267:AZ268 CN431:CN432 AJ203:AJ204 L413:L414 BX237:BX238 L33:L34 AZ425:AZ426 L431:L432 T431:T432 AB431:AB432 BX255:BX256 AZ21:AZ22 AZ431:AZ432 BX27:BX28 BH407:BH408 CF237:CF238 AZ285:AZ286 AB307:AB308 AZ45:AZ46 L243:L244 BP191:BP192 AR325:AR326 T85:T86 AJ133:AJ134 BH57:BH58 BX191:BX192 AR139:AR140 CF103:CF104 BH267:BH268 L349:L350 AR109:AR110 AZ103:AZ104 AR127:AR128 AB127:AB128 T197:T198 L285:L286 L337:L338 AJ243:AJ244 AB173:AB174 BP39:BP40 AZ301:AZ302 CF85:CF86 BX249:BX250 AB337:AB338 T109:T110 AJ139:AJ140 AB109:AB110 T97:T98 CN313:CN314 AB249:AB250 CN27:CN28 AZ407:AZ408 BX285:BX286 CF285:CF286 BX127:BX128 AB191:AB192 AB21:AB22 AR103:AR104 BH69:BH70 AZ307:AZ308 L85:L86 T349:T350 BP115:BP116 AR63:AR64 AZ133:AZ134 BP383:BP384 BP255:BP256 AB39:AB40 BX383:BX384 BH139:BH140 BH249:BH250 AZ319:AZ320 AR313:AR314 T27:T28 AB349:AB350 AR39:AR40 BH21:BH22 AB255:AB256 BH109:BH110 BP197:BP198 BX331:BX332 BP103:BP104 BX349:BX350 BP133:BP134 AR121:AR122 AR307:AR308 T69:T70 L69:L70 BH285:BH286 CF325:CF326 CF307:CF308 CF249:CF250 AR133:AR134 CN349:CN350 BH383:BH384 L127:L128 AR27:AR28 AZ401:AZ402 AJ237:AJ238 BH401:BH402 AR191:AR192 AZ63:AZ64 CN273:CN274 AZ115:AZ116 AZ109:AZ110 AB133:AB134 AZ185:AZ186 L331:L332 BP319:BP320 L279:L280 L401:L402 AB273:AB274 BH273:BH274 AZ273:AZ274 CF273:CF274 BX319:BX320 BH133:BH134 BP331:BP332 BH331:BH332 CN237:CN238 CN249:CN250 CN255:CN256 CN261:CN262 BP355:BP356 AB419:AB420 AJ419:AJ420 BP419:BP420 AZ419:AZ420 BH419:BH420 AZ139:AZ140 T425:T426 CF349:CF350 T185:T186 AB139:AB140 AJ127:AJ128 BH127:BH128 T139:T140 L63:L64 CN343:CN344 AR173:AR174 CN319:CN320 CF319:CF320 BH307:BH308 AZ249:AZ250 AB45:AB46 CF115:CF116 L319:L320 AZ313:AZ314 AZ413:AZ414 T401:T402 T319:T320 AR355:AR356 CN413:CN414 BX413:BX414 CN383:CN384 AB377:AB378 CN109:CN110 BH319:BH320 AB313:AB314 T313:T314 AB237:AB238 CF261:CF262 CN39:CN40 AZ69:AZ70 CN127:CN128 CN133:CN134 AJ313:AJ314 CF109:CF110 CF133:CF134 BH243:BH244 T371:T372 CN85:CN86 L133:L134 CF419:CF420 AR383:AR384 AB331:AB332 AB121:AB122 BX63:BX64 BH27:BH28 AZ121:AZ122 T255:T256 BX139:BX140 T325:T326 AJ109:AJ110 CN97:CN98 CF97:CF98 CN139:CN140 CF139:CF140 BH45:BH46 AZ127:AZ128 CF407:CF408 CN407:CN408 BP407:BP408 L39:L40 CF413:CF414 L261:L262 BX343:BX344 CN21:CN22 BP21:BP22 CF21:CF22 CF313:CF314 AB63:AB64 AZ325:AZ326 CN115:CN116 CF279:CF280 BP313:BP314 AB167:AB168 L167:L168 AR167:AR168 CN167:CN168 BP167:BP168 CF167:CF168 BX167:BX168 BH167:BH168 CN91:CN92 BP91:BP92 CF91:CF92 BX91:BX92 L91:L92 AZ343:AZ344 AR21:AR22 BP337:BP338 BX103:BX104 BX57:BX58 BH145:BH146 T145:T146 CN151:CN152 BP151:BP152 CF151:CF152 BH151:BH152 CN145:CN146 AZ151:AZ152 BX151:BX152 AB145:AB146 L145:L146 AR151:AR152 BX145:BX146 L151:L152 CF145:CF146 BP145:BP146 AJ215:AJ216 BP221:BP222 L215:L216 AR215:AR216 BP209:BP210 CN209:CN210 L221:L222 CF221:CF222 AJ209:AJ210 BX221:BX222 AZ221:AZ222 BH221:BH222 BH215:BH216 L209:L210 CF215:CF216 AB209:AB210 BX215:BX216 AB221:AB222 T221:T222 AZ215:AZ216 BX209:BX210 AB215:AB216 CF395:CF396 BX395:BX396" xr:uid="{00000000-0002-0000-0000-000006000000}">
      <formula1>"　,A正,B正,黒服,黒A,黒B"</formula1>
    </dataValidation>
    <dataValidation type="list" allowBlank="1" showInputMessage="1" sqref="CG85:CG86 U203:U204 CO331:CO332 BQ401:BQ402 BY355:BY356 BI279:BI280 BY115:BY116 AC273:AC274 AC319:AC320 CO337:CO338 BI209:BI210 AS377:AS378 CO69:CO70 AC97:AC98 AS173:AS174 U85:U86 BA91:BA92 CG221:CG222 CO243:CO244 CG255:CG256 U419:U420 AC115:AC116 CO355:CO356 BA109:BA110 CG389:CG390 AC91:AC92 CO285:CO286 CO395:CO396 BA331:BA332 U285:U286 AK377:AK378 CG383:CG384 AS203:AS204 BI349:BI350 AK97:AK98 AK39:AK40 CO45:CO46 CG209:CG210 CO325:CO326 BQ395:BQ396 CO197:CO198 AK395:AK396 AC197:AC198 AC337:AC338 BQ325:BQ326 CO203:CO204 U343:U344 AC401:AC402 U243:U244 BY109:BY110 BQ343:BQ344 BI371:BI372 M425:M426 M371:M372 BI325:BI326 CG185:CG186 CO371:CO372 CO191:CO192 CG191:CG192 AK371:AK372 M121:M122 BI57:BI58 CG51:CG52 AS371:AS372 AK413:AK414 BI413:BI414 BY371:BY372 AS85:AS86 U301:U302 M401:M402 BA39:BA40 BI377:BI378 U45:U46 BY185:BY186 AS395:AS396 CG39:CG40 AC85:AC86 CO121:CO122 CG69:CG70 BY307:BY308 BI431:BI432 M267:M268 AC203:AC204 BA243:BA244 AS139:AS140 CO103:CO104 CO401:CO402 CG371:CG372 BQ97:BQ98 CG109:CG110 AS97:AS98 BQ173:BQ174 U115:U116 U407:U408 M255:M256 BA279:BA280 CO267:CO268 BY21:BY22 M383:M384 CO389:CO390 CO301:CO302 BQ389:BQ390 BI51:BI52 U21:U22 BY203:BY204 BI355:BI356 M21:M22 CG203:CG204 U249:U250 AK307:AK308 BI33:BI34 U337:U338 CG425:CG426 BA337:BA338 M343:M344 CG301:CG302 BI313:BI314 CO377:CO378 AC413:AC414 AS179:AS180 U237:U238 AC407:AC408 M179:M180 M301:M302 BI337:BI338 BI115:BI116 M191:M192 CG121:CG122 M377:M378 AC325:AC326 U377:U378 BQ85:BQ86 AC279:AC280 BY389:BY390 AC377:AC378 CO57:CO58 AC389:AC390 U355:U356 BI301:BI302 U279:U280 BQ301:BQ302 BY301:BY302 CG267:CG268 M279:M280 BY45:BY46 M203:M204 CG331:CG332 BI261:BI262 BA371:BA372 AS261:AS262 U33:U34 AK103:AK104 BI389:BI390 M173:M174 M57:M58 AC33:AC34 AK401:AK402 CG431:CG432 CG45:CG46 U39:U40 CG33:CG34 AC261:AC262 BQ267:BQ268 M197:M198 AS185:AS186 BA389:BA390 BA57:BA58 CG337:CG338 BA27:BA28 BY209:BY210 AC355:AC356 BY337:BY338 M249:M250 BY39:BY40 BY97:BY98 CO51:CO52 BI179:BI180 U389:U390 U57:U58 AC57:AC58 BI267:BI268 BI255:BI256 BQ33:BQ34 BA413:BA414 AK197:AK198 AC395:AC396 CG401:CG402 BQ27:BQ28 CO179:CO180 AC185:AC186 BI203:BI204 BY425:BY426 CG27:CG28 BY33:BY34 AS285:AS286 BQ45:BQ46 BQ261:BQ262 BI85:BI86 AC267:AC268 CO307:CO308 BI103:BI104 CO33:CO34 BQ57:BQ58 AS243:AS244 AS197:AS198 AC285:AC286 CG179:CG180 U179:U180 CO173:CO174 AC103:AC104 BQ121:BQ122 CO419:CO420 BI121:BI122 U191:U192 CG57:CG58 BY407:BY408 BI173:BI174 U395:U396 U273:U274 BA179:BA180 CG173:CG174 CG63:CG64 AK185:AK186 CG343:CG344 CO185:CO186 M139:M140 BY273:BY274 BQ425:BQ426 BQ279:BQ280 CO279:CO280 BY279:BY280 BQ237:BQ238 BA173:BA174 CO413:CO414 BI63:BI64 AK63:AK64 BI273:BI274 CO63:CO64 AK243:AK244 M27:M28 BA261:BA262 AS51:AS52 AK51:AK52 BA51:BA52 M51:M52 U51:U52 AC51:AC52 M313:M314 M237:M238 AC121:AC122 BY133:BY134 BI185:BI186 U173:U174 CO425:CO426 BQ431:BQ432 AC383:AC384 BY325:BY326 BY431:BY432 AS237:AS238 CG377:CG378 AC425:AC426 M273:M274 BA425:BA426 AK203:AK204 BY255:BY256 U383:U384 M389:M390 M33:M34 CO431:CO432 M431:M432 U431:U432 AC431:AC432 BA21:BA22 BA431:BA432 M243:M244 BY27:BY28 BA267:BA268 BI407:BI408 CG237:CG238 AC307:AC308 BA377:BA378 BQ191:BQ192 AS325:AS326 U197:U198 U127:U128 CG355:CG356 AK133:AK134 AC39:AC40 BY191:BY192 CG103:CG104 AC349:AC350 M349:M350 AS109:AS110 U109:U110 AK139:AK140 AS127:AS128 AK127:AK128 M285:M286 M337:M338 AC173:AC174 AC243:AC244 BQ39:BQ40 BA301:BA302 BY249:BY250 BA285:BA286 BQ319:BQ320 CG127:CG128 BA103:BA104 AC139:AC140 AC109:AC110 BA325:BA326 CO313:CO314 AC249:AC250 CO27:CO28 U349:U350 BY285:BY286 CG285:CG286 U97:U98 BY127:BY128 AC191:AC192 AC21:AC22 M331:M332 BI69:BI70 BA307:BA308 AS307:AS308 AS267:AS268 BQ115:BQ116 AS63:AS64 M127:M128 BQ383:BQ384 BQ255:BQ256 CO273:CO274 BY383:BY384 BA319:BA320 BI319:BI320 AS313:AS314 BI21:BI22 U27:U28 BI139:BI140 BA407:BA408 AC255:AC256 AS39:AS40 CG197:CG198 BQ197:BQ198 BY331:BY332 BY237:BY238 BI109:BI110 BQ103:BQ104 BQ133:BQ134 BY349:BY350 M85:M86 U69:U70 M69:M70 BI285:BI286 CG325:CG326 AS121:AS122 CG307:CG308 CG249:CG250 AS133:AS134 CO349:CO350 BI383:BI384 AS27:AS28 U325:U326 BA401:BA402 AK237:AK238 BI401:BI402 BA63:BA64 BI91:BI92 AS191:AS192 BA115:BA116 AC133:AC134 BA185:BA186 M63:M64 AS337:AS338 BA273:BA274 AK273:AK274 AS273:AS274 CG273:CG274 BY319:BY320 BA133:BA134 BQ331:BQ332 BI331:BI332 CO237:CO238 CO249:CO250 CO255:CO256 CO261:CO262 BQ355:BQ356 AC419:AC420 AK419:AK420 BQ419:BQ420 BA419:BA420 BI419:BI420 AS103:AS104 BA139:BA140 U425:U426 CG349:CG350 U185:U186 U139:U140 AC127:AC128 BI127:BI128 BI133:BI134 CO343:CO344 CO319:CO320 CG319:CG320 BI307:BI308 BA249:BA250 AC45:AC46 CG115:CG116 M319:M320 AK313:AK314 M45:M46 U401:U402 U319:U320 AS355:AS356 CO383:CO384 M413:M414 BY413:BY414 BI249:BI250 CO109:CO110 BA313:BA314 U313:U314 BA45:BA46 CG261:CG262 BA349:BA350 CO39:CO40 BA69:BA70 CO127:CO128 CO133:CO134 AC313:AC314 BY179:BY180 CG133:CG134 BI243:BI244 U371:U372 CO85:CO86 M133:M134 CG419:CG420 AS383:AS384 AC331:AC332 BY63:BY64 BI425:BI426 BI27:BI28 U255:U256 BY139:BY140 AC237:AC238 AK109:AK110 CO97:CO98 CG97:CG98 CO139:CO140 CG139:CG140 BA121:BA122 BI45:BI46 BA127:BA128 CG407:CG408 CO407:CO408 BQ407:BQ408 M39:M40 CG413:CG414 M261:M262 BY343:BY344 CO21:CO22 BQ21:BQ22 CG21:CG22 CG313:CG314 AC63:AC64 BY85:BY86 CO115:CO116 CG279:CG280 AC167:AC168 AS167:AS168 M167:M168 BQ313:BQ314 CO167:CO168 BQ167:BQ168 CG167:CG168 BY167:BY168 BI167:BI168 CO91:CO92 BQ91:BQ92 CG91:CG92 BY91:BY92 M91:M92 BA343:BA344 AS21:AS22 BQ337:BQ338 BY103:BY104 BY57:BY58 BI145:BI146 U145:U146 CO151:CO152 BQ151:BQ152 CG151:CG152 BI151:BI152 BA151:BA152 BY151:BY152 AC145:AC146 CO145:CO146 M145:M146 AS151:AS152 M151:M152 BY145:BY146 CG145:CG146 BQ145:BQ146 U221:U222 M215:M216 AC221:AC222 AK215:AK216 BQ221:BQ222 AS215:AS216 BQ209:BQ210 CO209:CO210 AK209:AK210 BY221:BY222 BA221:BA222 BI221:BI222 M209:M210 BI215:BI216 CG215:CG216 AC209:AC210 BA215:BA216 AC215:AC216 CO221:CO222 M221:M222 BY215:BY216 CO215:CO216 CG395:CG396 BY395:BY396" xr:uid="{00000000-0002-0000-0000-000007000000}">
      <formula1>"　,泊"</formula1>
    </dataValidation>
    <dataValidation type="list" allowBlank="1" showInputMessage="1" sqref="S203:S204 CM355:CM356 CM325:CM326 BW355:BW356 BO401:BO402 BG349:BG350 BG279:BG280 BW115:BW116 BW179:BW180 CM337:CM338 BG209:BG210 AQ377:AQ378 CM331:CM332 CM69:CM70 AA97:AA98 K91:K92 AY221:AY222 CE355:CE356 CM243:CM244 AA115:AA116 AI273:AI274 CE431:CE432 S85:S86 AY39:AY40 AY91:AY92 BG91:BG92 CM285:CM286 AI97:AI98 CM395:CM396 AY331:AY332 CM197:CM198 AQ203:AQ204 S127:S128 S285:S286 CM45:CM46 AA401:AA402 CE383:CE384 CM389:CM390 CM215:CM216 BO395:BO396 AA197:AA198 BO319:BO320 CM203:CM204 BO325:BO326 S243:S244 S343:S344 K425:K426 BW109:BW110 BO343:BO344 CE185:CE186 K267:K268 K371:K372 AQ173:AQ174 BG371:BG372 CM371:CM372 CM191:CM192 CE191:CE192 CE267:CE268 AI371:AI372 CE127:CE128 AI377:AI378 AQ371:AQ372 AI413:AI414 BG413:BG414 BW371:BW372 AQ85:AQ86 S301:S302 K401:K402 AA319:AA320 BG377:BG378 S45:S46 BW185:BW186 AQ395:AQ396 CE39:CE40 AA85:AA86 CE255:CE256 CE51:CE52 S115:S116 BG431:BG432 BW307:BW308 BG57:BG58 BG243:BG244 AQ139:AQ140 CM121:CM122 CM103:CM104 CM301:CM302 AI395:AI396 CM401:CM402 AI39:AI40 AQ97:AQ98 K255:K256 S407:S408 K383:K384 CE371:CE372 CM267:CM268 BW21:BW22 AY279:AY280 BO173:BO174 K301:K302 BG51:BG52 S21:S22 BW203:BW204 BG355:BG356 K21:K22 AA249:AA250 BG313:BG314 BO389:BO390 AI307:AI308 BG33:BG34 S337:S338 CE425:CE426 AY337:AY338 K343:K344 CE301:CE302 CE203:CE204 BO85:BO86 AA413:AA414 AA407:AA408 CM377:CM378 CE69:CE70 AQ179:AQ180 K179:K180 CE121:CE122 S237:S238 AA325:AA326 K377:K378 S377:S378 CM343:CM344 AA377:AA378 BW389:BW390 K191:K192 AA389:AA390 BG115:BG116 AA279:AA280 BG301:BG302 S355:S356 CM57:CM58 BO301:BO302 BW301:BW302 K279:K280 BG337:BG338 BW279:BW280 BW273:BW274 BW45:BW46 BO97:BO98 BG261:BG262 AQ261:AQ262 K203:K204 AY371:AY372 S39:S40 AI103:AI104 CE389:CE390 S33:S34 AI401:AI402 K57:K58 BG273:BG274 K173:K174 AA33:AA34 CE45:CE46 CE33:CE34 AA261:AA262 K331:K332 K197:K198 AY389:AY390 S383:S384 AY57:AY58 AQ185:AQ186 AY27:AY28 BW209:BW210 AA355:AA356 K249:K250 BW39:BW40 BW337:BW338 BW97:BW98 CM51:CM52 BG325:BG326 S389:S390 S57:S58 AA57:AA58 BG267:BG268 BG255:BG256 BO33:BO34 BG133:BG134 AA395:AA396 CE401:CE402 BO27:BO28 BG179:BG180 AI197:AI198 BG203:BG204 BW425:BW426 BO261:BO262 CE27:CE28 AQ285:AQ286 BO45:BO46 BW33:BW34 CM179:CM180 BG85:BG86 AA185:AA186 S279:S280 AA267:AA268 CM33:CM34 CE63:CE64 CM307:CM308 BG103:BG104 BO57:BO58 AQ197:AQ198 AA285:AA286 CE343:CE344 CE179:CE180 S179:S180 CM173:CM174 AA103:AA104 CM419:CM420 BO121:BO122 BG121:BG122 AQ337:AQ338 S191:S192 CE57:CE58 CE407:CE408 S395:S396 BG173:BG174 S273:S274 AY179:AY180 CE173:CE174 AA173:AA174 AI185:AI186 CM185:CM186 K139:K140 BO425:BO426 BO279:BO280 CM279:CM280 AA237:AA238 AY173:AY174 S173:S174 AY413:AY414 BG63:BG64 AI63:AI64 S27:S28 CM63:CM64 AQ243:AQ244 K27:K28 AY261:AY262 AQ51:AQ52 AY51:AY52 K51:K52 AA51:AA52 S51:S52 AI51:AI52 K313:K314 BO237:BO238 BO267:BO268 K237:K238 BG185:BG186 CM425:CM426 BO431:BO432 BW325:BW326 AQ237:AQ238 BW431:BW432 AY267:AY268 CE377:CE378 AA425:AA426 K273:K274 AY425:AY426 AA203:AA204 BW255:BW256 K45:K46 BW237:BW238 AA383:AA384 CM431:CM432 K431:K432 S431:S432 AA431:AA432 AY21:AY22 K33:K34 AY431:AY432 BW27:BW28 AY407:AY408 K243:K244 BG285:BG286 AY285:AY286 AA307:AA308 AY377:AY378 BO191:BO192 AQ325:AQ326 S197:S198 AI133:AI134 AQ267:AQ268 BW191:BW192 AA349:AA350 CE103:CE104 K349:K350 AQ109:AQ110 S109:S110 AQ127:AQ128 AA127:AA128 K121:K122 K285:K286 AA109:AA110 AA243:AA244 AI243:AI244 BO39:BO40 AY301:AY302 CE85:CE86 K337:K338 AY103:AY104 BO383:BO384 AI139:AI140 BW133:BW134 CM313:CM314 S249:S250 CM27:CM28 S349:S350 BW285:BW286 CE285:CE286 S97:S98 BW127:BW128 AA191:AA192 AA21:AA22 BG69:BG70 AY307:AY308 AQ307:AQ308 BO115:BO116 CE249:CE250 AQ63:AQ64 S255:S256 BO255:BO256 AA39:AA40 BW383:BW384 AY139:AY140 BG249:BG250 AY319:AY320 AQ313:AQ314 BG21:BG22 CE331:CE332 BG407:BG408 AQ39:AQ40 AA255:AA256 CE197:CE198 BG109:BG110 BO197:BO198 BW331:BW332 K389:K390 BO103:BO104 BW349:BW350 BO133:BO134 AQ121:AQ122 K85:K86 S69:S70 K69:K70 CE273:CE274 CE325:CE326 CE307:CE308 BG425:BG426 AQ133:AQ134 CM349:CM350 BG383:BG384 S325:S326 AQ27:AQ28 AY401:AY402 AI237:AI238 BG401:BG402 AA337:AA338 AY63:AY64 AQ191:AQ192 AY115:AY116 CM273:CM274 AY109:AY110 AA133:AA134 AY185:AY186 CM261:CM262 AQ103:AQ104 AY133:AY134 S419:S420 AA273:AA274 AY273:AY274 AQ273:AQ274 BW319:BW320 K127:K128 BO331:BO332 BG331:BG332 CM237:CM238 CM249:CM250 CM255:CM256 CE261:CE262 BO355:BO356 BW249:BW250 AA419:AA420 AI419:AI420 BO419:BO420 AY419:AY420 BG419:BG420 BG139:BG140 S425:S426 CE349:CE350 S185:S186 AA139:AA140 AI127:AI128 AY127:AY128 S139:S140 K63:K64 CE337:CE338 BG389:BG390 CM319:CM320 CE319:CE320 BG307:BG308 AY249:AY250 AA45:AA46 CE115:CE116 K319:K320 AY313:AY314 CM413:CM414 S319:S320 S401:S402 AQ355:AQ356 K413:K414 BW413:BW414 CM383:CM384 CM109:CM110 BG319:BG320 AY45:AY46 AA313:AA314 S313:S314 AY349:AY350 AI203:AI204 CM39:CM40 AY69:AY70 CM127:CM128 CM133:CM134 AI313:AI314 CE109:CE110 CE133:CE134 AY243:AY244 S371:S372 CM85:CM86 K133:K134 CE419:CE420 AQ383:AQ384 AA331:AA332 AA121:AA122 BG27:BG28 CE237:CE238 AY121:AY122 BW63:BW64 BW139:BW140 AI109:AI110 CM97:CM98 CE97:CE98 CM139:CM140 CE139:CE140 BG45:BG46 BG127:BG128 CM407:CM408 BO407:BO408 BW407:BW408 K39:K40 CE413:CE414 K261:K262 BW343:BW344 CM21:CM22 BO21:BO22 CE21:CE22 CE313:CE314 AA63:AA64 CM115:CM116 CE279:CE280 AY325:AY326 BW85:BW86 K167:K168 AQ167:AQ168 AA167:AA168 BO313:BO314 CM167:CM168 BO167:BO168 CE167:CE168 BW167:BW168 BG167:BG168 CM91:CM92 BO91:BO92 CE91:CE92 BW91:BW92 AA91:AA92 AY343:AY344 AQ21:AQ22 BO337:BO338 BW103:BW104 BW57:BW58 BG145:BG146 S145:S146 CM151:CM152 BO151:BO152 CE151:CE152 BG151:BG152 AY151:AY152 BW151:BW152 AA145:AA146 CM145:CM146 K145:K146 AQ151:AQ152 K151:K152 BW145:BW146 CE145:CE146 BO145:BO146 K221:K222 AI209:AI210 AI215:AI216 BO221:BO222 K215:K216 AQ215:AQ216 BO209:BO210 CM209:CM210 BW221:BW222 BG221:BG222 K209:K210 BG215:BG216 CE215:CE216 AA209:AA210 AA221:AA222 CE209:CE210 CE221:CE222 S221:S222 AY215:AY216 AA215:AA216 CM221:CM222 BW215:BW216 CE395:CE396 BW395:BW396" xr:uid="{00000000-0002-0000-0000-000008000000}">
      <formula1>"　,TD,Sub"</formula1>
    </dataValidation>
  </dataValidations>
  <printOptions horizontalCentered="1" verticalCentered="1"/>
  <pageMargins left="0" right="0" top="0" bottom="0" header="0" footer="0"/>
  <pageSetup paperSize="9" scale="38" fitToHeight="0" orientation="landscape" r:id="rId1"/>
  <headerFooter>
    <oddHeader>&amp;R&amp;26&amp;D/&amp;T</oddHeader>
  </headerFooter>
  <rowBreaks count="7" manualBreakCount="7">
    <brk id="78" max="16383" man="1"/>
    <brk id="160" max="16383" man="1"/>
    <brk id="230" max="16383" man="1"/>
    <brk id="294" max="16383" man="1"/>
    <brk id="364" max="16383" man="1"/>
    <brk id="440" max="16383" man="1"/>
    <brk id="482" max="16383" man="1"/>
  </rowBreak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CS482"/>
  <sheetViews>
    <sheetView view="pageBreakPreview" zoomScaleNormal="100" zoomScaleSheetLayoutView="100" workbookViewId="0">
      <pane xSplit="5" ySplit="19" topLeftCell="F20" activePane="bottomRight" state="frozen"/>
      <selection pane="topRight" activeCell="F1" sqref="F1"/>
      <selection pane="bottomLeft" activeCell="A7" sqref="A7"/>
      <selection pane="bottomRight" activeCell="V32" sqref="V32:AC37"/>
    </sheetView>
  </sheetViews>
  <sheetFormatPr defaultColWidth="8.86328125" defaultRowHeight="12.75" outlineLevelRow="1"/>
  <cols>
    <col min="1" max="1" width="8.59765625" customWidth="1"/>
    <col min="2" max="5" width="3.1328125" customWidth="1"/>
    <col min="6" max="6" width="3" customWidth="1"/>
    <col min="7" max="13" width="2" customWidth="1"/>
    <col min="14" max="14" width="3" customWidth="1"/>
    <col min="15" max="21" width="2" customWidth="1"/>
    <col min="22" max="22" width="3" customWidth="1"/>
    <col min="23" max="25" width="2.1328125" customWidth="1"/>
    <col min="26" max="29" width="2" customWidth="1"/>
    <col min="30" max="30" width="3" customWidth="1"/>
    <col min="31" max="31" width="2.1328125" customWidth="1"/>
    <col min="32" max="32" width="2.3984375" customWidth="1"/>
    <col min="33" max="33" width="2.1328125" customWidth="1"/>
    <col min="34" max="37" width="2" customWidth="1"/>
    <col min="38" max="38" width="3" customWidth="1"/>
    <col min="39" max="45" width="2" customWidth="1"/>
    <col min="46" max="46" width="3" customWidth="1"/>
    <col min="47" max="53" width="2" customWidth="1"/>
    <col min="54" max="54" width="3" customWidth="1"/>
    <col min="55" max="61" width="2" customWidth="1"/>
    <col min="62" max="62" width="3" customWidth="1"/>
    <col min="63" max="69" width="2" customWidth="1"/>
    <col min="70" max="70" width="3" customWidth="1"/>
    <col min="71" max="73" width="2.1328125" customWidth="1"/>
    <col min="74" max="77" width="2" customWidth="1"/>
    <col min="78" max="78" width="3" customWidth="1"/>
    <col min="79" max="81" width="2.1328125" customWidth="1"/>
    <col min="82" max="85" width="2" customWidth="1"/>
    <col min="86" max="86" width="3" customWidth="1"/>
    <col min="87" max="93" width="2" customWidth="1"/>
    <col min="94" max="97" width="3.1328125" customWidth="1"/>
  </cols>
  <sheetData>
    <row r="1" spans="1:97" ht="27" customHeight="1">
      <c r="B1" s="483">
        <v>46214</v>
      </c>
      <c r="C1" s="484"/>
      <c r="D1" s="484"/>
      <c r="E1" s="484"/>
      <c r="F1" s="485"/>
      <c r="G1" s="485"/>
      <c r="H1" s="485"/>
      <c r="I1" s="485"/>
      <c r="J1" s="485"/>
      <c r="K1" s="485"/>
      <c r="CP1" s="483"/>
      <c r="CQ1" s="484"/>
      <c r="CR1" s="484"/>
      <c r="CS1" s="484"/>
    </row>
    <row r="2" spans="1:97" ht="24.95" hidden="1" customHeight="1" outlineLevel="1" thickBot="1">
      <c r="B2" s="82"/>
      <c r="C2" s="82"/>
      <c r="D2" s="82"/>
      <c r="E2" s="82"/>
      <c r="F2" s="81"/>
      <c r="G2" s="81"/>
      <c r="H2" s="81"/>
      <c r="I2" s="81"/>
      <c r="J2" s="81"/>
      <c r="K2" s="81"/>
      <c r="P2" s="48"/>
      <c r="Q2" s="49"/>
      <c r="CP2" s="82"/>
      <c r="CQ2" s="83"/>
      <c r="CR2" s="83"/>
      <c r="CS2" s="83"/>
    </row>
    <row r="3" spans="1:97" ht="24.95" hidden="1" customHeight="1" outlineLevel="1">
      <c r="A3" s="115" t="s">
        <v>69</v>
      </c>
      <c r="B3" s="528" t="s">
        <v>70</v>
      </c>
      <c r="C3" s="529"/>
      <c r="D3" s="529"/>
      <c r="E3" s="530"/>
      <c r="F3" s="112" t="s">
        <v>534</v>
      </c>
      <c r="G3" s="113"/>
      <c r="H3" s="113"/>
      <c r="I3" s="113"/>
      <c r="J3" s="113"/>
      <c r="K3" s="113"/>
      <c r="L3" s="113"/>
      <c r="M3" s="121" t="s">
        <v>78</v>
      </c>
      <c r="N3" s="486"/>
      <c r="O3" s="487"/>
      <c r="P3" s="487"/>
      <c r="Q3" s="487"/>
      <c r="R3" s="487"/>
      <c r="S3" s="487"/>
      <c r="T3" s="487"/>
      <c r="U3" s="488"/>
      <c r="V3" s="112"/>
      <c r="W3" s="113"/>
      <c r="X3" s="113"/>
      <c r="Y3" s="113"/>
      <c r="Z3" s="113"/>
      <c r="AA3" s="113"/>
      <c r="AB3" s="113"/>
      <c r="AC3" s="113"/>
      <c r="AD3" s="113" t="s">
        <v>440</v>
      </c>
      <c r="AE3" s="113"/>
      <c r="AF3" s="113"/>
      <c r="AG3" s="113"/>
      <c r="AH3" s="113"/>
      <c r="AI3" s="113"/>
      <c r="AJ3" s="113"/>
      <c r="AK3" s="113"/>
      <c r="AL3" s="113"/>
      <c r="AM3" s="113"/>
      <c r="AN3" s="113"/>
      <c r="AO3" s="113"/>
      <c r="AP3" s="113"/>
      <c r="AQ3" s="113"/>
      <c r="AR3" s="113"/>
      <c r="AS3" s="113"/>
      <c r="AT3" s="113"/>
      <c r="AU3" s="113"/>
      <c r="AV3" s="113"/>
      <c r="AW3" s="113"/>
      <c r="AX3" s="113"/>
      <c r="AY3" s="113"/>
      <c r="AZ3" s="113"/>
      <c r="BA3" s="114"/>
      <c r="BB3" s="486"/>
      <c r="BC3" s="487"/>
      <c r="BD3" s="487"/>
      <c r="BE3" s="487"/>
      <c r="BF3" s="487"/>
      <c r="BG3" s="487"/>
      <c r="BH3" s="487"/>
      <c r="BI3" s="488"/>
      <c r="BJ3" s="486"/>
      <c r="BK3" s="487"/>
      <c r="BL3" s="487"/>
      <c r="BM3" s="487"/>
      <c r="BN3" s="487"/>
      <c r="BO3" s="487"/>
      <c r="BP3" s="487"/>
      <c r="BQ3" s="488"/>
      <c r="BR3" s="486"/>
      <c r="BS3" s="487"/>
      <c r="BT3" s="487"/>
      <c r="BU3" s="487"/>
      <c r="BV3" s="487"/>
      <c r="BW3" s="487"/>
      <c r="BX3" s="487"/>
      <c r="BY3" s="488"/>
      <c r="BZ3" s="113" t="s">
        <v>441</v>
      </c>
      <c r="CA3" s="113"/>
      <c r="CB3" s="113"/>
      <c r="CC3" s="113"/>
      <c r="CD3" s="113"/>
      <c r="CE3" s="113"/>
      <c r="CF3" s="113"/>
      <c r="CG3" s="113"/>
      <c r="CH3" s="88"/>
      <c r="CI3" s="89"/>
      <c r="CJ3" s="89"/>
      <c r="CK3" s="89"/>
      <c r="CL3" s="89"/>
      <c r="CM3" s="89"/>
      <c r="CN3" s="89"/>
      <c r="CO3" s="90"/>
    </row>
    <row r="4" spans="1:97" ht="24.95" hidden="1" customHeight="1" outlineLevel="1">
      <c r="A4" s="527" t="s">
        <v>313</v>
      </c>
      <c r="B4" s="531"/>
      <c r="C4" s="483"/>
      <c r="D4" s="483"/>
      <c r="E4" s="532"/>
      <c r="F4" s="116" t="s">
        <v>316</v>
      </c>
      <c r="G4" s="117"/>
      <c r="H4" s="117"/>
      <c r="I4" s="117"/>
      <c r="J4" s="117"/>
      <c r="K4" s="117"/>
      <c r="L4" s="117"/>
      <c r="M4" s="117"/>
      <c r="N4" s="117"/>
      <c r="O4" s="117"/>
      <c r="P4" s="117"/>
      <c r="Q4" s="117"/>
      <c r="R4" s="117"/>
      <c r="S4" s="117"/>
      <c r="T4" s="117"/>
      <c r="U4" s="117"/>
      <c r="V4" s="91"/>
      <c r="W4" s="92"/>
      <c r="X4" s="92"/>
      <c r="Y4" s="92"/>
      <c r="Z4" s="92"/>
      <c r="AA4" s="92"/>
      <c r="AB4" s="92"/>
      <c r="AC4" s="93"/>
      <c r="AD4" s="489"/>
      <c r="AE4" s="490"/>
      <c r="AF4" s="490"/>
      <c r="AG4" s="490"/>
      <c r="AH4" s="490"/>
      <c r="AI4" s="490"/>
      <c r="AJ4" s="490"/>
      <c r="AK4" s="491"/>
      <c r="AL4" s="489"/>
      <c r="AM4" s="490"/>
      <c r="AN4" s="490"/>
      <c r="AO4" s="490"/>
      <c r="AP4" s="490"/>
      <c r="AQ4" s="490"/>
      <c r="AR4" s="490"/>
      <c r="AS4" s="491"/>
      <c r="AT4" s="489"/>
      <c r="AU4" s="490"/>
      <c r="AV4" s="490"/>
      <c r="AW4" s="490"/>
      <c r="AX4" s="490"/>
      <c r="AY4" s="490"/>
      <c r="AZ4" s="490"/>
      <c r="BA4" s="491"/>
      <c r="BB4" s="489"/>
      <c r="BC4" s="490"/>
      <c r="BD4" s="490"/>
      <c r="BE4" s="490"/>
      <c r="BF4" s="490"/>
      <c r="BG4" s="490"/>
      <c r="BH4" s="490"/>
      <c r="BI4" s="491"/>
      <c r="BJ4" s="489"/>
      <c r="BK4" s="490"/>
      <c r="BL4" s="490"/>
      <c r="BM4" s="490"/>
      <c r="BN4" s="490"/>
      <c r="BO4" s="490"/>
      <c r="BP4" s="490"/>
      <c r="BQ4" s="491"/>
      <c r="BR4" s="489"/>
      <c r="BS4" s="490"/>
      <c r="BT4" s="490"/>
      <c r="BU4" s="490"/>
      <c r="BV4" s="490"/>
      <c r="BW4" s="490"/>
      <c r="BX4" s="490"/>
      <c r="BY4" s="491"/>
      <c r="BZ4" s="489"/>
      <c r="CA4" s="490"/>
      <c r="CB4" s="490"/>
      <c r="CC4" s="490"/>
      <c r="CD4" s="490"/>
      <c r="CE4" s="490"/>
      <c r="CF4" s="490"/>
      <c r="CG4" s="491"/>
      <c r="CH4" s="489"/>
      <c r="CI4" s="490"/>
      <c r="CJ4" s="490"/>
      <c r="CK4" s="490"/>
      <c r="CL4" s="490"/>
      <c r="CM4" s="490"/>
      <c r="CN4" s="490"/>
      <c r="CO4" s="491"/>
    </row>
    <row r="5" spans="1:97" ht="24.95" hidden="1" customHeight="1" outlineLevel="1">
      <c r="A5" s="527"/>
      <c r="B5" s="531"/>
      <c r="C5" s="483"/>
      <c r="D5" s="483"/>
      <c r="E5" s="532"/>
      <c r="F5" s="125" t="s">
        <v>468</v>
      </c>
      <c r="G5" s="151"/>
      <c r="H5" s="151"/>
      <c r="I5" s="151"/>
      <c r="J5" s="151"/>
      <c r="K5" s="151"/>
      <c r="L5" s="151"/>
      <c r="M5" s="151"/>
      <c r="N5" s="151"/>
      <c r="O5" s="151"/>
      <c r="P5" s="151"/>
      <c r="Q5" s="151"/>
      <c r="R5" s="151"/>
      <c r="S5" s="151"/>
      <c r="T5" s="151"/>
      <c r="U5" s="118" t="s">
        <v>78</v>
      </c>
      <c r="V5" s="489"/>
      <c r="W5" s="490"/>
      <c r="X5" s="490"/>
      <c r="Y5" s="490"/>
      <c r="Z5" s="490"/>
      <c r="AA5" s="490"/>
      <c r="AB5" s="490"/>
      <c r="AC5" s="491"/>
      <c r="AD5" s="125" t="s">
        <v>236</v>
      </c>
      <c r="AE5" s="151"/>
      <c r="AF5" s="151"/>
      <c r="AG5" s="151"/>
      <c r="AH5" s="151"/>
      <c r="AI5" s="151"/>
      <c r="AJ5" s="151"/>
      <c r="AK5" s="151"/>
      <c r="AL5" s="151"/>
      <c r="AM5" s="151"/>
      <c r="AN5" s="151"/>
      <c r="AO5" s="151"/>
      <c r="AP5" s="151"/>
      <c r="AQ5" s="151"/>
      <c r="AR5" s="151"/>
      <c r="AS5" s="152"/>
      <c r="AT5" s="202"/>
      <c r="AU5" s="151"/>
      <c r="AV5" s="151"/>
      <c r="AW5" s="151"/>
      <c r="AX5" s="151"/>
      <c r="AY5" s="151"/>
      <c r="AZ5" s="151"/>
      <c r="BA5" s="118" t="s">
        <v>78</v>
      </c>
      <c r="BB5" s="489"/>
      <c r="BC5" s="490"/>
      <c r="BD5" s="490"/>
      <c r="BE5" s="490"/>
      <c r="BF5" s="490"/>
      <c r="BG5" s="490"/>
      <c r="BH5" s="490"/>
      <c r="BI5" s="491"/>
      <c r="BJ5" s="489"/>
      <c r="BK5" s="490"/>
      <c r="BL5" s="490"/>
      <c r="BM5" s="490"/>
      <c r="BN5" s="490"/>
      <c r="BO5" s="490"/>
      <c r="BP5" s="490"/>
      <c r="BQ5" s="491"/>
      <c r="BR5" s="489"/>
      <c r="BS5" s="490"/>
      <c r="BT5" s="490"/>
      <c r="BU5" s="490"/>
      <c r="BV5" s="490"/>
      <c r="BW5" s="490"/>
      <c r="BX5" s="490"/>
      <c r="BY5" s="491"/>
      <c r="BZ5" s="502" t="s">
        <v>305</v>
      </c>
      <c r="CA5" s="503"/>
      <c r="CB5" s="503"/>
      <c r="CC5" s="503"/>
      <c r="CD5" s="503"/>
      <c r="CE5" s="503"/>
      <c r="CF5" s="503"/>
      <c r="CG5" s="504"/>
      <c r="CH5" s="489"/>
      <c r="CI5" s="490"/>
      <c r="CJ5" s="490"/>
      <c r="CK5" s="490"/>
      <c r="CL5" s="490"/>
      <c r="CM5" s="490"/>
      <c r="CN5" s="490"/>
      <c r="CO5" s="491"/>
    </row>
    <row r="6" spans="1:97" ht="24.95" hidden="1" customHeight="1" outlineLevel="1">
      <c r="A6" s="536" t="s">
        <v>321</v>
      </c>
      <c r="B6" s="531"/>
      <c r="C6" s="483"/>
      <c r="D6" s="483"/>
      <c r="E6" s="532"/>
      <c r="F6" s="204" t="s">
        <v>542</v>
      </c>
      <c r="G6" s="162"/>
      <c r="H6" s="162"/>
      <c r="I6" s="162"/>
      <c r="J6" s="162"/>
      <c r="K6" s="162"/>
      <c r="L6" s="162"/>
      <c r="M6" s="163"/>
      <c r="N6" s="91"/>
      <c r="O6" s="92"/>
      <c r="P6" s="92"/>
      <c r="Q6" s="92"/>
      <c r="R6" s="92"/>
      <c r="S6" s="92"/>
      <c r="T6" s="92"/>
      <c r="U6" s="93"/>
      <c r="V6" s="116" t="s">
        <v>535</v>
      </c>
      <c r="W6" s="117"/>
      <c r="X6" s="117"/>
      <c r="Y6" s="117"/>
      <c r="Z6" s="117"/>
      <c r="AA6" s="117"/>
      <c r="AB6" s="117"/>
      <c r="AC6" s="117"/>
      <c r="AD6" s="116"/>
      <c r="AE6" s="117"/>
      <c r="AF6" s="117"/>
      <c r="AG6" s="117"/>
      <c r="AH6" s="117"/>
      <c r="AI6" s="117"/>
      <c r="AJ6" s="117"/>
      <c r="AK6" s="118" t="s">
        <v>78</v>
      </c>
      <c r="AL6" s="489"/>
      <c r="AM6" s="490"/>
      <c r="AN6" s="490"/>
      <c r="AO6" s="490"/>
      <c r="AP6" s="490"/>
      <c r="AQ6" s="490"/>
      <c r="AR6" s="490"/>
      <c r="AS6" s="491"/>
      <c r="AT6" s="498" t="s">
        <v>429</v>
      </c>
      <c r="AU6" s="499"/>
      <c r="AV6" s="499"/>
      <c r="AW6" s="499"/>
      <c r="AX6" s="499"/>
      <c r="AY6" s="499"/>
      <c r="AZ6" s="499"/>
      <c r="BA6" s="500"/>
      <c r="BB6" s="489"/>
      <c r="BC6" s="490"/>
      <c r="BD6" s="490"/>
      <c r="BE6" s="490"/>
      <c r="BF6" s="490"/>
      <c r="BG6" s="490"/>
      <c r="BH6" s="490"/>
      <c r="BI6" s="491"/>
      <c r="BJ6" s="505" t="s">
        <v>543</v>
      </c>
      <c r="BK6" s="506"/>
      <c r="BL6" s="506"/>
      <c r="BM6" s="506"/>
      <c r="BN6" s="506"/>
      <c r="BO6" s="506"/>
      <c r="BP6" s="506"/>
      <c r="BQ6" s="507"/>
      <c r="BR6" s="489"/>
      <c r="BS6" s="490"/>
      <c r="BT6" s="490"/>
      <c r="BU6" s="490"/>
      <c r="BV6" s="490"/>
      <c r="BW6" s="490"/>
      <c r="BX6" s="490"/>
      <c r="BY6" s="491"/>
      <c r="BZ6" s="489"/>
      <c r="CA6" s="490"/>
      <c r="CB6" s="490"/>
      <c r="CC6" s="490"/>
      <c r="CD6" s="490"/>
      <c r="CE6" s="490"/>
      <c r="CF6" s="490"/>
      <c r="CG6" s="491"/>
      <c r="CH6" s="489"/>
      <c r="CI6" s="490"/>
      <c r="CJ6" s="490"/>
      <c r="CK6" s="490"/>
      <c r="CL6" s="490"/>
      <c r="CM6" s="490"/>
      <c r="CN6" s="490"/>
      <c r="CO6" s="491"/>
    </row>
    <row r="7" spans="1:97" ht="24.95" hidden="1" customHeight="1" outlineLevel="1">
      <c r="A7" s="537"/>
      <c r="B7" s="531"/>
      <c r="C7" s="483"/>
      <c r="D7" s="483"/>
      <c r="E7" s="532"/>
      <c r="F7" s="135" t="s">
        <v>82</v>
      </c>
      <c r="G7" s="136"/>
      <c r="H7" s="136"/>
      <c r="I7" s="136"/>
      <c r="J7" s="136"/>
      <c r="K7" s="136"/>
      <c r="L7" s="136"/>
      <c r="M7" s="136"/>
      <c r="N7" s="136"/>
      <c r="O7" s="136"/>
      <c r="P7" s="136"/>
      <c r="Q7" s="136"/>
      <c r="R7" s="136"/>
      <c r="S7" s="136"/>
      <c r="T7" s="136"/>
      <c r="U7" s="137"/>
      <c r="V7" s="94"/>
      <c r="W7" s="95"/>
      <c r="X7" s="95"/>
      <c r="Y7" s="95"/>
      <c r="Z7" s="95"/>
      <c r="AA7" s="95"/>
      <c r="AB7" s="95"/>
      <c r="AC7" s="96"/>
      <c r="AD7" s="91"/>
      <c r="AE7" s="92"/>
      <c r="AF7" s="92"/>
      <c r="AG7" s="92"/>
      <c r="AH7" s="92"/>
      <c r="AI7" s="92"/>
      <c r="AJ7" s="92"/>
      <c r="AK7" s="93"/>
      <c r="AL7" s="489"/>
      <c r="AM7" s="490"/>
      <c r="AN7" s="490"/>
      <c r="AO7" s="490"/>
      <c r="AP7" s="490"/>
      <c r="AQ7" s="490"/>
      <c r="AR7" s="490"/>
      <c r="AS7" s="491"/>
      <c r="AT7" s="512" t="s">
        <v>664</v>
      </c>
      <c r="AU7" s="513"/>
      <c r="AV7" s="513"/>
      <c r="AW7" s="513"/>
      <c r="AX7" s="513"/>
      <c r="AY7" s="513"/>
      <c r="AZ7" s="513"/>
      <c r="BA7" s="514"/>
      <c r="BB7" s="489"/>
      <c r="BC7" s="490"/>
      <c r="BD7" s="490"/>
      <c r="BE7" s="490"/>
      <c r="BF7" s="490"/>
      <c r="BG7" s="490"/>
      <c r="BH7" s="490"/>
      <c r="BI7" s="491"/>
      <c r="BJ7" s="489"/>
      <c r="BK7" s="490"/>
      <c r="BL7" s="490"/>
      <c r="BM7" s="490"/>
      <c r="BN7" s="490"/>
      <c r="BO7" s="490"/>
      <c r="BP7" s="490"/>
      <c r="BQ7" s="491"/>
      <c r="BR7" s="505" t="s">
        <v>439</v>
      </c>
      <c r="BS7" s="506"/>
      <c r="BT7" s="506"/>
      <c r="BU7" s="506"/>
      <c r="BV7" s="506"/>
      <c r="BW7" s="506"/>
      <c r="BX7" s="506"/>
      <c r="BY7" s="507"/>
      <c r="BZ7" s="508" t="s">
        <v>432</v>
      </c>
      <c r="CA7" s="499"/>
      <c r="CB7" s="499"/>
      <c r="CC7" s="499"/>
      <c r="CD7" s="499"/>
      <c r="CE7" s="499"/>
      <c r="CF7" s="499"/>
      <c r="CG7" s="500"/>
      <c r="CH7" s="489"/>
      <c r="CI7" s="490"/>
      <c r="CJ7" s="490"/>
      <c r="CK7" s="490"/>
      <c r="CL7" s="490"/>
      <c r="CM7" s="490"/>
      <c r="CN7" s="490"/>
      <c r="CO7" s="491"/>
    </row>
    <row r="8" spans="1:97" ht="24.95" hidden="1" customHeight="1" outlineLevel="1">
      <c r="A8" s="133" t="s">
        <v>183</v>
      </c>
      <c r="B8" s="531"/>
      <c r="C8" s="483"/>
      <c r="D8" s="483"/>
      <c r="E8" s="532"/>
      <c r="F8" s="505" t="s">
        <v>718</v>
      </c>
      <c r="G8" s="538"/>
      <c r="H8" s="538"/>
      <c r="I8" s="538"/>
      <c r="J8" s="538"/>
      <c r="K8" s="538"/>
      <c r="L8" s="538"/>
      <c r="M8" s="539"/>
      <c r="N8" s="489"/>
      <c r="O8" s="490"/>
      <c r="P8" s="490"/>
      <c r="Q8" s="490"/>
      <c r="R8" s="490"/>
      <c r="S8" s="490"/>
      <c r="T8" s="490"/>
      <c r="U8" s="491"/>
      <c r="V8" s="540" t="s">
        <v>637</v>
      </c>
      <c r="W8" s="541"/>
      <c r="X8" s="541"/>
      <c r="Y8" s="541"/>
      <c r="Z8" s="541"/>
      <c r="AA8" s="541"/>
      <c r="AB8" s="541"/>
      <c r="AC8" s="542"/>
      <c r="AD8" s="489"/>
      <c r="AE8" s="490"/>
      <c r="AF8" s="490"/>
      <c r="AG8" s="490"/>
      <c r="AH8" s="490"/>
      <c r="AI8" s="490"/>
      <c r="AJ8" s="490"/>
      <c r="AK8" s="491"/>
      <c r="AL8" s="489"/>
      <c r="AM8" s="490"/>
      <c r="AN8" s="490"/>
      <c r="AO8" s="490"/>
      <c r="AP8" s="490"/>
      <c r="AQ8" s="490"/>
      <c r="AR8" s="490"/>
      <c r="AS8" s="491"/>
      <c r="AT8" s="489"/>
      <c r="AU8" s="490"/>
      <c r="AV8" s="490"/>
      <c r="AW8" s="490"/>
      <c r="AX8" s="490"/>
      <c r="AY8" s="490"/>
      <c r="AZ8" s="490"/>
      <c r="BA8" s="491"/>
      <c r="BB8" s="540" t="s">
        <v>717</v>
      </c>
      <c r="BC8" s="555"/>
      <c r="BD8" s="555"/>
      <c r="BE8" s="555"/>
      <c r="BF8" s="555"/>
      <c r="BG8" s="555"/>
      <c r="BH8" s="555"/>
      <c r="BI8" s="556"/>
      <c r="BJ8" s="540" t="s">
        <v>608</v>
      </c>
      <c r="BK8" s="555"/>
      <c r="BL8" s="555"/>
      <c r="BM8" s="555"/>
      <c r="BN8" s="555"/>
      <c r="BO8" s="555"/>
      <c r="BP8" s="555"/>
      <c r="BQ8" s="556"/>
      <c r="BR8" s="489"/>
      <c r="BS8" s="490"/>
      <c r="BT8" s="490"/>
      <c r="BU8" s="490"/>
      <c r="BV8" s="490"/>
      <c r="BW8" s="490"/>
      <c r="BX8" s="490"/>
      <c r="BY8" s="491"/>
      <c r="BZ8" s="489"/>
      <c r="CA8" s="490"/>
      <c r="CB8" s="490"/>
      <c r="CC8" s="490"/>
      <c r="CD8" s="490"/>
      <c r="CE8" s="490"/>
      <c r="CF8" s="490"/>
      <c r="CG8" s="491"/>
      <c r="CH8" s="489"/>
      <c r="CI8" s="490"/>
      <c r="CJ8" s="490"/>
      <c r="CK8" s="490"/>
      <c r="CL8" s="490"/>
      <c r="CM8" s="490"/>
      <c r="CN8" s="490"/>
      <c r="CO8" s="491"/>
    </row>
    <row r="9" spans="1:97" ht="24.95" hidden="1" customHeight="1" outlineLevel="1">
      <c r="A9" s="134" t="s">
        <v>184</v>
      </c>
      <c r="B9" s="531"/>
      <c r="C9" s="483"/>
      <c r="D9" s="483"/>
      <c r="E9" s="532"/>
      <c r="F9" s="104" t="s">
        <v>94</v>
      </c>
      <c r="G9" s="105"/>
      <c r="H9" s="105"/>
      <c r="I9" s="105"/>
      <c r="J9" s="105"/>
      <c r="K9" s="105"/>
      <c r="L9" s="105"/>
      <c r="M9" s="105"/>
      <c r="N9" s="106"/>
      <c r="O9" s="106"/>
      <c r="P9" s="106"/>
      <c r="Q9" s="106"/>
      <c r="R9" s="106"/>
      <c r="S9" s="106"/>
      <c r="T9" s="106"/>
      <c r="U9" s="107"/>
      <c r="V9" s="94"/>
      <c r="W9" s="95"/>
      <c r="X9" s="95"/>
      <c r="Y9" s="95"/>
      <c r="Z9" s="95"/>
      <c r="AA9" s="95"/>
      <c r="AB9" s="95"/>
      <c r="AC9" s="96"/>
      <c r="AD9" s="489"/>
      <c r="AE9" s="490"/>
      <c r="AF9" s="490"/>
      <c r="AG9" s="490"/>
      <c r="AH9" s="490"/>
      <c r="AI9" s="490"/>
      <c r="AJ9" s="490"/>
      <c r="AK9" s="491"/>
      <c r="AL9" s="489"/>
      <c r="AM9" s="490"/>
      <c r="AN9" s="490"/>
      <c r="AO9" s="490"/>
      <c r="AP9" s="490"/>
      <c r="AQ9" s="490"/>
      <c r="AR9" s="490"/>
      <c r="AS9" s="491"/>
      <c r="AT9" s="489"/>
      <c r="AU9" s="490"/>
      <c r="AV9" s="490"/>
      <c r="AW9" s="490"/>
      <c r="AX9" s="490"/>
      <c r="AY9" s="490"/>
      <c r="AZ9" s="490"/>
      <c r="BA9" s="491"/>
      <c r="BB9" s="138" t="s">
        <v>208</v>
      </c>
      <c r="BC9" s="142"/>
      <c r="BD9" s="142"/>
      <c r="BE9" s="142"/>
      <c r="BF9" s="142"/>
      <c r="BG9" s="142"/>
      <c r="BH9" s="142"/>
      <c r="BI9" s="142"/>
      <c r="BJ9" s="142"/>
      <c r="BK9" s="142"/>
      <c r="BL9" s="142"/>
      <c r="BM9" s="142"/>
      <c r="BN9" s="142"/>
      <c r="BO9" s="142"/>
      <c r="BP9" s="142"/>
      <c r="BQ9" s="143"/>
      <c r="BR9" s="197"/>
      <c r="BS9" s="142"/>
      <c r="BT9" s="142"/>
      <c r="BU9" s="142"/>
      <c r="BV9" s="142"/>
      <c r="BW9" s="142"/>
      <c r="BX9" s="142"/>
      <c r="BY9" s="143"/>
      <c r="BZ9" s="489"/>
      <c r="CA9" s="490"/>
      <c r="CB9" s="490"/>
      <c r="CC9" s="490"/>
      <c r="CD9" s="490"/>
      <c r="CE9" s="490"/>
      <c r="CF9" s="490"/>
      <c r="CG9" s="491"/>
      <c r="CH9" s="489"/>
      <c r="CI9" s="490"/>
      <c r="CJ9" s="490"/>
      <c r="CK9" s="490"/>
      <c r="CL9" s="490"/>
      <c r="CM9" s="490"/>
      <c r="CN9" s="490"/>
      <c r="CO9" s="491"/>
    </row>
    <row r="10" spans="1:97" ht="24.95" hidden="1" customHeight="1" outlineLevel="1">
      <c r="A10" s="97" t="s">
        <v>71</v>
      </c>
      <c r="B10" s="531"/>
      <c r="C10" s="483"/>
      <c r="D10" s="483"/>
      <c r="E10" s="532"/>
      <c r="F10" s="104" t="s">
        <v>93</v>
      </c>
      <c r="G10" s="105"/>
      <c r="H10" s="105"/>
      <c r="I10" s="105"/>
      <c r="J10" s="105"/>
      <c r="K10" s="105"/>
      <c r="L10" s="105"/>
      <c r="M10" s="105"/>
      <c r="N10" s="106"/>
      <c r="O10" s="106"/>
      <c r="P10" s="106"/>
      <c r="Q10" s="106"/>
      <c r="R10" s="106"/>
      <c r="S10" s="106"/>
      <c r="T10" s="106"/>
      <c r="U10" s="107"/>
      <c r="V10" s="489"/>
      <c r="W10" s="490"/>
      <c r="X10" s="490"/>
      <c r="Y10" s="490"/>
      <c r="Z10" s="490"/>
      <c r="AA10" s="490"/>
      <c r="AB10" s="490"/>
      <c r="AC10" s="491"/>
      <c r="AD10" s="489"/>
      <c r="AE10" s="490"/>
      <c r="AF10" s="490"/>
      <c r="AG10" s="490"/>
      <c r="AH10" s="490"/>
      <c r="AI10" s="490"/>
      <c r="AJ10" s="490"/>
      <c r="AK10" s="491"/>
      <c r="AL10" s="489"/>
      <c r="AM10" s="490"/>
      <c r="AN10" s="490"/>
      <c r="AO10" s="490"/>
      <c r="AP10" s="490"/>
      <c r="AQ10" s="490"/>
      <c r="AR10" s="490"/>
      <c r="AS10" s="491"/>
      <c r="AT10" s="489"/>
      <c r="AU10" s="490"/>
      <c r="AV10" s="490"/>
      <c r="AW10" s="490"/>
      <c r="AX10" s="490"/>
      <c r="AY10" s="490"/>
      <c r="AZ10" s="490"/>
      <c r="BA10" s="491"/>
      <c r="BB10" s="489"/>
      <c r="BC10" s="490"/>
      <c r="BD10" s="490"/>
      <c r="BE10" s="490"/>
      <c r="BF10" s="490"/>
      <c r="BG10" s="490"/>
      <c r="BH10" s="490"/>
      <c r="BI10" s="491"/>
      <c r="BJ10" s="489"/>
      <c r="BK10" s="490"/>
      <c r="BL10" s="490"/>
      <c r="BM10" s="490"/>
      <c r="BN10" s="490"/>
      <c r="BO10" s="490"/>
      <c r="BP10" s="490"/>
      <c r="BQ10" s="491"/>
      <c r="BR10" s="190" t="s">
        <v>469</v>
      </c>
      <c r="BS10" s="191"/>
      <c r="BT10" s="191"/>
      <c r="BU10" s="191"/>
      <c r="BV10" s="191"/>
      <c r="BW10" s="191"/>
      <c r="BX10" s="191"/>
      <c r="BY10" s="192"/>
      <c r="BZ10" s="91"/>
      <c r="CA10" s="92"/>
      <c r="CB10" s="92"/>
      <c r="CC10" s="92"/>
      <c r="CD10" s="92"/>
      <c r="CE10" s="92"/>
      <c r="CF10" s="92"/>
      <c r="CG10" s="93"/>
      <c r="CH10" s="489"/>
      <c r="CI10" s="490"/>
      <c r="CJ10" s="490"/>
      <c r="CK10" s="490"/>
      <c r="CL10" s="490"/>
      <c r="CM10" s="490"/>
      <c r="CN10" s="490"/>
      <c r="CO10" s="491"/>
    </row>
    <row r="11" spans="1:97" ht="24.95" hidden="1" customHeight="1" outlineLevel="1">
      <c r="A11" s="98" t="s">
        <v>88</v>
      </c>
      <c r="B11" s="531"/>
      <c r="C11" s="483"/>
      <c r="D11" s="483"/>
      <c r="E11" s="532"/>
      <c r="F11" s="492" t="s">
        <v>452</v>
      </c>
      <c r="G11" s="493"/>
      <c r="H11" s="493"/>
      <c r="I11" s="493"/>
      <c r="J11" s="493"/>
      <c r="K11" s="493"/>
      <c r="L11" s="493"/>
      <c r="M11" s="494"/>
      <c r="N11" s="489"/>
      <c r="O11" s="490"/>
      <c r="P11" s="490"/>
      <c r="Q11" s="490"/>
      <c r="R11" s="490"/>
      <c r="S11" s="490"/>
      <c r="T11" s="490"/>
      <c r="U11" s="491"/>
      <c r="V11" s="489"/>
      <c r="W11" s="490"/>
      <c r="X11" s="490"/>
      <c r="Y11" s="490"/>
      <c r="Z11" s="490"/>
      <c r="AA11" s="490"/>
      <c r="AB11" s="490"/>
      <c r="AC11" s="491"/>
      <c r="AD11" s="166" t="s">
        <v>327</v>
      </c>
      <c r="AE11" s="164"/>
      <c r="AF11" s="164"/>
      <c r="AG11" s="164"/>
      <c r="AH11" s="164"/>
      <c r="AI11" s="164"/>
      <c r="AJ11" s="164"/>
      <c r="AK11" s="164"/>
      <c r="AL11" s="164"/>
      <c r="AM11" s="167"/>
      <c r="AN11" s="164"/>
      <c r="AO11" s="164"/>
      <c r="AP11" s="164"/>
      <c r="AQ11" s="164"/>
      <c r="AR11" s="164"/>
      <c r="AS11" s="164"/>
      <c r="AT11" s="164"/>
      <c r="AU11" s="164"/>
      <c r="AV11" s="164"/>
      <c r="AW11" s="164"/>
      <c r="AX11" s="164"/>
      <c r="AY11" s="164"/>
      <c r="AZ11" s="164"/>
      <c r="BA11" s="165"/>
      <c r="BB11" s="489"/>
      <c r="BC11" s="490"/>
      <c r="BD11" s="490"/>
      <c r="BE11" s="490"/>
      <c r="BF11" s="490"/>
      <c r="BG11" s="490"/>
      <c r="BH11" s="490"/>
      <c r="BI11" s="491"/>
      <c r="BJ11" s="489"/>
      <c r="BK11" s="490"/>
      <c r="BL11" s="490"/>
      <c r="BM11" s="490"/>
      <c r="BN11" s="490"/>
      <c r="BO11" s="490"/>
      <c r="BP11" s="490"/>
      <c r="BQ11" s="491"/>
      <c r="BR11" s="489"/>
      <c r="BS11" s="490"/>
      <c r="BT11" s="490"/>
      <c r="BU11" s="490"/>
      <c r="BV11" s="490"/>
      <c r="BW11" s="490"/>
      <c r="BX11" s="490"/>
      <c r="BY11" s="491"/>
      <c r="BZ11" s="489"/>
      <c r="CA11" s="490"/>
      <c r="CB11" s="490"/>
      <c r="CC11" s="490"/>
      <c r="CD11" s="490"/>
      <c r="CE11" s="490"/>
      <c r="CF11" s="490"/>
      <c r="CG11" s="491"/>
      <c r="CH11" s="489"/>
      <c r="CI11" s="490"/>
      <c r="CJ11" s="490"/>
      <c r="CK11" s="490"/>
      <c r="CL11" s="490"/>
      <c r="CM11" s="490"/>
      <c r="CN11" s="490"/>
      <c r="CO11" s="491"/>
    </row>
    <row r="12" spans="1:97" ht="24.95" hidden="1" customHeight="1" outlineLevel="1">
      <c r="A12" s="99" t="s">
        <v>90</v>
      </c>
      <c r="B12" s="531"/>
      <c r="C12" s="483"/>
      <c r="D12" s="483"/>
      <c r="E12" s="532"/>
      <c r="F12" s="168"/>
      <c r="G12" s="169"/>
      <c r="H12" s="169"/>
      <c r="I12" s="169"/>
      <c r="J12" s="169"/>
      <c r="K12" s="169"/>
      <c r="L12" s="169"/>
      <c r="M12" s="169"/>
      <c r="N12" s="169"/>
      <c r="O12" s="169"/>
      <c r="P12" s="169"/>
      <c r="Q12" s="169"/>
      <c r="R12" s="169"/>
      <c r="S12" s="169"/>
      <c r="T12" s="169"/>
      <c r="U12" s="169"/>
      <c r="V12" s="169"/>
      <c r="W12" s="169"/>
      <c r="X12" s="169"/>
      <c r="Y12" s="169" t="s">
        <v>335</v>
      </c>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169"/>
      <c r="BJ12" s="169"/>
      <c r="BK12" s="169"/>
      <c r="BL12" s="169"/>
      <c r="BM12" s="169"/>
      <c r="BN12" s="169"/>
      <c r="BO12" s="169"/>
      <c r="BP12" s="169"/>
      <c r="BQ12" s="169"/>
      <c r="BR12" s="169"/>
      <c r="BS12" s="169"/>
      <c r="BT12" s="169"/>
      <c r="BU12" s="169"/>
      <c r="BV12" s="169"/>
      <c r="BW12" s="169"/>
      <c r="BX12" s="169"/>
      <c r="BY12" s="169"/>
      <c r="BZ12" s="169"/>
      <c r="CA12" s="169"/>
      <c r="CB12" s="169"/>
      <c r="CC12" s="169"/>
      <c r="CD12" s="169"/>
      <c r="CE12" s="169"/>
      <c r="CF12" s="169"/>
      <c r="CG12" s="170"/>
      <c r="CH12" s="489"/>
      <c r="CI12" s="490"/>
      <c r="CJ12" s="490"/>
      <c r="CK12" s="490"/>
      <c r="CL12" s="490"/>
      <c r="CM12" s="490"/>
      <c r="CN12" s="490"/>
      <c r="CO12" s="491"/>
    </row>
    <row r="13" spans="1:97" ht="24.95" hidden="1" customHeight="1" outlineLevel="1">
      <c r="A13" s="101" t="s">
        <v>91</v>
      </c>
      <c r="B13" s="531"/>
      <c r="C13" s="483"/>
      <c r="D13" s="483"/>
      <c r="E13" s="532"/>
      <c r="F13" s="161" t="s">
        <v>319</v>
      </c>
      <c r="G13" s="162"/>
      <c r="H13" s="162"/>
      <c r="I13" s="162"/>
      <c r="J13" s="162"/>
      <c r="K13" s="162"/>
      <c r="L13" s="162"/>
      <c r="M13" s="162"/>
      <c r="N13" s="162"/>
      <c r="O13" s="162"/>
      <c r="P13" s="162"/>
      <c r="Q13" s="162"/>
      <c r="R13" s="162"/>
      <c r="S13" s="162"/>
      <c r="T13" s="162"/>
      <c r="U13" s="162"/>
      <c r="V13" s="162"/>
      <c r="W13" s="162"/>
      <c r="X13" s="162"/>
      <c r="Y13" s="162"/>
      <c r="Z13" s="162"/>
      <c r="AA13" s="162"/>
      <c r="AB13" s="162"/>
      <c r="AC13" s="162"/>
      <c r="AD13" s="162"/>
      <c r="AE13" s="162"/>
      <c r="AF13" s="162"/>
      <c r="AG13" s="162"/>
      <c r="AH13" s="162"/>
      <c r="AI13" s="162"/>
      <c r="AJ13" s="162"/>
      <c r="AK13" s="162"/>
      <c r="AL13" s="162"/>
      <c r="AM13" s="162"/>
      <c r="AN13" s="162"/>
      <c r="AO13" s="162"/>
      <c r="AP13" s="162"/>
      <c r="AQ13" s="162"/>
      <c r="AR13" s="162"/>
      <c r="AS13" s="162"/>
      <c r="AT13" s="162"/>
      <c r="AU13" s="162"/>
      <c r="AV13" s="162"/>
      <c r="AW13" s="162"/>
      <c r="AX13" s="162"/>
      <c r="AY13" s="162"/>
      <c r="AZ13" s="162"/>
      <c r="BA13" s="162"/>
      <c r="BB13" s="162"/>
      <c r="BC13" s="162"/>
      <c r="BD13" s="162"/>
      <c r="BE13" s="162"/>
      <c r="BF13" s="162"/>
      <c r="BG13" s="162"/>
      <c r="BH13" s="162"/>
      <c r="BI13" s="162"/>
      <c r="BJ13" s="162"/>
      <c r="BK13" s="162"/>
      <c r="BL13" s="162"/>
      <c r="BM13" s="162"/>
      <c r="BN13" s="162"/>
      <c r="BO13" s="162"/>
      <c r="BP13" s="162"/>
      <c r="BQ13" s="163"/>
      <c r="BR13" s="489"/>
      <c r="BS13" s="490"/>
      <c r="BT13" s="490"/>
      <c r="BU13" s="490"/>
      <c r="BV13" s="490"/>
      <c r="BW13" s="490"/>
      <c r="BX13" s="490"/>
      <c r="BY13" s="491"/>
      <c r="BZ13" s="489"/>
      <c r="CA13" s="490"/>
      <c r="CB13" s="490"/>
      <c r="CC13" s="490"/>
      <c r="CD13" s="490"/>
      <c r="CE13" s="490"/>
      <c r="CF13" s="490"/>
      <c r="CG13" s="491"/>
      <c r="CH13" s="489"/>
      <c r="CI13" s="490"/>
      <c r="CJ13" s="490"/>
      <c r="CK13" s="490"/>
      <c r="CL13" s="490"/>
      <c r="CM13" s="490"/>
      <c r="CN13" s="490"/>
      <c r="CO13" s="491"/>
    </row>
    <row r="14" spans="1:97" ht="24.95" hidden="1" customHeight="1" outlineLevel="1" thickBot="1">
      <c r="A14" s="100" t="s">
        <v>92</v>
      </c>
      <c r="B14" s="533"/>
      <c r="C14" s="534"/>
      <c r="D14" s="534"/>
      <c r="E14" s="535"/>
      <c r="F14" s="155" t="s">
        <v>320</v>
      </c>
      <c r="G14" s="153"/>
      <c r="H14" s="153"/>
      <c r="I14" s="153"/>
      <c r="J14" s="153"/>
      <c r="K14" s="153"/>
      <c r="L14" s="153"/>
      <c r="M14" s="153"/>
      <c r="N14" s="153"/>
      <c r="O14" s="153"/>
      <c r="P14" s="153"/>
      <c r="Q14" s="153"/>
      <c r="R14" s="153"/>
      <c r="S14" s="153"/>
      <c r="T14" s="153"/>
      <c r="U14" s="153"/>
      <c r="V14" s="153"/>
      <c r="W14" s="153"/>
      <c r="X14" s="153"/>
      <c r="Y14" s="153"/>
      <c r="Z14" s="153"/>
      <c r="AA14" s="153"/>
      <c r="AB14" s="153"/>
      <c r="AC14" s="153"/>
      <c r="AD14" s="153"/>
      <c r="AE14" s="153"/>
      <c r="AF14" s="153"/>
      <c r="AG14" s="153"/>
      <c r="AH14" s="153"/>
      <c r="AI14" s="153"/>
      <c r="AJ14" s="153"/>
      <c r="AK14" s="153"/>
      <c r="AL14" s="153"/>
      <c r="AM14" s="153"/>
      <c r="AN14" s="153"/>
      <c r="AO14" s="153"/>
      <c r="AP14" s="153"/>
      <c r="AQ14" s="153"/>
      <c r="AR14" s="153"/>
      <c r="AS14" s="153"/>
      <c r="AT14" s="153"/>
      <c r="AU14" s="153"/>
      <c r="AV14" s="153"/>
      <c r="AW14" s="153"/>
      <c r="AX14" s="153"/>
      <c r="AY14" s="153"/>
      <c r="AZ14" s="153"/>
      <c r="BA14" s="153"/>
      <c r="BB14" s="153"/>
      <c r="BC14" s="153"/>
      <c r="BD14" s="153"/>
      <c r="BE14" s="153"/>
      <c r="BF14" s="153"/>
      <c r="BG14" s="153"/>
      <c r="BH14" s="153"/>
      <c r="BI14" s="153"/>
      <c r="BJ14" s="153"/>
      <c r="BK14" s="153"/>
      <c r="BL14" s="153"/>
      <c r="BM14" s="153"/>
      <c r="BN14" s="153"/>
      <c r="BO14" s="153"/>
      <c r="BP14" s="153"/>
      <c r="BQ14" s="154"/>
      <c r="BR14" s="509"/>
      <c r="BS14" s="510"/>
      <c r="BT14" s="510"/>
      <c r="BU14" s="510"/>
      <c r="BV14" s="510"/>
      <c r="BW14" s="510"/>
      <c r="BX14" s="510"/>
      <c r="BY14" s="511"/>
      <c r="BZ14" s="509"/>
      <c r="CA14" s="510"/>
      <c r="CB14" s="510"/>
      <c r="CC14" s="510"/>
      <c r="CD14" s="510"/>
      <c r="CE14" s="510"/>
      <c r="CF14" s="510"/>
      <c r="CG14" s="511"/>
      <c r="CH14" s="509"/>
      <c r="CI14" s="510"/>
      <c r="CJ14" s="510"/>
      <c r="CK14" s="510"/>
      <c r="CL14" s="510"/>
      <c r="CM14" s="510"/>
      <c r="CN14" s="510"/>
      <c r="CO14" s="511"/>
    </row>
    <row r="15" spans="1:97" ht="27.75" customHeight="1" collapsed="1" thickBot="1">
      <c r="C15" s="40"/>
      <c r="D15" s="41"/>
      <c r="E15" s="41"/>
      <c r="G15" s="48"/>
      <c r="H15" s="48"/>
      <c r="I15" s="48"/>
      <c r="J15" s="49"/>
      <c r="K15" s="47"/>
      <c r="O15" s="48"/>
      <c r="P15" s="48"/>
      <c r="Q15" s="48"/>
      <c r="R15" s="49"/>
      <c r="S15" s="47"/>
      <c r="W15" s="48"/>
      <c r="X15" s="48"/>
      <c r="Y15" s="48"/>
      <c r="Z15" s="49"/>
      <c r="AA15" s="47"/>
      <c r="AE15" s="48"/>
      <c r="AF15" s="48"/>
      <c r="AG15" s="48"/>
      <c r="AH15" s="49"/>
      <c r="AI15" s="47"/>
      <c r="CQ15" s="40"/>
      <c r="CR15" s="41"/>
      <c r="CS15" s="41"/>
    </row>
    <row r="16" spans="1:97" ht="13.5" customHeight="1">
      <c r="B16" s="5"/>
      <c r="C16" s="2"/>
      <c r="D16" s="346" t="s">
        <v>0</v>
      </c>
      <c r="E16" s="347"/>
      <c r="F16" s="27"/>
      <c r="G16" s="28"/>
      <c r="H16" s="255" t="str">
        <f>TEXT($B1,"m月")</f>
        <v>7月</v>
      </c>
      <c r="I16" s="255"/>
      <c r="J16" s="255"/>
      <c r="K16" s="255"/>
      <c r="L16" s="28"/>
      <c r="M16" s="29"/>
      <c r="N16" s="27"/>
      <c r="O16" s="28"/>
      <c r="P16" s="255" t="str">
        <f>TEXT($B1,"m月")</f>
        <v>7月</v>
      </c>
      <c r="Q16" s="255"/>
      <c r="R16" s="255"/>
      <c r="S16" s="255"/>
      <c r="T16" s="28"/>
      <c r="U16" s="29"/>
      <c r="V16" s="27"/>
      <c r="W16" s="28"/>
      <c r="X16" s="255" t="str">
        <f>TEXT($B1,"m月")</f>
        <v>7月</v>
      </c>
      <c r="Y16" s="255"/>
      <c r="Z16" s="255"/>
      <c r="AA16" s="255"/>
      <c r="AB16" s="28"/>
      <c r="AC16" s="29"/>
      <c r="AD16" s="27"/>
      <c r="AE16" s="28"/>
      <c r="AF16" s="255" t="str">
        <f>TEXT($B1,"m月")</f>
        <v>7月</v>
      </c>
      <c r="AG16" s="255"/>
      <c r="AH16" s="255"/>
      <c r="AI16" s="255"/>
      <c r="AJ16" s="28"/>
      <c r="AK16" s="29"/>
      <c r="AL16" s="27"/>
      <c r="AM16" s="28"/>
      <c r="AN16" s="255" t="str">
        <f>TEXT($B1,"m月")</f>
        <v>7月</v>
      </c>
      <c r="AO16" s="255"/>
      <c r="AP16" s="255"/>
      <c r="AQ16" s="255"/>
      <c r="AR16" s="28"/>
      <c r="AS16" s="29"/>
      <c r="AT16" s="27"/>
      <c r="AU16" s="28"/>
      <c r="AV16" s="255" t="str">
        <f>TEXT($B1,"m月")</f>
        <v>7月</v>
      </c>
      <c r="AW16" s="255"/>
      <c r="AX16" s="255"/>
      <c r="AY16" s="255"/>
      <c r="AZ16" s="28"/>
      <c r="BA16" s="29"/>
      <c r="BB16" s="27"/>
      <c r="BC16" s="28"/>
      <c r="BD16" s="255" t="str">
        <f>TEXT($B1,"m月")</f>
        <v>7月</v>
      </c>
      <c r="BE16" s="255"/>
      <c r="BF16" s="255"/>
      <c r="BG16" s="255"/>
      <c r="BH16" s="28"/>
      <c r="BI16" s="29"/>
      <c r="BJ16" s="27"/>
      <c r="BK16" s="28"/>
      <c r="BL16" s="255" t="str">
        <f>TEXT($B1,"m月")</f>
        <v>7月</v>
      </c>
      <c r="BM16" s="255"/>
      <c r="BN16" s="255"/>
      <c r="BO16" s="255"/>
      <c r="BP16" s="28"/>
      <c r="BQ16" s="29"/>
      <c r="BR16" s="27"/>
      <c r="BS16" s="28"/>
      <c r="BT16" s="255" t="str">
        <f>TEXT($B1,"m月")</f>
        <v>7月</v>
      </c>
      <c r="BU16" s="255"/>
      <c r="BV16" s="255"/>
      <c r="BW16" s="255"/>
      <c r="BX16" s="28"/>
      <c r="BY16" s="29"/>
      <c r="BZ16" s="27"/>
      <c r="CA16" s="28"/>
      <c r="CB16" s="255" t="str">
        <f>TEXT($B1,"m月")</f>
        <v>7月</v>
      </c>
      <c r="CC16" s="255"/>
      <c r="CD16" s="255"/>
      <c r="CE16" s="255"/>
      <c r="CF16" s="28"/>
      <c r="CG16" s="29"/>
      <c r="CH16" s="27"/>
      <c r="CI16" s="28"/>
      <c r="CJ16" s="255" t="str">
        <f>TEXT($B1,"m月")</f>
        <v>7月</v>
      </c>
      <c r="CK16" s="255"/>
      <c r="CL16" s="255"/>
      <c r="CM16" s="255"/>
      <c r="CN16" s="28"/>
      <c r="CO16" s="29"/>
      <c r="CP16" s="5"/>
      <c r="CQ16" s="2"/>
      <c r="CR16" s="346" t="s">
        <v>0</v>
      </c>
      <c r="CS16" s="347"/>
    </row>
    <row r="17" spans="2:97" ht="13.5" customHeight="1">
      <c r="B17" s="6"/>
      <c r="C17" s="4"/>
      <c r="D17" s="342"/>
      <c r="E17" s="343"/>
      <c r="F17" s="238">
        <v>11</v>
      </c>
      <c r="G17" s="239"/>
      <c r="H17" s="239"/>
      <c r="I17" s="239"/>
      <c r="J17" s="234" t="str">
        <f>TEXT('7月1～10日'!$B1+10,"(aaa)")</f>
        <v>(土)</v>
      </c>
      <c r="K17" s="234"/>
      <c r="L17" s="234"/>
      <c r="M17" s="235"/>
      <c r="N17" s="238">
        <v>12</v>
      </c>
      <c r="O17" s="239"/>
      <c r="P17" s="239"/>
      <c r="Q17" s="239"/>
      <c r="R17" s="234" t="str">
        <f>IF($J17="(月)","(火)",IF($J17="(火)","(水)",IF($J17="(水)","(木)",IF($J17="(木)","(金)",IF($J17="(金)","(土)",IF($J17="(土)","(日)",IF($J17="(日)","(月)")))))))</f>
        <v>(日)</v>
      </c>
      <c r="S17" s="234"/>
      <c r="T17" s="234"/>
      <c r="U17" s="235"/>
      <c r="V17" s="238">
        <v>13</v>
      </c>
      <c r="W17" s="239"/>
      <c r="X17" s="239"/>
      <c r="Y17" s="239"/>
      <c r="Z17" s="234" t="str">
        <f>IF($R17="(月)","(火)",IF($R17="(火)","(水)",IF($R17="(水)","(木)",IF($R17="(木)","(金)",IF($R17="(金)","(土)",IF($R17="(土)","(日)",IF($R17="(日)","(月)")))))))</f>
        <v>(月)</v>
      </c>
      <c r="AA17" s="234"/>
      <c r="AB17" s="234"/>
      <c r="AC17" s="235"/>
      <c r="AD17" s="238">
        <v>14</v>
      </c>
      <c r="AE17" s="239"/>
      <c r="AF17" s="239"/>
      <c r="AG17" s="239"/>
      <c r="AH17" s="270" t="str">
        <f>IF($Z17="(月)","(火)",IF($Z17="(火)","(水)",IF($Z17="(水)","(木)",IF($Z17="(木)","(金)",IF($Z17="(金)","(土)",IF($Z17="(土)","(日)",IF($Z17="(日)","(月)")))))))</f>
        <v>(火)</v>
      </c>
      <c r="AI17" s="270"/>
      <c r="AJ17" s="270"/>
      <c r="AK17" s="271"/>
      <c r="AL17" s="238">
        <v>15</v>
      </c>
      <c r="AM17" s="239"/>
      <c r="AN17" s="239"/>
      <c r="AO17" s="239"/>
      <c r="AP17" s="234" t="str">
        <f>IF($AH17="(月)","(火)",IF($AH17="(火)","(水)",IF($AH17="(水)","(木)",IF($AH17="(木)","(金)",IF($AH17="(金)","(土)",IF($AH17="(土)","(日)",IF($AH17="(日)","(月)")))))))</f>
        <v>(水)</v>
      </c>
      <c r="AQ17" s="234"/>
      <c r="AR17" s="234"/>
      <c r="AS17" s="235"/>
      <c r="AT17" s="238">
        <v>16</v>
      </c>
      <c r="AU17" s="239"/>
      <c r="AV17" s="239"/>
      <c r="AW17" s="239"/>
      <c r="AX17" s="234" t="str">
        <f>IF($AP17="(月)","(火)",IF($AP17="(火)","(水)",IF($AP17="(水)","(木)",IF($AP17="(木)","(金)",IF($AP17="(金)","(土)",IF($AP17="(土)","(日)",IF($AP17="(日)","(月)")))))))</f>
        <v>(木)</v>
      </c>
      <c r="AY17" s="234"/>
      <c r="AZ17" s="234"/>
      <c r="BA17" s="235"/>
      <c r="BB17" s="238">
        <v>17</v>
      </c>
      <c r="BC17" s="239"/>
      <c r="BD17" s="239"/>
      <c r="BE17" s="239"/>
      <c r="BF17" s="234" t="str">
        <f>IF($AX17="(月)","(火)",IF($AX17="(火)","(水)",IF($AX17="(水)","(木)",IF($AX17="(木)","(金)",IF($AX17="(金)","(土)",IF($AX17="(土)","(日)",IF($AX17="(日)","(月)")))))))</f>
        <v>(金)</v>
      </c>
      <c r="BG17" s="234"/>
      <c r="BH17" s="234"/>
      <c r="BI17" s="235"/>
      <c r="BJ17" s="238">
        <v>18</v>
      </c>
      <c r="BK17" s="239"/>
      <c r="BL17" s="239"/>
      <c r="BM17" s="239"/>
      <c r="BN17" s="234" t="str">
        <f>IF($BF17="(月)","(火)",IF($BF17="(火)","(水)",IF($BF17="(水)","(木)",IF($BF17="(木)","(金)",IF($BF17="(金)","(土)",IF($BF17="(土)","(日)",IF($BF17="(日)","(月)")))))))</f>
        <v>(土)</v>
      </c>
      <c r="BO17" s="234"/>
      <c r="BP17" s="234"/>
      <c r="BQ17" s="235"/>
      <c r="BR17" s="238">
        <v>19</v>
      </c>
      <c r="BS17" s="239"/>
      <c r="BT17" s="239"/>
      <c r="BU17" s="239"/>
      <c r="BV17" s="234" t="str">
        <f>IF($BN17="(月)","(火)",IF($BN17="(火)","(水)",IF($BN17="(水)","(木)",IF($BN17="(木)","(金)",IF($BN17="(金)","(土)",IF($BN17="(土)","(日)",IF($BN17="(日)","(月)")))))))</f>
        <v>(日)</v>
      </c>
      <c r="BW17" s="234"/>
      <c r="BX17" s="234"/>
      <c r="BY17" s="235"/>
      <c r="BZ17" s="238">
        <v>20</v>
      </c>
      <c r="CA17" s="239"/>
      <c r="CB17" s="239"/>
      <c r="CC17" s="239"/>
      <c r="CD17" s="397" t="str">
        <f>IF($BV17="(月)","(火)",IF($BV17="(火)","(水)",IF($BV17="(水)","(木)",IF($BV17="(木)","(金)",IF($BV17="(金)","(土)",IF($BV17="(土)","(日)",IF($BV17="(日)","(月)")))))))</f>
        <v>(月)</v>
      </c>
      <c r="CE17" s="397"/>
      <c r="CF17" s="397"/>
      <c r="CG17" s="398"/>
      <c r="CH17" s="238"/>
      <c r="CI17" s="239"/>
      <c r="CJ17" s="239"/>
      <c r="CK17" s="239"/>
      <c r="CL17" s="234"/>
      <c r="CM17" s="234"/>
      <c r="CN17" s="234"/>
      <c r="CO17" s="235"/>
      <c r="CP17" s="6"/>
      <c r="CQ17" s="4"/>
      <c r="CR17" s="342"/>
      <c r="CS17" s="343"/>
    </row>
    <row r="18" spans="2:97" ht="13.5" customHeight="1">
      <c r="B18" s="348" t="s">
        <v>2</v>
      </c>
      <c r="C18" s="342"/>
      <c r="D18" s="4"/>
      <c r="E18" s="3"/>
      <c r="F18" s="238"/>
      <c r="G18" s="239"/>
      <c r="H18" s="239"/>
      <c r="I18" s="239"/>
      <c r="J18" s="234"/>
      <c r="K18" s="234"/>
      <c r="L18" s="234"/>
      <c r="M18" s="235"/>
      <c r="N18" s="238"/>
      <c r="O18" s="239"/>
      <c r="P18" s="239"/>
      <c r="Q18" s="239"/>
      <c r="R18" s="234"/>
      <c r="S18" s="234"/>
      <c r="T18" s="234"/>
      <c r="U18" s="235"/>
      <c r="V18" s="238"/>
      <c r="W18" s="239"/>
      <c r="X18" s="239"/>
      <c r="Y18" s="239"/>
      <c r="Z18" s="234"/>
      <c r="AA18" s="234"/>
      <c r="AB18" s="234"/>
      <c r="AC18" s="235"/>
      <c r="AD18" s="238"/>
      <c r="AE18" s="239"/>
      <c r="AF18" s="239"/>
      <c r="AG18" s="239"/>
      <c r="AH18" s="270"/>
      <c r="AI18" s="270"/>
      <c r="AJ18" s="270"/>
      <c r="AK18" s="271"/>
      <c r="AL18" s="238"/>
      <c r="AM18" s="239"/>
      <c r="AN18" s="239"/>
      <c r="AO18" s="239"/>
      <c r="AP18" s="234"/>
      <c r="AQ18" s="234"/>
      <c r="AR18" s="234"/>
      <c r="AS18" s="235"/>
      <c r="AT18" s="238"/>
      <c r="AU18" s="239"/>
      <c r="AV18" s="239"/>
      <c r="AW18" s="239"/>
      <c r="AX18" s="234"/>
      <c r="AY18" s="234"/>
      <c r="AZ18" s="234"/>
      <c r="BA18" s="235"/>
      <c r="BB18" s="238"/>
      <c r="BC18" s="239"/>
      <c r="BD18" s="239"/>
      <c r="BE18" s="239"/>
      <c r="BF18" s="234"/>
      <c r="BG18" s="234"/>
      <c r="BH18" s="234"/>
      <c r="BI18" s="235"/>
      <c r="BJ18" s="238"/>
      <c r="BK18" s="239"/>
      <c r="BL18" s="239"/>
      <c r="BM18" s="239"/>
      <c r="BN18" s="234"/>
      <c r="BO18" s="234"/>
      <c r="BP18" s="234"/>
      <c r="BQ18" s="235"/>
      <c r="BR18" s="238"/>
      <c r="BS18" s="239"/>
      <c r="BT18" s="239"/>
      <c r="BU18" s="239"/>
      <c r="BV18" s="234"/>
      <c r="BW18" s="234"/>
      <c r="BX18" s="234"/>
      <c r="BY18" s="235"/>
      <c r="BZ18" s="238"/>
      <c r="CA18" s="239"/>
      <c r="CB18" s="239"/>
      <c r="CC18" s="239"/>
      <c r="CD18" s="397"/>
      <c r="CE18" s="397"/>
      <c r="CF18" s="397"/>
      <c r="CG18" s="398"/>
      <c r="CH18" s="238"/>
      <c r="CI18" s="239"/>
      <c r="CJ18" s="239"/>
      <c r="CK18" s="239"/>
      <c r="CL18" s="234"/>
      <c r="CM18" s="234"/>
      <c r="CN18" s="234"/>
      <c r="CO18" s="235"/>
      <c r="CP18" s="348" t="s">
        <v>2</v>
      </c>
      <c r="CQ18" s="342"/>
      <c r="CR18" s="4"/>
      <c r="CS18" s="3"/>
    </row>
    <row r="19" spans="2:97" ht="14.25" customHeight="1" thickBot="1">
      <c r="B19" s="348"/>
      <c r="C19" s="342"/>
      <c r="E19" s="7"/>
      <c r="F19" s="240"/>
      <c r="G19" s="241"/>
      <c r="H19" s="241"/>
      <c r="I19" s="241"/>
      <c r="J19" s="236"/>
      <c r="K19" s="236"/>
      <c r="L19" s="236"/>
      <c r="M19" s="237"/>
      <c r="N19" s="240"/>
      <c r="O19" s="241"/>
      <c r="P19" s="241"/>
      <c r="Q19" s="241"/>
      <c r="R19" s="236"/>
      <c r="S19" s="236"/>
      <c r="T19" s="236"/>
      <c r="U19" s="237"/>
      <c r="V19" s="240"/>
      <c r="W19" s="241"/>
      <c r="X19" s="241"/>
      <c r="Y19" s="241"/>
      <c r="Z19" s="236"/>
      <c r="AA19" s="236"/>
      <c r="AB19" s="236"/>
      <c r="AC19" s="237"/>
      <c r="AD19" s="240"/>
      <c r="AE19" s="241"/>
      <c r="AF19" s="241"/>
      <c r="AG19" s="241"/>
      <c r="AH19" s="272"/>
      <c r="AI19" s="272"/>
      <c r="AJ19" s="272"/>
      <c r="AK19" s="273"/>
      <c r="AL19" s="240"/>
      <c r="AM19" s="241"/>
      <c r="AN19" s="241"/>
      <c r="AO19" s="241"/>
      <c r="AP19" s="236"/>
      <c r="AQ19" s="236"/>
      <c r="AR19" s="236"/>
      <c r="AS19" s="237"/>
      <c r="AT19" s="240"/>
      <c r="AU19" s="241"/>
      <c r="AV19" s="241"/>
      <c r="AW19" s="241"/>
      <c r="AX19" s="236"/>
      <c r="AY19" s="236"/>
      <c r="AZ19" s="236"/>
      <c r="BA19" s="237"/>
      <c r="BB19" s="240"/>
      <c r="BC19" s="241"/>
      <c r="BD19" s="241"/>
      <c r="BE19" s="241"/>
      <c r="BF19" s="236"/>
      <c r="BG19" s="236"/>
      <c r="BH19" s="236"/>
      <c r="BI19" s="237"/>
      <c r="BJ19" s="240"/>
      <c r="BK19" s="241"/>
      <c r="BL19" s="241"/>
      <c r="BM19" s="241"/>
      <c r="BN19" s="236"/>
      <c r="BO19" s="236"/>
      <c r="BP19" s="236"/>
      <c r="BQ19" s="237"/>
      <c r="BR19" s="240"/>
      <c r="BS19" s="241"/>
      <c r="BT19" s="241"/>
      <c r="BU19" s="241"/>
      <c r="BV19" s="236"/>
      <c r="BW19" s="236"/>
      <c r="BX19" s="236"/>
      <c r="BY19" s="237"/>
      <c r="BZ19" s="240"/>
      <c r="CA19" s="241"/>
      <c r="CB19" s="241"/>
      <c r="CC19" s="241"/>
      <c r="CD19" s="399"/>
      <c r="CE19" s="399"/>
      <c r="CF19" s="399"/>
      <c r="CG19" s="400"/>
      <c r="CH19" s="240"/>
      <c r="CI19" s="241"/>
      <c r="CJ19" s="241"/>
      <c r="CK19" s="241"/>
      <c r="CL19" s="236"/>
      <c r="CM19" s="236"/>
      <c r="CN19" s="236"/>
      <c r="CO19" s="237"/>
      <c r="CP19" s="348"/>
      <c r="CQ19" s="342"/>
      <c r="CS19" s="7"/>
    </row>
    <row r="20" spans="2:97" ht="15" customHeight="1">
      <c r="B20" s="458" t="s">
        <v>72</v>
      </c>
      <c r="C20" s="459"/>
      <c r="D20" s="459"/>
      <c r="E20" s="460"/>
      <c r="F20" s="251">
        <v>10016260</v>
      </c>
      <c r="G20" s="252"/>
      <c r="H20" s="252"/>
      <c r="I20" s="252"/>
      <c r="J20" s="258"/>
      <c r="K20" s="258"/>
      <c r="L20" s="258"/>
      <c r="M20" s="259"/>
      <c r="N20" s="251"/>
      <c r="O20" s="258"/>
      <c r="P20" s="258"/>
      <c r="Q20" s="258"/>
      <c r="R20" s="258"/>
      <c r="S20" s="258"/>
      <c r="T20" s="258"/>
      <c r="U20" s="259"/>
      <c r="V20" s="251">
        <v>10016260</v>
      </c>
      <c r="W20" s="252"/>
      <c r="X20" s="252"/>
      <c r="Y20" s="252"/>
      <c r="Z20" s="258"/>
      <c r="AA20" s="258"/>
      <c r="AB20" s="258"/>
      <c r="AC20" s="259"/>
      <c r="AD20" s="251">
        <v>10016264</v>
      </c>
      <c r="AE20" s="252"/>
      <c r="AF20" s="252"/>
      <c r="AG20" s="252"/>
      <c r="AH20" s="258"/>
      <c r="AI20" s="258"/>
      <c r="AJ20" s="258"/>
      <c r="AK20" s="259"/>
      <c r="AL20" s="251"/>
      <c r="AM20" s="258"/>
      <c r="AN20" s="258"/>
      <c r="AO20" s="258"/>
      <c r="AP20" s="258"/>
      <c r="AQ20" s="258"/>
      <c r="AR20" s="258"/>
      <c r="AS20" s="259"/>
      <c r="AT20" s="251"/>
      <c r="AU20" s="252"/>
      <c r="AV20" s="252"/>
      <c r="AW20" s="252"/>
      <c r="AX20" s="258"/>
      <c r="AY20" s="258"/>
      <c r="AZ20" s="258"/>
      <c r="BA20" s="259"/>
      <c r="BB20" s="251"/>
      <c r="BC20" s="252"/>
      <c r="BD20" s="252"/>
      <c r="BE20" s="252"/>
      <c r="BF20" s="258"/>
      <c r="BG20" s="258"/>
      <c r="BH20" s="258"/>
      <c r="BI20" s="259"/>
      <c r="BJ20" s="251"/>
      <c r="BK20" s="252"/>
      <c r="BL20" s="252"/>
      <c r="BM20" s="252"/>
      <c r="BN20" s="258"/>
      <c r="BO20" s="258"/>
      <c r="BP20" s="258"/>
      <c r="BQ20" s="259"/>
      <c r="BR20" s="251"/>
      <c r="BS20" s="252"/>
      <c r="BT20" s="252"/>
      <c r="BU20" s="252"/>
      <c r="BV20" s="258"/>
      <c r="BW20" s="258"/>
      <c r="BX20" s="258"/>
      <c r="BY20" s="259"/>
      <c r="BZ20" s="251"/>
      <c r="CA20" s="258"/>
      <c r="CB20" s="258"/>
      <c r="CC20" s="258"/>
      <c r="CD20" s="258"/>
      <c r="CE20" s="258"/>
      <c r="CF20" s="258"/>
      <c r="CG20" s="259"/>
      <c r="CH20" s="251"/>
      <c r="CI20" s="258"/>
      <c r="CJ20" s="258"/>
      <c r="CK20" s="258"/>
      <c r="CL20" s="258"/>
      <c r="CM20" s="258"/>
      <c r="CN20" s="258"/>
      <c r="CO20" s="259"/>
      <c r="CP20" s="458" t="s">
        <v>72</v>
      </c>
      <c r="CQ20" s="459"/>
      <c r="CR20" s="459"/>
      <c r="CS20" s="460"/>
    </row>
    <row r="21" spans="2:97" ht="15" customHeight="1">
      <c r="B21" s="461"/>
      <c r="C21" s="462"/>
      <c r="D21" s="462"/>
      <c r="E21" s="463"/>
      <c r="F21" s="242" t="s">
        <v>62</v>
      </c>
      <c r="G21" s="243"/>
      <c r="H21" s="243"/>
      <c r="I21" s="243"/>
      <c r="J21" s="217"/>
      <c r="K21" s="245"/>
      <c r="L21" s="217"/>
      <c r="M21" s="216"/>
      <c r="N21" s="242"/>
      <c r="O21" s="243"/>
      <c r="P21" s="243"/>
      <c r="Q21" s="243"/>
      <c r="R21" s="217"/>
      <c r="S21" s="245"/>
      <c r="T21" s="217"/>
      <c r="U21" s="216"/>
      <c r="V21" s="242" t="s">
        <v>62</v>
      </c>
      <c r="W21" s="243"/>
      <c r="X21" s="243"/>
      <c r="Y21" s="243"/>
      <c r="Z21" s="217"/>
      <c r="AA21" s="245"/>
      <c r="AB21" s="217"/>
      <c r="AC21" s="216"/>
      <c r="AD21" s="242" t="s">
        <v>62</v>
      </c>
      <c r="AE21" s="243"/>
      <c r="AF21" s="243"/>
      <c r="AG21" s="243"/>
      <c r="AH21" s="217"/>
      <c r="AI21" s="245"/>
      <c r="AJ21" s="217"/>
      <c r="AK21" s="216"/>
      <c r="AL21" s="274"/>
      <c r="AM21" s="275"/>
      <c r="AN21" s="275"/>
      <c r="AO21" s="275"/>
      <c r="AP21" s="229"/>
      <c r="AQ21" s="295"/>
      <c r="AR21" s="229"/>
      <c r="AS21" s="244"/>
      <c r="AT21" s="274"/>
      <c r="AU21" s="275"/>
      <c r="AV21" s="275"/>
      <c r="AW21" s="275"/>
      <c r="AX21" s="229"/>
      <c r="AY21" s="295"/>
      <c r="AZ21" s="229"/>
      <c r="BA21" s="244"/>
      <c r="BB21" s="274"/>
      <c r="BC21" s="275"/>
      <c r="BD21" s="275"/>
      <c r="BE21" s="275"/>
      <c r="BF21" s="229"/>
      <c r="BG21" s="295"/>
      <c r="BH21" s="229"/>
      <c r="BI21" s="244"/>
      <c r="BJ21" s="274"/>
      <c r="BK21" s="275"/>
      <c r="BL21" s="275"/>
      <c r="BM21" s="275"/>
      <c r="BN21" s="229"/>
      <c r="BO21" s="295"/>
      <c r="BP21" s="229"/>
      <c r="BQ21" s="244"/>
      <c r="BR21" s="274"/>
      <c r="BS21" s="275"/>
      <c r="BT21" s="275"/>
      <c r="BU21" s="275"/>
      <c r="BV21" s="229"/>
      <c r="BW21" s="295"/>
      <c r="BX21" s="229"/>
      <c r="BY21" s="244"/>
      <c r="BZ21" s="242"/>
      <c r="CA21" s="243"/>
      <c r="CB21" s="243"/>
      <c r="CC21" s="243"/>
      <c r="CD21" s="217"/>
      <c r="CE21" s="245"/>
      <c r="CF21" s="217"/>
      <c r="CG21" s="216"/>
      <c r="CH21" s="242"/>
      <c r="CI21" s="243"/>
      <c r="CJ21" s="243"/>
      <c r="CK21" s="243"/>
      <c r="CL21" s="217"/>
      <c r="CM21" s="245"/>
      <c r="CN21" s="217"/>
      <c r="CO21" s="216"/>
      <c r="CP21" s="461"/>
      <c r="CQ21" s="462"/>
      <c r="CR21" s="462"/>
      <c r="CS21" s="463"/>
    </row>
    <row r="22" spans="2:97" ht="11.25" customHeight="1">
      <c r="B22" s="461"/>
      <c r="C22" s="462"/>
      <c r="D22" s="462"/>
      <c r="E22" s="463"/>
      <c r="F22" s="264" t="s">
        <v>332</v>
      </c>
      <c r="G22" s="265"/>
      <c r="H22" s="265"/>
      <c r="I22" s="265"/>
      <c r="J22" s="217"/>
      <c r="K22" s="245"/>
      <c r="L22" s="217"/>
      <c r="M22" s="216"/>
      <c r="N22" s="242" t="s">
        <v>239</v>
      </c>
      <c r="O22" s="243"/>
      <c r="P22" s="243"/>
      <c r="Q22" s="243"/>
      <c r="R22" s="217"/>
      <c r="S22" s="245"/>
      <c r="T22" s="217"/>
      <c r="U22" s="216"/>
      <c r="V22" s="264" t="s">
        <v>332</v>
      </c>
      <c r="W22" s="265"/>
      <c r="X22" s="265"/>
      <c r="Y22" s="265"/>
      <c r="Z22" s="217"/>
      <c r="AA22" s="245"/>
      <c r="AB22" s="217"/>
      <c r="AC22" s="216"/>
      <c r="AD22" s="264" t="s">
        <v>328</v>
      </c>
      <c r="AE22" s="265"/>
      <c r="AF22" s="265"/>
      <c r="AG22" s="265"/>
      <c r="AH22" s="217"/>
      <c r="AI22" s="245"/>
      <c r="AJ22" s="217"/>
      <c r="AK22" s="216"/>
      <c r="AL22" s="274"/>
      <c r="AM22" s="275"/>
      <c r="AN22" s="275"/>
      <c r="AO22" s="275"/>
      <c r="AP22" s="229"/>
      <c r="AQ22" s="295"/>
      <c r="AR22" s="229"/>
      <c r="AS22" s="244"/>
      <c r="AT22" s="284"/>
      <c r="AU22" s="285"/>
      <c r="AV22" s="285"/>
      <c r="AW22" s="285"/>
      <c r="AX22" s="229"/>
      <c r="AY22" s="295"/>
      <c r="AZ22" s="229"/>
      <c r="BA22" s="244"/>
      <c r="BB22" s="284"/>
      <c r="BC22" s="285"/>
      <c r="BD22" s="285"/>
      <c r="BE22" s="285"/>
      <c r="BF22" s="229"/>
      <c r="BG22" s="295"/>
      <c r="BH22" s="229"/>
      <c r="BI22" s="244"/>
      <c r="BJ22" s="274"/>
      <c r="BK22" s="275"/>
      <c r="BL22" s="275"/>
      <c r="BM22" s="275"/>
      <c r="BN22" s="229"/>
      <c r="BO22" s="295"/>
      <c r="BP22" s="229"/>
      <c r="BQ22" s="244"/>
      <c r="BR22" s="274"/>
      <c r="BS22" s="275"/>
      <c r="BT22" s="275"/>
      <c r="BU22" s="275"/>
      <c r="BV22" s="229"/>
      <c r="BW22" s="295"/>
      <c r="BX22" s="229"/>
      <c r="BY22" s="244"/>
      <c r="BZ22" s="242"/>
      <c r="CA22" s="243"/>
      <c r="CB22" s="243"/>
      <c r="CC22" s="243"/>
      <c r="CD22" s="217"/>
      <c r="CE22" s="245"/>
      <c r="CF22" s="217"/>
      <c r="CG22" s="216"/>
      <c r="CH22" s="242"/>
      <c r="CI22" s="243"/>
      <c r="CJ22" s="243"/>
      <c r="CK22" s="243"/>
      <c r="CL22" s="217"/>
      <c r="CM22" s="245"/>
      <c r="CN22" s="217"/>
      <c r="CO22" s="216"/>
      <c r="CP22" s="461"/>
      <c r="CQ22" s="462"/>
      <c r="CR22" s="462"/>
      <c r="CS22" s="463"/>
    </row>
    <row r="23" spans="2:97" ht="22.5" customHeight="1">
      <c r="B23" s="461"/>
      <c r="C23" s="462"/>
      <c r="D23" s="462"/>
      <c r="E23" s="463"/>
      <c r="F23" s="264"/>
      <c r="G23" s="265"/>
      <c r="H23" s="265"/>
      <c r="I23" s="265"/>
      <c r="J23" s="217"/>
      <c r="K23" s="217" t="s">
        <v>41</v>
      </c>
      <c r="L23" s="217"/>
      <c r="M23" s="216"/>
      <c r="N23" s="242"/>
      <c r="O23" s="243"/>
      <c r="P23" s="243"/>
      <c r="Q23" s="243"/>
      <c r="R23" s="217"/>
      <c r="S23" s="217" t="s">
        <v>42</v>
      </c>
      <c r="T23" s="217"/>
      <c r="U23" s="216"/>
      <c r="V23" s="264"/>
      <c r="W23" s="265"/>
      <c r="X23" s="265"/>
      <c r="Y23" s="265"/>
      <c r="Z23" s="217" t="s">
        <v>45</v>
      </c>
      <c r="AA23" s="217" t="s">
        <v>40</v>
      </c>
      <c r="AB23" s="217"/>
      <c r="AC23" s="216"/>
      <c r="AD23" s="264"/>
      <c r="AE23" s="265"/>
      <c r="AF23" s="265"/>
      <c r="AG23" s="265"/>
      <c r="AH23" s="217"/>
      <c r="AI23" s="217" t="s">
        <v>41</v>
      </c>
      <c r="AJ23" s="217" t="s">
        <v>44</v>
      </c>
      <c r="AK23" s="216"/>
      <c r="AL23" s="274"/>
      <c r="AM23" s="275"/>
      <c r="AN23" s="275"/>
      <c r="AO23" s="275"/>
      <c r="AP23" s="229"/>
      <c r="AQ23" s="229" t="s">
        <v>40</v>
      </c>
      <c r="AR23" s="229"/>
      <c r="AS23" s="244"/>
      <c r="AT23" s="284"/>
      <c r="AU23" s="285"/>
      <c r="AV23" s="285"/>
      <c r="AW23" s="285"/>
      <c r="AX23" s="229"/>
      <c r="AY23" s="229" t="s">
        <v>40</v>
      </c>
      <c r="AZ23" s="229"/>
      <c r="BA23" s="244"/>
      <c r="BB23" s="284"/>
      <c r="BC23" s="285"/>
      <c r="BD23" s="285"/>
      <c r="BE23" s="285"/>
      <c r="BF23" s="229"/>
      <c r="BG23" s="229"/>
      <c r="BH23" s="229"/>
      <c r="BI23" s="244"/>
      <c r="BJ23" s="274"/>
      <c r="BK23" s="275"/>
      <c r="BL23" s="275"/>
      <c r="BM23" s="275"/>
      <c r="BN23" s="229"/>
      <c r="BO23" s="229"/>
      <c r="BP23" s="229"/>
      <c r="BQ23" s="244"/>
      <c r="BR23" s="274"/>
      <c r="BS23" s="275"/>
      <c r="BT23" s="275"/>
      <c r="BU23" s="275"/>
      <c r="BV23" s="229"/>
      <c r="BW23" s="229"/>
      <c r="BX23" s="229"/>
      <c r="BY23" s="244"/>
      <c r="BZ23" s="242"/>
      <c r="CA23" s="243"/>
      <c r="CB23" s="243"/>
      <c r="CC23" s="243"/>
      <c r="CD23" s="217"/>
      <c r="CE23" s="217"/>
      <c r="CF23" s="217"/>
      <c r="CG23" s="216"/>
      <c r="CH23" s="242"/>
      <c r="CI23" s="243"/>
      <c r="CJ23" s="243"/>
      <c r="CK23" s="243"/>
      <c r="CL23" s="217"/>
      <c r="CM23" s="217"/>
      <c r="CN23" s="217"/>
      <c r="CO23" s="216"/>
      <c r="CP23" s="461"/>
      <c r="CQ23" s="462"/>
      <c r="CR23" s="462"/>
      <c r="CS23" s="463"/>
    </row>
    <row r="24" spans="2:97" ht="18.75" customHeight="1">
      <c r="B24" s="464"/>
      <c r="C24" s="465"/>
      <c r="D24" s="465"/>
      <c r="E24" s="466"/>
      <c r="F24" s="218"/>
      <c r="G24" s="219"/>
      <c r="H24" s="219"/>
      <c r="I24" s="219"/>
      <c r="J24" s="217"/>
      <c r="K24" s="217"/>
      <c r="L24" s="217"/>
      <c r="M24" s="216"/>
      <c r="N24" s="218"/>
      <c r="O24" s="219"/>
      <c r="P24" s="219"/>
      <c r="Q24" s="219"/>
      <c r="R24" s="217"/>
      <c r="S24" s="217"/>
      <c r="T24" s="217"/>
      <c r="U24" s="216"/>
      <c r="V24" s="218"/>
      <c r="W24" s="219"/>
      <c r="X24" s="219"/>
      <c r="Y24" s="219"/>
      <c r="Z24" s="217"/>
      <c r="AA24" s="217"/>
      <c r="AB24" s="217"/>
      <c r="AC24" s="216"/>
      <c r="AD24" s="218"/>
      <c r="AE24" s="219"/>
      <c r="AF24" s="219"/>
      <c r="AG24" s="219"/>
      <c r="AH24" s="217"/>
      <c r="AI24" s="217"/>
      <c r="AJ24" s="217"/>
      <c r="AK24" s="216"/>
      <c r="AL24" s="296"/>
      <c r="AM24" s="297"/>
      <c r="AN24" s="297"/>
      <c r="AO24" s="297"/>
      <c r="AP24" s="229"/>
      <c r="AQ24" s="229"/>
      <c r="AR24" s="229"/>
      <c r="AS24" s="244"/>
      <c r="AT24" s="296"/>
      <c r="AU24" s="297"/>
      <c r="AV24" s="297"/>
      <c r="AW24" s="297"/>
      <c r="AX24" s="229"/>
      <c r="AY24" s="229"/>
      <c r="AZ24" s="229"/>
      <c r="BA24" s="244"/>
      <c r="BB24" s="296"/>
      <c r="BC24" s="297"/>
      <c r="BD24" s="297"/>
      <c r="BE24" s="297"/>
      <c r="BF24" s="229"/>
      <c r="BG24" s="229"/>
      <c r="BH24" s="229"/>
      <c r="BI24" s="244"/>
      <c r="BJ24" s="296"/>
      <c r="BK24" s="297"/>
      <c r="BL24" s="297"/>
      <c r="BM24" s="297"/>
      <c r="BN24" s="229"/>
      <c r="BO24" s="229"/>
      <c r="BP24" s="229"/>
      <c r="BQ24" s="244"/>
      <c r="BR24" s="296"/>
      <c r="BS24" s="297"/>
      <c r="BT24" s="297"/>
      <c r="BU24" s="297"/>
      <c r="BV24" s="229"/>
      <c r="BW24" s="229"/>
      <c r="BX24" s="229"/>
      <c r="BY24" s="244"/>
      <c r="BZ24" s="218"/>
      <c r="CA24" s="219"/>
      <c r="CB24" s="219"/>
      <c r="CC24" s="219"/>
      <c r="CD24" s="217"/>
      <c r="CE24" s="217"/>
      <c r="CF24" s="217"/>
      <c r="CG24" s="216"/>
      <c r="CH24" s="218"/>
      <c r="CI24" s="219"/>
      <c r="CJ24" s="219"/>
      <c r="CK24" s="219"/>
      <c r="CL24" s="217"/>
      <c r="CM24" s="217"/>
      <c r="CN24" s="217"/>
      <c r="CO24" s="216"/>
      <c r="CP24" s="464"/>
      <c r="CQ24" s="465"/>
      <c r="CR24" s="465"/>
      <c r="CS24" s="466"/>
    </row>
    <row r="25" spans="2:97" ht="18.75" customHeight="1" thickBot="1">
      <c r="B25" s="60"/>
      <c r="C25" s="61"/>
      <c r="D25" s="61"/>
      <c r="E25" s="62"/>
      <c r="F25" s="230"/>
      <c r="G25" s="231"/>
      <c r="H25" s="55"/>
      <c r="I25" s="266" t="s">
        <v>105</v>
      </c>
      <c r="J25" s="266"/>
      <c r="K25" s="266"/>
      <c r="L25" s="266"/>
      <c r="M25" s="267"/>
      <c r="N25" s="230"/>
      <c r="O25" s="231"/>
      <c r="P25" s="55"/>
      <c r="Q25" s="246"/>
      <c r="R25" s="246"/>
      <c r="S25" s="246"/>
      <c r="T25" s="246"/>
      <c r="U25" s="247"/>
      <c r="V25" s="230"/>
      <c r="W25" s="231"/>
      <c r="X25" s="55"/>
      <c r="Y25" s="266" t="s">
        <v>333</v>
      </c>
      <c r="Z25" s="266"/>
      <c r="AA25" s="266"/>
      <c r="AB25" s="266"/>
      <c r="AC25" s="267"/>
      <c r="AD25" s="230"/>
      <c r="AE25" s="231"/>
      <c r="AF25" s="55"/>
      <c r="AG25" s="266" t="s">
        <v>111</v>
      </c>
      <c r="AH25" s="266"/>
      <c r="AI25" s="266"/>
      <c r="AJ25" s="266"/>
      <c r="AK25" s="267"/>
      <c r="AL25" s="230"/>
      <c r="AM25" s="231"/>
      <c r="AN25" s="65"/>
      <c r="AO25" s="310"/>
      <c r="AP25" s="310"/>
      <c r="AQ25" s="310"/>
      <c r="AR25" s="310"/>
      <c r="AS25" s="311"/>
      <c r="AT25" s="230"/>
      <c r="AU25" s="231"/>
      <c r="AV25" s="65"/>
      <c r="AW25" s="300"/>
      <c r="AX25" s="300"/>
      <c r="AY25" s="300"/>
      <c r="AZ25" s="300"/>
      <c r="BA25" s="301"/>
      <c r="BB25" s="230"/>
      <c r="BC25" s="231"/>
      <c r="BD25" s="65"/>
      <c r="BE25" s="300"/>
      <c r="BF25" s="300"/>
      <c r="BG25" s="300"/>
      <c r="BH25" s="300"/>
      <c r="BI25" s="301"/>
      <c r="BJ25" s="262"/>
      <c r="BK25" s="263"/>
      <c r="BL25" s="65"/>
      <c r="BM25" s="298"/>
      <c r="BN25" s="298"/>
      <c r="BO25" s="298"/>
      <c r="BP25" s="298"/>
      <c r="BQ25" s="299"/>
      <c r="BR25" s="262"/>
      <c r="BS25" s="263"/>
      <c r="BT25" s="65"/>
      <c r="BU25" s="298"/>
      <c r="BV25" s="298"/>
      <c r="BW25" s="298"/>
      <c r="BX25" s="298"/>
      <c r="BY25" s="299"/>
      <c r="BZ25" s="230"/>
      <c r="CA25" s="231"/>
      <c r="CB25" s="55"/>
      <c r="CC25" s="246"/>
      <c r="CD25" s="246"/>
      <c r="CE25" s="246"/>
      <c r="CF25" s="246"/>
      <c r="CG25" s="247"/>
      <c r="CH25" s="230"/>
      <c r="CI25" s="231"/>
      <c r="CJ25" s="55"/>
      <c r="CK25" s="246"/>
      <c r="CL25" s="246"/>
      <c r="CM25" s="246"/>
      <c r="CN25" s="246"/>
      <c r="CO25" s="247"/>
      <c r="CP25" s="60"/>
      <c r="CQ25" s="61"/>
      <c r="CR25" s="61"/>
      <c r="CS25" s="62"/>
    </row>
    <row r="26" spans="2:97" ht="15" customHeight="1">
      <c r="B26" s="458" t="s">
        <v>73</v>
      </c>
      <c r="C26" s="459"/>
      <c r="D26" s="459"/>
      <c r="E26" s="460"/>
      <c r="F26" s="251">
        <v>10016280</v>
      </c>
      <c r="G26" s="252"/>
      <c r="H26" s="252"/>
      <c r="I26" s="252"/>
      <c r="J26" s="258"/>
      <c r="K26" s="258"/>
      <c r="L26" s="258"/>
      <c r="M26" s="259"/>
      <c r="N26" s="251"/>
      <c r="O26" s="258"/>
      <c r="P26" s="258"/>
      <c r="Q26" s="258"/>
      <c r="R26" s="258"/>
      <c r="S26" s="258"/>
      <c r="T26" s="258"/>
      <c r="U26" s="259"/>
      <c r="V26" s="251"/>
      <c r="W26" s="258"/>
      <c r="X26" s="258"/>
      <c r="Y26" s="258"/>
      <c r="Z26" s="258"/>
      <c r="AA26" s="258"/>
      <c r="AB26" s="258"/>
      <c r="AC26" s="259"/>
      <c r="AD26" s="286"/>
      <c r="AE26" s="287"/>
      <c r="AF26" s="287"/>
      <c r="AG26" s="287"/>
      <c r="AH26" s="287"/>
      <c r="AI26" s="287"/>
      <c r="AJ26" s="287"/>
      <c r="AK26" s="288"/>
      <c r="AL26" s="251"/>
      <c r="AM26" s="252"/>
      <c r="AN26" s="252"/>
      <c r="AO26" s="252"/>
      <c r="AP26" s="258"/>
      <c r="AQ26" s="258"/>
      <c r="AR26" s="258"/>
      <c r="AS26" s="259"/>
      <c r="AT26" s="251"/>
      <c r="AU26" s="252"/>
      <c r="AV26" s="252"/>
      <c r="AW26" s="252"/>
      <c r="AX26" s="258"/>
      <c r="AY26" s="258"/>
      <c r="AZ26" s="258"/>
      <c r="BA26" s="259"/>
      <c r="BB26" s="286"/>
      <c r="BC26" s="287"/>
      <c r="BD26" s="287"/>
      <c r="BE26" s="287"/>
      <c r="BF26" s="287"/>
      <c r="BG26" s="287"/>
      <c r="BH26" s="287"/>
      <c r="BI26" s="288"/>
      <c r="BJ26" s="220"/>
      <c r="BK26" s="221"/>
      <c r="BL26" s="221"/>
      <c r="BM26" s="221"/>
      <c r="BN26" s="221"/>
      <c r="BO26" s="221"/>
      <c r="BP26" s="221"/>
      <c r="BQ26" s="222"/>
      <c r="BR26" s="220"/>
      <c r="BS26" s="221"/>
      <c r="BT26" s="221"/>
      <c r="BU26" s="221"/>
      <c r="BV26" s="221"/>
      <c r="BW26" s="221"/>
      <c r="BX26" s="221"/>
      <c r="BY26" s="222"/>
      <c r="BZ26" s="251"/>
      <c r="CA26" s="252"/>
      <c r="CB26" s="252"/>
      <c r="CC26" s="252"/>
      <c r="CD26" s="258"/>
      <c r="CE26" s="258"/>
      <c r="CF26" s="258"/>
      <c r="CG26" s="259"/>
      <c r="CH26" s="251"/>
      <c r="CI26" s="258"/>
      <c r="CJ26" s="258"/>
      <c r="CK26" s="258"/>
      <c r="CL26" s="258"/>
      <c r="CM26" s="258"/>
      <c r="CN26" s="258"/>
      <c r="CO26" s="259"/>
      <c r="CP26" s="458" t="s">
        <v>73</v>
      </c>
      <c r="CQ26" s="459"/>
      <c r="CR26" s="459"/>
      <c r="CS26" s="460"/>
    </row>
    <row r="27" spans="2:97" ht="15" customHeight="1">
      <c r="B27" s="461"/>
      <c r="C27" s="462"/>
      <c r="D27" s="462"/>
      <c r="E27" s="463"/>
      <c r="F27" s="242">
        <v>808</v>
      </c>
      <c r="G27" s="243"/>
      <c r="H27" s="243"/>
      <c r="I27" s="243"/>
      <c r="J27" s="217"/>
      <c r="K27" s="217"/>
      <c r="L27" s="217"/>
      <c r="M27" s="216"/>
      <c r="N27" s="242"/>
      <c r="O27" s="243"/>
      <c r="P27" s="243"/>
      <c r="Q27" s="243"/>
      <c r="R27" s="217"/>
      <c r="S27" s="245"/>
      <c r="T27" s="217"/>
      <c r="U27" s="216"/>
      <c r="V27" s="242"/>
      <c r="W27" s="243"/>
      <c r="X27" s="243"/>
      <c r="Y27" s="243"/>
      <c r="Z27" s="217"/>
      <c r="AA27" s="245"/>
      <c r="AB27" s="217"/>
      <c r="AC27" s="216"/>
      <c r="AD27" s="289"/>
      <c r="AE27" s="290"/>
      <c r="AF27" s="290"/>
      <c r="AG27" s="290"/>
      <c r="AH27" s="290"/>
      <c r="AI27" s="290"/>
      <c r="AJ27" s="290"/>
      <c r="AK27" s="291"/>
      <c r="AL27" s="242"/>
      <c r="AM27" s="243"/>
      <c r="AN27" s="243"/>
      <c r="AO27" s="243"/>
      <c r="AP27" s="217"/>
      <c r="AQ27" s="245"/>
      <c r="AR27" s="217"/>
      <c r="AS27" s="216"/>
      <c r="AT27" s="242"/>
      <c r="AU27" s="243"/>
      <c r="AV27" s="243"/>
      <c r="AW27" s="243"/>
      <c r="AX27" s="217"/>
      <c r="AY27" s="245"/>
      <c r="AZ27" s="217"/>
      <c r="BA27" s="216"/>
      <c r="BB27" s="289"/>
      <c r="BC27" s="290"/>
      <c r="BD27" s="290"/>
      <c r="BE27" s="290"/>
      <c r="BF27" s="290"/>
      <c r="BG27" s="290"/>
      <c r="BH27" s="290"/>
      <c r="BI27" s="291"/>
      <c r="BJ27" s="223"/>
      <c r="BK27" s="224"/>
      <c r="BL27" s="224"/>
      <c r="BM27" s="224"/>
      <c r="BN27" s="224"/>
      <c r="BO27" s="224"/>
      <c r="BP27" s="224"/>
      <c r="BQ27" s="225"/>
      <c r="BR27" s="223"/>
      <c r="BS27" s="224"/>
      <c r="BT27" s="224"/>
      <c r="BU27" s="224"/>
      <c r="BV27" s="224"/>
      <c r="BW27" s="224"/>
      <c r="BX27" s="224"/>
      <c r="BY27" s="225"/>
      <c r="BZ27" s="242" t="s">
        <v>417</v>
      </c>
      <c r="CA27" s="243"/>
      <c r="CB27" s="243"/>
      <c r="CC27" s="243"/>
      <c r="CD27" s="217"/>
      <c r="CE27" s="245"/>
      <c r="CF27" s="217"/>
      <c r="CG27" s="216"/>
      <c r="CH27" s="242"/>
      <c r="CI27" s="243"/>
      <c r="CJ27" s="243"/>
      <c r="CK27" s="243"/>
      <c r="CL27" s="217"/>
      <c r="CM27" s="245"/>
      <c r="CN27" s="217"/>
      <c r="CO27" s="216"/>
      <c r="CP27" s="461"/>
      <c r="CQ27" s="462"/>
      <c r="CR27" s="462"/>
      <c r="CS27" s="463"/>
    </row>
    <row r="28" spans="2:97" ht="11.25" customHeight="1">
      <c r="B28" s="461"/>
      <c r="C28" s="462"/>
      <c r="D28" s="462"/>
      <c r="E28" s="463"/>
      <c r="F28" s="256" t="s">
        <v>60</v>
      </c>
      <c r="G28" s="257"/>
      <c r="H28" s="257"/>
      <c r="I28" s="257"/>
      <c r="J28" s="217"/>
      <c r="K28" s="217"/>
      <c r="L28" s="217"/>
      <c r="M28" s="216"/>
      <c r="N28" s="242"/>
      <c r="O28" s="243"/>
      <c r="P28" s="243"/>
      <c r="Q28" s="243"/>
      <c r="R28" s="217"/>
      <c r="S28" s="245"/>
      <c r="T28" s="217"/>
      <c r="U28" s="216"/>
      <c r="V28" s="242"/>
      <c r="W28" s="243"/>
      <c r="X28" s="243"/>
      <c r="Y28" s="243"/>
      <c r="Z28" s="217"/>
      <c r="AA28" s="245"/>
      <c r="AB28" s="217"/>
      <c r="AC28" s="216"/>
      <c r="AD28" s="289"/>
      <c r="AE28" s="290"/>
      <c r="AF28" s="290"/>
      <c r="AG28" s="290"/>
      <c r="AH28" s="290"/>
      <c r="AI28" s="290"/>
      <c r="AJ28" s="290"/>
      <c r="AK28" s="291"/>
      <c r="AL28" s="264" t="s">
        <v>36</v>
      </c>
      <c r="AM28" s="265"/>
      <c r="AN28" s="265"/>
      <c r="AO28" s="265"/>
      <c r="AP28" s="217"/>
      <c r="AQ28" s="245"/>
      <c r="AR28" s="217"/>
      <c r="AS28" s="216"/>
      <c r="AT28" s="264"/>
      <c r="AU28" s="265"/>
      <c r="AV28" s="265"/>
      <c r="AW28" s="265"/>
      <c r="AX28" s="217"/>
      <c r="AY28" s="245"/>
      <c r="AZ28" s="217"/>
      <c r="BA28" s="216"/>
      <c r="BB28" s="289"/>
      <c r="BC28" s="290"/>
      <c r="BD28" s="290"/>
      <c r="BE28" s="290"/>
      <c r="BF28" s="290"/>
      <c r="BG28" s="290"/>
      <c r="BH28" s="290"/>
      <c r="BI28" s="291"/>
      <c r="BJ28" s="223"/>
      <c r="BK28" s="224"/>
      <c r="BL28" s="224"/>
      <c r="BM28" s="224"/>
      <c r="BN28" s="224"/>
      <c r="BO28" s="224"/>
      <c r="BP28" s="224"/>
      <c r="BQ28" s="225"/>
      <c r="BR28" s="223"/>
      <c r="BS28" s="224"/>
      <c r="BT28" s="224"/>
      <c r="BU28" s="224"/>
      <c r="BV28" s="224"/>
      <c r="BW28" s="224"/>
      <c r="BX28" s="224"/>
      <c r="BY28" s="225"/>
      <c r="BZ28" s="264" t="s">
        <v>385</v>
      </c>
      <c r="CA28" s="265"/>
      <c r="CB28" s="265"/>
      <c r="CC28" s="265"/>
      <c r="CD28" s="217"/>
      <c r="CE28" s="245"/>
      <c r="CF28" s="217"/>
      <c r="CG28" s="216"/>
      <c r="CH28" s="242"/>
      <c r="CI28" s="243"/>
      <c r="CJ28" s="243"/>
      <c r="CK28" s="243"/>
      <c r="CL28" s="217"/>
      <c r="CM28" s="245"/>
      <c r="CN28" s="217"/>
      <c r="CO28" s="216"/>
      <c r="CP28" s="461"/>
      <c r="CQ28" s="462"/>
      <c r="CR28" s="462"/>
      <c r="CS28" s="463"/>
    </row>
    <row r="29" spans="2:97" ht="22.5" customHeight="1">
      <c r="B29" s="461"/>
      <c r="C29" s="462"/>
      <c r="D29" s="462"/>
      <c r="E29" s="463"/>
      <c r="F29" s="256"/>
      <c r="G29" s="257"/>
      <c r="H29" s="257"/>
      <c r="I29" s="257"/>
      <c r="J29" s="217" t="s">
        <v>45</v>
      </c>
      <c r="K29" s="217" t="s">
        <v>40</v>
      </c>
      <c r="L29" s="217"/>
      <c r="M29" s="216"/>
      <c r="N29" s="242"/>
      <c r="O29" s="243"/>
      <c r="P29" s="243"/>
      <c r="Q29" s="243"/>
      <c r="R29" s="217"/>
      <c r="S29" s="217" t="s">
        <v>40</v>
      </c>
      <c r="T29" s="217"/>
      <c r="U29" s="216"/>
      <c r="V29" s="242"/>
      <c r="W29" s="243"/>
      <c r="X29" s="243"/>
      <c r="Y29" s="243"/>
      <c r="Z29" s="217"/>
      <c r="AA29" s="217"/>
      <c r="AB29" s="217"/>
      <c r="AC29" s="216"/>
      <c r="AD29" s="289"/>
      <c r="AE29" s="290"/>
      <c r="AF29" s="290"/>
      <c r="AG29" s="290"/>
      <c r="AH29" s="290"/>
      <c r="AI29" s="290"/>
      <c r="AJ29" s="290"/>
      <c r="AK29" s="291"/>
      <c r="AL29" s="264"/>
      <c r="AM29" s="265"/>
      <c r="AN29" s="265"/>
      <c r="AO29" s="265"/>
      <c r="AP29" s="217"/>
      <c r="AQ29" s="217"/>
      <c r="AR29" s="217"/>
      <c r="AS29" s="216"/>
      <c r="AT29" s="264"/>
      <c r="AU29" s="265"/>
      <c r="AV29" s="265"/>
      <c r="AW29" s="265"/>
      <c r="AX29" s="217"/>
      <c r="AY29" s="217"/>
      <c r="AZ29" s="217"/>
      <c r="BA29" s="216"/>
      <c r="BB29" s="289"/>
      <c r="BC29" s="290"/>
      <c r="BD29" s="290"/>
      <c r="BE29" s="290"/>
      <c r="BF29" s="290"/>
      <c r="BG29" s="290"/>
      <c r="BH29" s="290"/>
      <c r="BI29" s="291"/>
      <c r="BJ29" s="223"/>
      <c r="BK29" s="224"/>
      <c r="BL29" s="224"/>
      <c r="BM29" s="224"/>
      <c r="BN29" s="224"/>
      <c r="BO29" s="224"/>
      <c r="BP29" s="224"/>
      <c r="BQ29" s="225"/>
      <c r="BR29" s="223"/>
      <c r="BS29" s="224"/>
      <c r="BT29" s="224"/>
      <c r="BU29" s="224"/>
      <c r="BV29" s="224"/>
      <c r="BW29" s="224"/>
      <c r="BX29" s="224"/>
      <c r="BY29" s="225"/>
      <c r="BZ29" s="264"/>
      <c r="CA29" s="265"/>
      <c r="CB29" s="265"/>
      <c r="CC29" s="265"/>
      <c r="CD29" s="217"/>
      <c r="CE29" s="217"/>
      <c r="CF29" s="217"/>
      <c r="CG29" s="216"/>
      <c r="CH29" s="242"/>
      <c r="CI29" s="243"/>
      <c r="CJ29" s="243"/>
      <c r="CK29" s="243"/>
      <c r="CL29" s="217"/>
      <c r="CM29" s="217"/>
      <c r="CN29" s="217"/>
      <c r="CO29" s="216"/>
      <c r="CP29" s="461"/>
      <c r="CQ29" s="462"/>
      <c r="CR29" s="462"/>
      <c r="CS29" s="463"/>
    </row>
    <row r="30" spans="2:97" ht="18.75" customHeight="1">
      <c r="B30" s="464"/>
      <c r="C30" s="465"/>
      <c r="D30" s="465"/>
      <c r="E30" s="466"/>
      <c r="F30" s="218"/>
      <c r="G30" s="219"/>
      <c r="H30" s="219"/>
      <c r="I30" s="219"/>
      <c r="J30" s="217"/>
      <c r="K30" s="217"/>
      <c r="L30" s="217"/>
      <c r="M30" s="216"/>
      <c r="N30" s="218"/>
      <c r="O30" s="219"/>
      <c r="P30" s="219"/>
      <c r="Q30" s="219"/>
      <c r="R30" s="217"/>
      <c r="S30" s="217"/>
      <c r="T30" s="217"/>
      <c r="U30" s="216"/>
      <c r="V30" s="218"/>
      <c r="W30" s="219"/>
      <c r="X30" s="219"/>
      <c r="Y30" s="219"/>
      <c r="Z30" s="217"/>
      <c r="AA30" s="217"/>
      <c r="AB30" s="217"/>
      <c r="AC30" s="216"/>
      <c r="AD30" s="289"/>
      <c r="AE30" s="290"/>
      <c r="AF30" s="290"/>
      <c r="AG30" s="290"/>
      <c r="AH30" s="290"/>
      <c r="AI30" s="290"/>
      <c r="AJ30" s="290"/>
      <c r="AK30" s="291"/>
      <c r="AL30" s="218" t="s">
        <v>434</v>
      </c>
      <c r="AM30" s="219"/>
      <c r="AN30" s="219"/>
      <c r="AO30" s="219"/>
      <c r="AP30" s="217"/>
      <c r="AQ30" s="217"/>
      <c r="AR30" s="217"/>
      <c r="AS30" s="216"/>
      <c r="AT30" s="218"/>
      <c r="AU30" s="219"/>
      <c r="AV30" s="219"/>
      <c r="AW30" s="219"/>
      <c r="AX30" s="217"/>
      <c r="AY30" s="217"/>
      <c r="AZ30" s="217"/>
      <c r="BA30" s="216"/>
      <c r="BB30" s="289"/>
      <c r="BC30" s="290"/>
      <c r="BD30" s="290"/>
      <c r="BE30" s="290"/>
      <c r="BF30" s="290"/>
      <c r="BG30" s="290"/>
      <c r="BH30" s="290"/>
      <c r="BI30" s="291"/>
      <c r="BJ30" s="223"/>
      <c r="BK30" s="224"/>
      <c r="BL30" s="224"/>
      <c r="BM30" s="224"/>
      <c r="BN30" s="224"/>
      <c r="BO30" s="224"/>
      <c r="BP30" s="224"/>
      <c r="BQ30" s="225"/>
      <c r="BR30" s="223"/>
      <c r="BS30" s="224"/>
      <c r="BT30" s="224"/>
      <c r="BU30" s="224"/>
      <c r="BV30" s="224"/>
      <c r="BW30" s="224"/>
      <c r="BX30" s="224"/>
      <c r="BY30" s="225"/>
      <c r="BZ30" s="218"/>
      <c r="CA30" s="219"/>
      <c r="CB30" s="219"/>
      <c r="CC30" s="219"/>
      <c r="CD30" s="217"/>
      <c r="CE30" s="217"/>
      <c r="CF30" s="217"/>
      <c r="CG30" s="216"/>
      <c r="CH30" s="218"/>
      <c r="CI30" s="219"/>
      <c r="CJ30" s="219"/>
      <c r="CK30" s="219"/>
      <c r="CL30" s="217"/>
      <c r="CM30" s="217"/>
      <c r="CN30" s="217"/>
      <c r="CO30" s="216"/>
      <c r="CP30" s="464"/>
      <c r="CQ30" s="465"/>
      <c r="CR30" s="465"/>
      <c r="CS30" s="466"/>
    </row>
    <row r="31" spans="2:97" ht="18.75" customHeight="1" thickBot="1">
      <c r="B31" s="495" t="s">
        <v>674</v>
      </c>
      <c r="C31" s="496"/>
      <c r="D31" s="496"/>
      <c r="E31" s="497"/>
      <c r="F31" s="230"/>
      <c r="G31" s="231"/>
      <c r="H31" s="55"/>
      <c r="I31" s="266" t="s">
        <v>61</v>
      </c>
      <c r="J31" s="266"/>
      <c r="K31" s="266"/>
      <c r="L31" s="266"/>
      <c r="M31" s="267"/>
      <c r="N31" s="230"/>
      <c r="O31" s="231"/>
      <c r="P31" s="55"/>
      <c r="Q31" s="246"/>
      <c r="R31" s="246"/>
      <c r="S31" s="246"/>
      <c r="T31" s="246"/>
      <c r="U31" s="247"/>
      <c r="V31" s="230"/>
      <c r="W31" s="231"/>
      <c r="X31" s="55"/>
      <c r="Y31" s="246"/>
      <c r="Z31" s="246"/>
      <c r="AA31" s="246"/>
      <c r="AB31" s="246"/>
      <c r="AC31" s="247"/>
      <c r="AD31" s="292"/>
      <c r="AE31" s="293"/>
      <c r="AF31" s="293"/>
      <c r="AG31" s="293"/>
      <c r="AH31" s="293"/>
      <c r="AI31" s="293"/>
      <c r="AJ31" s="293"/>
      <c r="AK31" s="294"/>
      <c r="AL31" s="230"/>
      <c r="AM31" s="231"/>
      <c r="AN31" s="55"/>
      <c r="AO31" s="266" t="s">
        <v>435</v>
      </c>
      <c r="AP31" s="266"/>
      <c r="AQ31" s="266"/>
      <c r="AR31" s="266"/>
      <c r="AS31" s="267"/>
      <c r="AT31" s="230"/>
      <c r="AU31" s="231"/>
      <c r="AV31" s="55"/>
      <c r="AW31" s="266"/>
      <c r="AX31" s="266"/>
      <c r="AY31" s="266"/>
      <c r="AZ31" s="266"/>
      <c r="BA31" s="267"/>
      <c r="BB31" s="292"/>
      <c r="BC31" s="293"/>
      <c r="BD31" s="293"/>
      <c r="BE31" s="293"/>
      <c r="BF31" s="293"/>
      <c r="BG31" s="293"/>
      <c r="BH31" s="293"/>
      <c r="BI31" s="294"/>
      <c r="BJ31" s="226"/>
      <c r="BK31" s="227"/>
      <c r="BL31" s="227"/>
      <c r="BM31" s="227"/>
      <c r="BN31" s="227"/>
      <c r="BO31" s="227"/>
      <c r="BP31" s="227"/>
      <c r="BQ31" s="228"/>
      <c r="BR31" s="226"/>
      <c r="BS31" s="227"/>
      <c r="BT31" s="227"/>
      <c r="BU31" s="227"/>
      <c r="BV31" s="227"/>
      <c r="BW31" s="227"/>
      <c r="BX31" s="227"/>
      <c r="BY31" s="228"/>
      <c r="BZ31" s="230"/>
      <c r="CA31" s="231"/>
      <c r="CB31" s="55"/>
      <c r="CC31" s="266"/>
      <c r="CD31" s="266"/>
      <c r="CE31" s="266"/>
      <c r="CF31" s="266"/>
      <c r="CG31" s="267"/>
      <c r="CH31" s="230"/>
      <c r="CI31" s="231"/>
      <c r="CJ31" s="55"/>
      <c r="CK31" s="246"/>
      <c r="CL31" s="246"/>
      <c r="CM31" s="246"/>
      <c r="CN31" s="246"/>
      <c r="CO31" s="247"/>
      <c r="CP31" s="60"/>
      <c r="CQ31" s="61"/>
      <c r="CR31" s="61"/>
      <c r="CS31" s="62"/>
    </row>
    <row r="32" spans="2:97" ht="15" customHeight="1">
      <c r="B32" s="458" t="s">
        <v>133</v>
      </c>
      <c r="C32" s="459"/>
      <c r="D32" s="459"/>
      <c r="E32" s="460"/>
      <c r="F32" s="251">
        <v>10016171</v>
      </c>
      <c r="G32" s="252"/>
      <c r="H32" s="252"/>
      <c r="I32" s="252"/>
      <c r="J32" s="258"/>
      <c r="K32" s="258"/>
      <c r="L32" s="258"/>
      <c r="M32" s="259"/>
      <c r="N32" s="251"/>
      <c r="O32" s="258"/>
      <c r="P32" s="258"/>
      <c r="Q32" s="258"/>
      <c r="R32" s="258"/>
      <c r="S32" s="258"/>
      <c r="T32" s="258"/>
      <c r="U32" s="259"/>
      <c r="V32" s="220"/>
      <c r="W32" s="221"/>
      <c r="X32" s="221"/>
      <c r="Y32" s="221"/>
      <c r="Z32" s="221"/>
      <c r="AA32" s="221"/>
      <c r="AB32" s="221"/>
      <c r="AC32" s="222"/>
      <c r="AD32" s="251"/>
      <c r="AE32" s="252"/>
      <c r="AF32" s="252"/>
      <c r="AG32" s="252"/>
      <c r="AH32" s="258"/>
      <c r="AI32" s="258"/>
      <c r="AJ32" s="258"/>
      <c r="AK32" s="259"/>
      <c r="AL32" s="251"/>
      <c r="AM32" s="252"/>
      <c r="AN32" s="252"/>
      <c r="AO32" s="252"/>
      <c r="AP32" s="258"/>
      <c r="AQ32" s="258"/>
      <c r="AR32" s="258"/>
      <c r="AS32" s="259"/>
      <c r="AT32" s="286"/>
      <c r="AU32" s="287"/>
      <c r="AV32" s="287"/>
      <c r="AW32" s="287"/>
      <c r="AX32" s="287"/>
      <c r="AY32" s="287"/>
      <c r="AZ32" s="287"/>
      <c r="BA32" s="288"/>
      <c r="BB32" s="251"/>
      <c r="BC32" s="252"/>
      <c r="BD32" s="252"/>
      <c r="BE32" s="252"/>
      <c r="BF32" s="258"/>
      <c r="BG32" s="258"/>
      <c r="BH32" s="258"/>
      <c r="BI32" s="259"/>
      <c r="BJ32" s="220"/>
      <c r="BK32" s="221"/>
      <c r="BL32" s="221"/>
      <c r="BM32" s="221"/>
      <c r="BN32" s="221"/>
      <c r="BO32" s="221"/>
      <c r="BP32" s="221"/>
      <c r="BQ32" s="222"/>
      <c r="BR32" s="220"/>
      <c r="BS32" s="221"/>
      <c r="BT32" s="221"/>
      <c r="BU32" s="221"/>
      <c r="BV32" s="221"/>
      <c r="BW32" s="221"/>
      <c r="BX32" s="221"/>
      <c r="BY32" s="222"/>
      <c r="BZ32" s="220"/>
      <c r="CA32" s="221"/>
      <c r="CB32" s="221"/>
      <c r="CC32" s="221"/>
      <c r="CD32" s="221"/>
      <c r="CE32" s="221"/>
      <c r="CF32" s="221"/>
      <c r="CG32" s="222"/>
      <c r="CH32" s="251"/>
      <c r="CI32" s="258"/>
      <c r="CJ32" s="258"/>
      <c r="CK32" s="258"/>
      <c r="CL32" s="258"/>
      <c r="CM32" s="258"/>
      <c r="CN32" s="258"/>
      <c r="CO32" s="259"/>
      <c r="CP32" s="458" t="s">
        <v>133</v>
      </c>
      <c r="CQ32" s="459"/>
      <c r="CR32" s="459"/>
      <c r="CS32" s="460"/>
    </row>
    <row r="33" spans="2:97" ht="15" customHeight="1">
      <c r="B33" s="461"/>
      <c r="C33" s="462"/>
      <c r="D33" s="462"/>
      <c r="E33" s="463"/>
      <c r="F33" s="242" t="s">
        <v>49</v>
      </c>
      <c r="G33" s="243"/>
      <c r="H33" s="243"/>
      <c r="I33" s="243"/>
      <c r="J33" s="217"/>
      <c r="K33" s="217" t="s">
        <v>53</v>
      </c>
      <c r="L33" s="217"/>
      <c r="M33" s="216"/>
      <c r="N33" s="242"/>
      <c r="O33" s="243"/>
      <c r="P33" s="243"/>
      <c r="Q33" s="243"/>
      <c r="R33" s="217"/>
      <c r="S33" s="245"/>
      <c r="T33" s="217"/>
      <c r="U33" s="216"/>
      <c r="V33" s="223"/>
      <c r="W33" s="224"/>
      <c r="X33" s="224"/>
      <c r="Y33" s="224"/>
      <c r="Z33" s="224"/>
      <c r="AA33" s="224"/>
      <c r="AB33" s="224"/>
      <c r="AC33" s="225"/>
      <c r="AD33" s="242"/>
      <c r="AE33" s="243"/>
      <c r="AF33" s="243"/>
      <c r="AG33" s="243"/>
      <c r="AH33" s="217"/>
      <c r="AI33" s="245"/>
      <c r="AJ33" s="217"/>
      <c r="AK33" s="216"/>
      <c r="AL33" s="242"/>
      <c r="AM33" s="243"/>
      <c r="AN33" s="243"/>
      <c r="AO33" s="243"/>
      <c r="AP33" s="217"/>
      <c r="AQ33" s="245"/>
      <c r="AR33" s="217"/>
      <c r="AS33" s="216"/>
      <c r="AT33" s="289"/>
      <c r="AU33" s="290"/>
      <c r="AV33" s="290"/>
      <c r="AW33" s="290"/>
      <c r="AX33" s="290"/>
      <c r="AY33" s="290"/>
      <c r="AZ33" s="290"/>
      <c r="BA33" s="291"/>
      <c r="BB33" s="242"/>
      <c r="BC33" s="243"/>
      <c r="BD33" s="243"/>
      <c r="BE33" s="243"/>
      <c r="BF33" s="217"/>
      <c r="BG33" s="245"/>
      <c r="BH33" s="217"/>
      <c r="BI33" s="216"/>
      <c r="BJ33" s="223"/>
      <c r="BK33" s="224"/>
      <c r="BL33" s="224"/>
      <c r="BM33" s="224"/>
      <c r="BN33" s="224"/>
      <c r="BO33" s="224"/>
      <c r="BP33" s="224"/>
      <c r="BQ33" s="225"/>
      <c r="BR33" s="223"/>
      <c r="BS33" s="224"/>
      <c r="BT33" s="224"/>
      <c r="BU33" s="224"/>
      <c r="BV33" s="224"/>
      <c r="BW33" s="224"/>
      <c r="BX33" s="224"/>
      <c r="BY33" s="225"/>
      <c r="BZ33" s="223"/>
      <c r="CA33" s="224"/>
      <c r="CB33" s="224"/>
      <c r="CC33" s="224"/>
      <c r="CD33" s="224"/>
      <c r="CE33" s="224"/>
      <c r="CF33" s="224"/>
      <c r="CG33" s="225"/>
      <c r="CH33" s="242"/>
      <c r="CI33" s="243"/>
      <c r="CJ33" s="243"/>
      <c r="CK33" s="243"/>
      <c r="CL33" s="217"/>
      <c r="CM33" s="245"/>
      <c r="CN33" s="217"/>
      <c r="CO33" s="216"/>
      <c r="CP33" s="461"/>
      <c r="CQ33" s="462"/>
      <c r="CR33" s="462"/>
      <c r="CS33" s="463"/>
    </row>
    <row r="34" spans="2:97" ht="11.25" customHeight="1">
      <c r="B34" s="461"/>
      <c r="C34" s="462"/>
      <c r="D34" s="462"/>
      <c r="E34" s="463"/>
      <c r="F34" s="256" t="s">
        <v>50</v>
      </c>
      <c r="G34" s="257"/>
      <c r="H34" s="257"/>
      <c r="I34" s="257"/>
      <c r="J34" s="217"/>
      <c r="K34" s="217"/>
      <c r="L34" s="217"/>
      <c r="M34" s="216"/>
      <c r="N34" s="242"/>
      <c r="O34" s="243"/>
      <c r="P34" s="243"/>
      <c r="Q34" s="243"/>
      <c r="R34" s="217"/>
      <c r="S34" s="245"/>
      <c r="T34" s="217"/>
      <c r="U34" s="216"/>
      <c r="V34" s="223"/>
      <c r="W34" s="224"/>
      <c r="X34" s="224"/>
      <c r="Y34" s="224"/>
      <c r="Z34" s="224"/>
      <c r="AA34" s="224"/>
      <c r="AB34" s="224"/>
      <c r="AC34" s="225"/>
      <c r="AD34" s="264" t="s">
        <v>36</v>
      </c>
      <c r="AE34" s="265"/>
      <c r="AF34" s="265"/>
      <c r="AG34" s="265"/>
      <c r="AH34" s="217"/>
      <c r="AI34" s="245"/>
      <c r="AJ34" s="217"/>
      <c r="AK34" s="216"/>
      <c r="AL34" s="264" t="s">
        <v>36</v>
      </c>
      <c r="AM34" s="265"/>
      <c r="AN34" s="265"/>
      <c r="AO34" s="265"/>
      <c r="AP34" s="217"/>
      <c r="AQ34" s="245"/>
      <c r="AR34" s="217"/>
      <c r="AS34" s="216"/>
      <c r="AT34" s="289"/>
      <c r="AU34" s="290"/>
      <c r="AV34" s="290"/>
      <c r="AW34" s="290"/>
      <c r="AX34" s="290"/>
      <c r="AY34" s="290"/>
      <c r="AZ34" s="290"/>
      <c r="BA34" s="291"/>
      <c r="BB34" s="264" t="s">
        <v>36</v>
      </c>
      <c r="BC34" s="265"/>
      <c r="BD34" s="265"/>
      <c r="BE34" s="265"/>
      <c r="BF34" s="217"/>
      <c r="BG34" s="245"/>
      <c r="BH34" s="217"/>
      <c r="BI34" s="216"/>
      <c r="BJ34" s="223"/>
      <c r="BK34" s="224"/>
      <c r="BL34" s="224"/>
      <c r="BM34" s="224"/>
      <c r="BN34" s="224"/>
      <c r="BO34" s="224"/>
      <c r="BP34" s="224"/>
      <c r="BQ34" s="225"/>
      <c r="BR34" s="223"/>
      <c r="BS34" s="224"/>
      <c r="BT34" s="224"/>
      <c r="BU34" s="224"/>
      <c r="BV34" s="224"/>
      <c r="BW34" s="224"/>
      <c r="BX34" s="224"/>
      <c r="BY34" s="225"/>
      <c r="BZ34" s="223"/>
      <c r="CA34" s="224"/>
      <c r="CB34" s="224"/>
      <c r="CC34" s="224"/>
      <c r="CD34" s="224"/>
      <c r="CE34" s="224"/>
      <c r="CF34" s="224"/>
      <c r="CG34" s="225"/>
      <c r="CH34" s="242"/>
      <c r="CI34" s="243"/>
      <c r="CJ34" s="243"/>
      <c r="CK34" s="243"/>
      <c r="CL34" s="217"/>
      <c r="CM34" s="245"/>
      <c r="CN34" s="217"/>
      <c r="CO34" s="216"/>
      <c r="CP34" s="461"/>
      <c r="CQ34" s="462"/>
      <c r="CR34" s="462"/>
      <c r="CS34" s="463"/>
    </row>
    <row r="35" spans="2:97" ht="22.5" customHeight="1">
      <c r="B35" s="461"/>
      <c r="C35" s="462"/>
      <c r="D35" s="462"/>
      <c r="E35" s="463"/>
      <c r="F35" s="256"/>
      <c r="G35" s="257"/>
      <c r="H35" s="257"/>
      <c r="I35" s="257"/>
      <c r="J35" s="217"/>
      <c r="K35" s="217" t="s">
        <v>40</v>
      </c>
      <c r="L35" s="217"/>
      <c r="M35" s="216"/>
      <c r="N35" s="242"/>
      <c r="O35" s="243"/>
      <c r="P35" s="243"/>
      <c r="Q35" s="243"/>
      <c r="R35" s="217"/>
      <c r="S35" s="217" t="s">
        <v>40</v>
      </c>
      <c r="T35" s="217"/>
      <c r="U35" s="216"/>
      <c r="V35" s="223"/>
      <c r="W35" s="224"/>
      <c r="X35" s="224"/>
      <c r="Y35" s="224"/>
      <c r="Z35" s="224"/>
      <c r="AA35" s="224"/>
      <c r="AB35" s="224"/>
      <c r="AC35" s="225"/>
      <c r="AD35" s="264"/>
      <c r="AE35" s="265"/>
      <c r="AF35" s="265"/>
      <c r="AG35" s="265"/>
      <c r="AH35" s="217"/>
      <c r="AI35" s="217"/>
      <c r="AJ35" s="217"/>
      <c r="AK35" s="216"/>
      <c r="AL35" s="264"/>
      <c r="AM35" s="265"/>
      <c r="AN35" s="265"/>
      <c r="AO35" s="265"/>
      <c r="AP35" s="217"/>
      <c r="AQ35" s="217"/>
      <c r="AR35" s="217"/>
      <c r="AS35" s="216"/>
      <c r="AT35" s="289"/>
      <c r="AU35" s="290"/>
      <c r="AV35" s="290"/>
      <c r="AW35" s="290"/>
      <c r="AX35" s="290"/>
      <c r="AY35" s="290"/>
      <c r="AZ35" s="290"/>
      <c r="BA35" s="291"/>
      <c r="BB35" s="264"/>
      <c r="BC35" s="265"/>
      <c r="BD35" s="265"/>
      <c r="BE35" s="265"/>
      <c r="BF35" s="217"/>
      <c r="BG35" s="217"/>
      <c r="BH35" s="217"/>
      <c r="BI35" s="216"/>
      <c r="BJ35" s="223"/>
      <c r="BK35" s="224"/>
      <c r="BL35" s="224"/>
      <c r="BM35" s="224"/>
      <c r="BN35" s="224"/>
      <c r="BO35" s="224"/>
      <c r="BP35" s="224"/>
      <c r="BQ35" s="225"/>
      <c r="BR35" s="223"/>
      <c r="BS35" s="224"/>
      <c r="BT35" s="224"/>
      <c r="BU35" s="224"/>
      <c r="BV35" s="224"/>
      <c r="BW35" s="224"/>
      <c r="BX35" s="224"/>
      <c r="BY35" s="225"/>
      <c r="BZ35" s="223"/>
      <c r="CA35" s="224"/>
      <c r="CB35" s="224"/>
      <c r="CC35" s="224"/>
      <c r="CD35" s="224"/>
      <c r="CE35" s="224"/>
      <c r="CF35" s="224"/>
      <c r="CG35" s="225"/>
      <c r="CH35" s="242"/>
      <c r="CI35" s="243"/>
      <c r="CJ35" s="243"/>
      <c r="CK35" s="243"/>
      <c r="CL35" s="217"/>
      <c r="CM35" s="217"/>
      <c r="CN35" s="217"/>
      <c r="CO35" s="216"/>
      <c r="CP35" s="461"/>
      <c r="CQ35" s="462"/>
      <c r="CR35" s="462"/>
      <c r="CS35" s="463"/>
    </row>
    <row r="36" spans="2:97" ht="18.75" customHeight="1">
      <c r="B36" s="464"/>
      <c r="C36" s="465"/>
      <c r="D36" s="465"/>
      <c r="E36" s="466"/>
      <c r="F36" s="218"/>
      <c r="G36" s="219"/>
      <c r="H36" s="219"/>
      <c r="I36" s="219"/>
      <c r="J36" s="217"/>
      <c r="K36" s="217"/>
      <c r="L36" s="217"/>
      <c r="M36" s="216"/>
      <c r="N36" s="218"/>
      <c r="O36" s="219"/>
      <c r="P36" s="219"/>
      <c r="Q36" s="219"/>
      <c r="R36" s="217"/>
      <c r="S36" s="217"/>
      <c r="T36" s="217"/>
      <c r="U36" s="216"/>
      <c r="V36" s="223"/>
      <c r="W36" s="224"/>
      <c r="X36" s="224"/>
      <c r="Y36" s="224"/>
      <c r="Z36" s="224"/>
      <c r="AA36" s="224"/>
      <c r="AB36" s="224"/>
      <c r="AC36" s="225"/>
      <c r="AD36" s="218"/>
      <c r="AE36" s="219"/>
      <c r="AF36" s="219"/>
      <c r="AG36" s="219"/>
      <c r="AH36" s="217"/>
      <c r="AI36" s="217"/>
      <c r="AJ36" s="217"/>
      <c r="AK36" s="216"/>
      <c r="AL36" s="218" t="s">
        <v>434</v>
      </c>
      <c r="AM36" s="219"/>
      <c r="AN36" s="219"/>
      <c r="AO36" s="219"/>
      <c r="AP36" s="217"/>
      <c r="AQ36" s="217"/>
      <c r="AR36" s="217"/>
      <c r="AS36" s="216"/>
      <c r="AT36" s="289"/>
      <c r="AU36" s="290"/>
      <c r="AV36" s="290"/>
      <c r="AW36" s="290"/>
      <c r="AX36" s="290"/>
      <c r="AY36" s="290"/>
      <c r="AZ36" s="290"/>
      <c r="BA36" s="291"/>
      <c r="BB36" s="218"/>
      <c r="BC36" s="219"/>
      <c r="BD36" s="219"/>
      <c r="BE36" s="219"/>
      <c r="BF36" s="217"/>
      <c r="BG36" s="217"/>
      <c r="BH36" s="217"/>
      <c r="BI36" s="216"/>
      <c r="BJ36" s="223"/>
      <c r="BK36" s="224"/>
      <c r="BL36" s="224"/>
      <c r="BM36" s="224"/>
      <c r="BN36" s="224"/>
      <c r="BO36" s="224"/>
      <c r="BP36" s="224"/>
      <c r="BQ36" s="225"/>
      <c r="BR36" s="223"/>
      <c r="BS36" s="224"/>
      <c r="BT36" s="224"/>
      <c r="BU36" s="224"/>
      <c r="BV36" s="224"/>
      <c r="BW36" s="224"/>
      <c r="BX36" s="224"/>
      <c r="BY36" s="225"/>
      <c r="BZ36" s="223"/>
      <c r="CA36" s="224"/>
      <c r="CB36" s="224"/>
      <c r="CC36" s="224"/>
      <c r="CD36" s="224"/>
      <c r="CE36" s="224"/>
      <c r="CF36" s="224"/>
      <c r="CG36" s="225"/>
      <c r="CH36" s="218"/>
      <c r="CI36" s="219"/>
      <c r="CJ36" s="219"/>
      <c r="CK36" s="219"/>
      <c r="CL36" s="217"/>
      <c r="CM36" s="217"/>
      <c r="CN36" s="217"/>
      <c r="CO36" s="216"/>
      <c r="CP36" s="464"/>
      <c r="CQ36" s="465"/>
      <c r="CR36" s="465"/>
      <c r="CS36" s="466"/>
    </row>
    <row r="37" spans="2:97" ht="18.75" customHeight="1" thickBot="1">
      <c r="B37" s="60"/>
      <c r="C37" s="61"/>
      <c r="D37" s="61"/>
      <c r="E37" s="62"/>
      <c r="F37" s="230"/>
      <c r="G37" s="231"/>
      <c r="H37" s="55"/>
      <c r="I37" s="266" t="s">
        <v>52</v>
      </c>
      <c r="J37" s="266"/>
      <c r="K37" s="266"/>
      <c r="L37" s="266"/>
      <c r="M37" s="267"/>
      <c r="N37" s="230"/>
      <c r="O37" s="231"/>
      <c r="P37" s="55"/>
      <c r="Q37" s="246"/>
      <c r="R37" s="246"/>
      <c r="S37" s="246"/>
      <c r="T37" s="246"/>
      <c r="U37" s="247"/>
      <c r="V37" s="226"/>
      <c r="W37" s="227"/>
      <c r="X37" s="227"/>
      <c r="Y37" s="227"/>
      <c r="Z37" s="227"/>
      <c r="AA37" s="227"/>
      <c r="AB37" s="227"/>
      <c r="AC37" s="228"/>
      <c r="AD37" s="230"/>
      <c r="AE37" s="231"/>
      <c r="AF37" s="55"/>
      <c r="AG37" s="266"/>
      <c r="AH37" s="266"/>
      <c r="AI37" s="266"/>
      <c r="AJ37" s="266"/>
      <c r="AK37" s="267"/>
      <c r="AL37" s="230"/>
      <c r="AM37" s="231"/>
      <c r="AN37" s="55"/>
      <c r="AO37" s="266" t="s">
        <v>435</v>
      </c>
      <c r="AP37" s="266"/>
      <c r="AQ37" s="266"/>
      <c r="AR37" s="266"/>
      <c r="AS37" s="267"/>
      <c r="AT37" s="292"/>
      <c r="AU37" s="293"/>
      <c r="AV37" s="293"/>
      <c r="AW37" s="293"/>
      <c r="AX37" s="293"/>
      <c r="AY37" s="293"/>
      <c r="AZ37" s="293"/>
      <c r="BA37" s="294"/>
      <c r="BB37" s="230"/>
      <c r="BC37" s="231"/>
      <c r="BD37" s="55"/>
      <c r="BE37" s="266"/>
      <c r="BF37" s="266"/>
      <c r="BG37" s="266"/>
      <c r="BH37" s="266"/>
      <c r="BI37" s="267"/>
      <c r="BJ37" s="226"/>
      <c r="BK37" s="227"/>
      <c r="BL37" s="227"/>
      <c r="BM37" s="227"/>
      <c r="BN37" s="227"/>
      <c r="BO37" s="227"/>
      <c r="BP37" s="227"/>
      <c r="BQ37" s="228"/>
      <c r="BR37" s="226"/>
      <c r="BS37" s="227"/>
      <c r="BT37" s="227"/>
      <c r="BU37" s="227"/>
      <c r="BV37" s="227"/>
      <c r="BW37" s="227"/>
      <c r="BX37" s="227"/>
      <c r="BY37" s="228"/>
      <c r="BZ37" s="226"/>
      <c r="CA37" s="227"/>
      <c r="CB37" s="227"/>
      <c r="CC37" s="227"/>
      <c r="CD37" s="227"/>
      <c r="CE37" s="227"/>
      <c r="CF37" s="227"/>
      <c r="CG37" s="228"/>
      <c r="CH37" s="230"/>
      <c r="CI37" s="231"/>
      <c r="CJ37" s="55"/>
      <c r="CK37" s="246"/>
      <c r="CL37" s="246"/>
      <c r="CM37" s="246"/>
      <c r="CN37" s="246"/>
      <c r="CO37" s="247"/>
      <c r="CP37" s="60"/>
      <c r="CQ37" s="61"/>
      <c r="CR37" s="61"/>
      <c r="CS37" s="62"/>
    </row>
    <row r="38" spans="2:97" ht="15" customHeight="1">
      <c r="B38" s="458" t="s">
        <v>134</v>
      </c>
      <c r="C38" s="459"/>
      <c r="D38" s="459"/>
      <c r="E38" s="460"/>
      <c r="F38" s="251">
        <v>10016173</v>
      </c>
      <c r="G38" s="258"/>
      <c r="H38" s="258"/>
      <c r="I38" s="258"/>
      <c r="J38" s="258"/>
      <c r="K38" s="258"/>
      <c r="L38" s="258"/>
      <c r="M38" s="259"/>
      <c r="N38" s="251"/>
      <c r="O38" s="258"/>
      <c r="P38" s="258"/>
      <c r="Q38" s="258"/>
      <c r="R38" s="258"/>
      <c r="S38" s="258"/>
      <c r="T38" s="258"/>
      <c r="U38" s="259"/>
      <c r="V38" s="251"/>
      <c r="W38" s="252"/>
      <c r="X38" s="252"/>
      <c r="Y38" s="252"/>
      <c r="Z38" s="258"/>
      <c r="AA38" s="258"/>
      <c r="AB38" s="258"/>
      <c r="AC38" s="259"/>
      <c r="AD38" s="251"/>
      <c r="AE38" s="252"/>
      <c r="AF38" s="252"/>
      <c r="AG38" s="252"/>
      <c r="AH38" s="258"/>
      <c r="AI38" s="258"/>
      <c r="AJ38" s="258"/>
      <c r="AK38" s="259"/>
      <c r="AL38" s="251"/>
      <c r="AM38" s="252"/>
      <c r="AN38" s="252"/>
      <c r="AO38" s="252"/>
      <c r="AP38" s="258"/>
      <c r="AQ38" s="258"/>
      <c r="AR38" s="258"/>
      <c r="AS38" s="259"/>
      <c r="AT38" s="251"/>
      <c r="AU38" s="252"/>
      <c r="AV38" s="252"/>
      <c r="AW38" s="252"/>
      <c r="AX38" s="258"/>
      <c r="AY38" s="258"/>
      <c r="AZ38" s="258"/>
      <c r="BA38" s="259"/>
      <c r="BB38" s="251">
        <v>10016346</v>
      </c>
      <c r="BC38" s="252"/>
      <c r="BD38" s="252"/>
      <c r="BE38" s="252"/>
      <c r="BF38" s="258"/>
      <c r="BG38" s="258"/>
      <c r="BH38" s="258"/>
      <c r="BI38" s="259"/>
      <c r="BJ38" s="251"/>
      <c r="BK38" s="252"/>
      <c r="BL38" s="252"/>
      <c r="BM38" s="252"/>
      <c r="BN38" s="258"/>
      <c r="BO38" s="258"/>
      <c r="BP38" s="258"/>
      <c r="BQ38" s="259"/>
      <c r="BR38" s="251"/>
      <c r="BS38" s="252"/>
      <c r="BT38" s="252"/>
      <c r="BU38" s="252"/>
      <c r="BV38" s="258"/>
      <c r="BW38" s="258"/>
      <c r="BX38" s="258"/>
      <c r="BY38" s="259"/>
      <c r="BZ38" s="251">
        <v>10016208</v>
      </c>
      <c r="CA38" s="252"/>
      <c r="CB38" s="252"/>
      <c r="CC38" s="252"/>
      <c r="CD38" s="258"/>
      <c r="CE38" s="258"/>
      <c r="CF38" s="258"/>
      <c r="CG38" s="259"/>
      <c r="CH38" s="251"/>
      <c r="CI38" s="252"/>
      <c r="CJ38" s="252"/>
      <c r="CK38" s="252"/>
      <c r="CL38" s="258"/>
      <c r="CM38" s="258"/>
      <c r="CN38" s="258"/>
      <c r="CO38" s="259"/>
      <c r="CP38" s="458" t="s">
        <v>134</v>
      </c>
      <c r="CQ38" s="459"/>
      <c r="CR38" s="459"/>
      <c r="CS38" s="460"/>
    </row>
    <row r="39" spans="2:97" ht="15" customHeight="1">
      <c r="B39" s="461"/>
      <c r="C39" s="462"/>
      <c r="D39" s="462"/>
      <c r="E39" s="463"/>
      <c r="F39" s="274" t="s">
        <v>56</v>
      </c>
      <c r="G39" s="275"/>
      <c r="H39" s="275"/>
      <c r="I39" s="275"/>
      <c r="J39" s="229"/>
      <c r="K39" s="295"/>
      <c r="L39" s="229"/>
      <c r="M39" s="244"/>
      <c r="N39" s="274"/>
      <c r="O39" s="275"/>
      <c r="P39" s="275"/>
      <c r="Q39" s="275"/>
      <c r="R39" s="229"/>
      <c r="S39" s="295"/>
      <c r="T39" s="229"/>
      <c r="U39" s="244"/>
      <c r="V39" s="274"/>
      <c r="W39" s="275"/>
      <c r="X39" s="275"/>
      <c r="Y39" s="275"/>
      <c r="Z39" s="229"/>
      <c r="AA39" s="295"/>
      <c r="AB39" s="229"/>
      <c r="AC39" s="244"/>
      <c r="AD39" s="274"/>
      <c r="AE39" s="275"/>
      <c r="AF39" s="275"/>
      <c r="AG39" s="275"/>
      <c r="AH39" s="229"/>
      <c r="AI39" s="295"/>
      <c r="AJ39" s="229"/>
      <c r="AK39" s="244"/>
      <c r="AL39" s="242"/>
      <c r="AM39" s="243"/>
      <c r="AN39" s="243"/>
      <c r="AO39" s="243"/>
      <c r="AP39" s="217"/>
      <c r="AQ39" s="245"/>
      <c r="AR39" s="217"/>
      <c r="AS39" s="216"/>
      <c r="AT39" s="242"/>
      <c r="AU39" s="243"/>
      <c r="AV39" s="243"/>
      <c r="AW39" s="243"/>
      <c r="AX39" s="217"/>
      <c r="AY39" s="245"/>
      <c r="AZ39" s="217"/>
      <c r="BA39" s="216"/>
      <c r="BB39" s="242">
        <v>808</v>
      </c>
      <c r="BC39" s="243"/>
      <c r="BD39" s="243"/>
      <c r="BE39" s="243"/>
      <c r="BF39" s="217"/>
      <c r="BG39" s="245"/>
      <c r="BH39" s="217"/>
      <c r="BI39" s="216"/>
      <c r="BJ39" s="242"/>
      <c r="BK39" s="243"/>
      <c r="BL39" s="243"/>
      <c r="BM39" s="243"/>
      <c r="BN39" s="217"/>
      <c r="BO39" s="245"/>
      <c r="BP39" s="217"/>
      <c r="BQ39" s="216"/>
      <c r="BR39" s="242"/>
      <c r="BS39" s="243"/>
      <c r="BT39" s="243"/>
      <c r="BU39" s="243"/>
      <c r="BV39" s="217"/>
      <c r="BW39" s="245"/>
      <c r="BX39" s="217"/>
      <c r="BY39" s="216"/>
      <c r="BZ39" s="242" t="s">
        <v>62</v>
      </c>
      <c r="CA39" s="243"/>
      <c r="CB39" s="243"/>
      <c r="CC39" s="243"/>
      <c r="CD39" s="217"/>
      <c r="CE39" s="245"/>
      <c r="CF39" s="217"/>
      <c r="CG39" s="216"/>
      <c r="CH39" s="242"/>
      <c r="CI39" s="243"/>
      <c r="CJ39" s="243"/>
      <c r="CK39" s="243"/>
      <c r="CL39" s="217"/>
      <c r="CM39" s="245"/>
      <c r="CN39" s="217"/>
      <c r="CO39" s="216"/>
      <c r="CP39" s="461"/>
      <c r="CQ39" s="462"/>
      <c r="CR39" s="462"/>
      <c r="CS39" s="463"/>
    </row>
    <row r="40" spans="2:97" ht="11.25" customHeight="1">
      <c r="B40" s="461"/>
      <c r="C40" s="462"/>
      <c r="D40" s="462"/>
      <c r="E40" s="463"/>
      <c r="F40" s="274" t="s">
        <v>57</v>
      </c>
      <c r="G40" s="275"/>
      <c r="H40" s="275"/>
      <c r="I40" s="275"/>
      <c r="J40" s="229"/>
      <c r="K40" s="295"/>
      <c r="L40" s="229"/>
      <c r="M40" s="244"/>
      <c r="N40" s="274"/>
      <c r="O40" s="275"/>
      <c r="P40" s="275"/>
      <c r="Q40" s="275"/>
      <c r="R40" s="229"/>
      <c r="S40" s="295"/>
      <c r="T40" s="229"/>
      <c r="U40" s="244"/>
      <c r="V40" s="274"/>
      <c r="W40" s="275"/>
      <c r="X40" s="275"/>
      <c r="Y40" s="275"/>
      <c r="Z40" s="229"/>
      <c r="AA40" s="295"/>
      <c r="AB40" s="229"/>
      <c r="AC40" s="244"/>
      <c r="AD40" s="274"/>
      <c r="AE40" s="275"/>
      <c r="AF40" s="275"/>
      <c r="AG40" s="275"/>
      <c r="AH40" s="229"/>
      <c r="AI40" s="295"/>
      <c r="AJ40" s="229"/>
      <c r="AK40" s="244"/>
      <c r="AL40" s="264" t="s">
        <v>36</v>
      </c>
      <c r="AM40" s="265"/>
      <c r="AN40" s="265"/>
      <c r="AO40" s="265"/>
      <c r="AP40" s="217"/>
      <c r="AQ40" s="245"/>
      <c r="AR40" s="217"/>
      <c r="AS40" s="216"/>
      <c r="AT40" s="264" t="s">
        <v>36</v>
      </c>
      <c r="AU40" s="265"/>
      <c r="AV40" s="265"/>
      <c r="AW40" s="265"/>
      <c r="AX40" s="217"/>
      <c r="AY40" s="245"/>
      <c r="AZ40" s="217"/>
      <c r="BA40" s="216"/>
      <c r="BB40" s="264" t="s">
        <v>209</v>
      </c>
      <c r="BC40" s="265"/>
      <c r="BD40" s="265"/>
      <c r="BE40" s="265"/>
      <c r="BF40" s="217"/>
      <c r="BG40" s="245"/>
      <c r="BH40" s="217"/>
      <c r="BI40" s="216"/>
      <c r="BJ40" s="264"/>
      <c r="BK40" s="265"/>
      <c r="BL40" s="265"/>
      <c r="BM40" s="265"/>
      <c r="BN40" s="217"/>
      <c r="BO40" s="245"/>
      <c r="BP40" s="217"/>
      <c r="BQ40" s="216"/>
      <c r="BR40" s="264"/>
      <c r="BS40" s="265"/>
      <c r="BT40" s="265"/>
      <c r="BU40" s="265"/>
      <c r="BV40" s="217"/>
      <c r="BW40" s="245"/>
      <c r="BX40" s="217"/>
      <c r="BY40" s="216"/>
      <c r="BZ40" s="264" t="s">
        <v>337</v>
      </c>
      <c r="CA40" s="265"/>
      <c r="CB40" s="265"/>
      <c r="CC40" s="265"/>
      <c r="CD40" s="217"/>
      <c r="CE40" s="245"/>
      <c r="CF40" s="217"/>
      <c r="CG40" s="216"/>
      <c r="CH40" s="242"/>
      <c r="CI40" s="243"/>
      <c r="CJ40" s="243"/>
      <c r="CK40" s="243"/>
      <c r="CL40" s="217"/>
      <c r="CM40" s="245"/>
      <c r="CN40" s="217"/>
      <c r="CO40" s="216"/>
      <c r="CP40" s="461"/>
      <c r="CQ40" s="462"/>
      <c r="CR40" s="462"/>
      <c r="CS40" s="463"/>
    </row>
    <row r="41" spans="2:97" ht="22.5" customHeight="1">
      <c r="B41" s="461"/>
      <c r="C41" s="462"/>
      <c r="D41" s="462"/>
      <c r="E41" s="463"/>
      <c r="F41" s="274"/>
      <c r="G41" s="275"/>
      <c r="H41" s="275"/>
      <c r="I41" s="275"/>
      <c r="J41" s="229" t="s">
        <v>45</v>
      </c>
      <c r="K41" s="229"/>
      <c r="L41" s="229"/>
      <c r="M41" s="244"/>
      <c r="N41" s="274"/>
      <c r="O41" s="275"/>
      <c r="P41" s="275"/>
      <c r="Q41" s="275"/>
      <c r="R41" s="229"/>
      <c r="S41" s="229"/>
      <c r="T41" s="229"/>
      <c r="U41" s="244"/>
      <c r="V41" s="274"/>
      <c r="W41" s="275"/>
      <c r="X41" s="275"/>
      <c r="Y41" s="275"/>
      <c r="Z41" s="229"/>
      <c r="AA41" s="229"/>
      <c r="AB41" s="229"/>
      <c r="AC41" s="244"/>
      <c r="AD41" s="274"/>
      <c r="AE41" s="275"/>
      <c r="AF41" s="275"/>
      <c r="AG41" s="275"/>
      <c r="AH41" s="229"/>
      <c r="AI41" s="229"/>
      <c r="AJ41" s="229"/>
      <c r="AK41" s="244"/>
      <c r="AL41" s="264"/>
      <c r="AM41" s="265"/>
      <c r="AN41" s="265"/>
      <c r="AO41" s="265"/>
      <c r="AP41" s="217"/>
      <c r="AQ41" s="217"/>
      <c r="AR41" s="217"/>
      <c r="AS41" s="216"/>
      <c r="AT41" s="264"/>
      <c r="AU41" s="265"/>
      <c r="AV41" s="265"/>
      <c r="AW41" s="265"/>
      <c r="AX41" s="217"/>
      <c r="AY41" s="217" t="s">
        <v>201</v>
      </c>
      <c r="AZ41" s="217"/>
      <c r="BA41" s="216"/>
      <c r="BB41" s="264"/>
      <c r="BC41" s="265"/>
      <c r="BD41" s="265"/>
      <c r="BE41" s="265"/>
      <c r="BF41" s="217" t="s">
        <v>45</v>
      </c>
      <c r="BG41" s="217" t="s">
        <v>44</v>
      </c>
      <c r="BH41" s="217" t="s">
        <v>495</v>
      </c>
      <c r="BI41" s="216"/>
      <c r="BJ41" s="264"/>
      <c r="BK41" s="265"/>
      <c r="BL41" s="265"/>
      <c r="BM41" s="265"/>
      <c r="BN41" s="217" t="s">
        <v>45</v>
      </c>
      <c r="BO41" s="217" t="s">
        <v>40</v>
      </c>
      <c r="BP41" s="217"/>
      <c r="BQ41" s="216"/>
      <c r="BR41" s="264"/>
      <c r="BS41" s="265"/>
      <c r="BT41" s="265"/>
      <c r="BU41" s="265"/>
      <c r="BV41" s="217"/>
      <c r="BW41" s="217" t="s">
        <v>40</v>
      </c>
      <c r="BX41" s="217"/>
      <c r="BY41" s="216"/>
      <c r="BZ41" s="264"/>
      <c r="CA41" s="265"/>
      <c r="CB41" s="265"/>
      <c r="CC41" s="265"/>
      <c r="CD41" s="217"/>
      <c r="CE41" s="217"/>
      <c r="CF41" s="217"/>
      <c r="CG41" s="216"/>
      <c r="CH41" s="242"/>
      <c r="CI41" s="243"/>
      <c r="CJ41" s="243"/>
      <c r="CK41" s="243"/>
      <c r="CL41" s="217"/>
      <c r="CM41" s="217"/>
      <c r="CN41" s="217"/>
      <c r="CO41" s="216"/>
      <c r="CP41" s="461"/>
      <c r="CQ41" s="462"/>
      <c r="CR41" s="462"/>
      <c r="CS41" s="463"/>
    </row>
    <row r="42" spans="2:97" ht="18.75" customHeight="1">
      <c r="B42" s="464"/>
      <c r="C42" s="465"/>
      <c r="D42" s="465"/>
      <c r="E42" s="466"/>
      <c r="F42" s="296"/>
      <c r="G42" s="297"/>
      <c r="H42" s="297"/>
      <c r="I42" s="297"/>
      <c r="J42" s="229"/>
      <c r="K42" s="229"/>
      <c r="L42" s="229"/>
      <c r="M42" s="244"/>
      <c r="N42" s="296"/>
      <c r="O42" s="297"/>
      <c r="P42" s="297"/>
      <c r="Q42" s="297"/>
      <c r="R42" s="229"/>
      <c r="S42" s="229"/>
      <c r="T42" s="229"/>
      <c r="U42" s="244"/>
      <c r="V42" s="296"/>
      <c r="W42" s="297"/>
      <c r="X42" s="297"/>
      <c r="Y42" s="297"/>
      <c r="Z42" s="229"/>
      <c r="AA42" s="229"/>
      <c r="AB42" s="229"/>
      <c r="AC42" s="244"/>
      <c r="AD42" s="296"/>
      <c r="AE42" s="297"/>
      <c r="AF42" s="297"/>
      <c r="AG42" s="297"/>
      <c r="AH42" s="229"/>
      <c r="AI42" s="229"/>
      <c r="AJ42" s="229"/>
      <c r="AK42" s="244"/>
      <c r="AL42" s="218" t="s">
        <v>434</v>
      </c>
      <c r="AM42" s="219"/>
      <c r="AN42" s="219"/>
      <c r="AO42" s="219"/>
      <c r="AP42" s="217"/>
      <c r="AQ42" s="217"/>
      <c r="AR42" s="217"/>
      <c r="AS42" s="216"/>
      <c r="AT42" s="218"/>
      <c r="AU42" s="219"/>
      <c r="AV42" s="219"/>
      <c r="AW42" s="219"/>
      <c r="AX42" s="217"/>
      <c r="AY42" s="217"/>
      <c r="AZ42" s="217"/>
      <c r="BA42" s="216"/>
      <c r="BB42" s="218"/>
      <c r="BC42" s="219"/>
      <c r="BD42" s="219"/>
      <c r="BE42" s="219"/>
      <c r="BF42" s="217"/>
      <c r="BG42" s="217"/>
      <c r="BH42" s="217"/>
      <c r="BI42" s="216"/>
      <c r="BJ42" s="218"/>
      <c r="BK42" s="219"/>
      <c r="BL42" s="219"/>
      <c r="BM42" s="219"/>
      <c r="BN42" s="217"/>
      <c r="BO42" s="217"/>
      <c r="BP42" s="217"/>
      <c r="BQ42" s="216"/>
      <c r="BR42" s="218"/>
      <c r="BS42" s="219"/>
      <c r="BT42" s="219"/>
      <c r="BU42" s="219"/>
      <c r="BV42" s="217"/>
      <c r="BW42" s="217"/>
      <c r="BX42" s="217"/>
      <c r="BY42" s="216"/>
      <c r="BZ42" s="218"/>
      <c r="CA42" s="219"/>
      <c r="CB42" s="219"/>
      <c r="CC42" s="219"/>
      <c r="CD42" s="217"/>
      <c r="CE42" s="217"/>
      <c r="CF42" s="217"/>
      <c r="CG42" s="216"/>
      <c r="CH42" s="218"/>
      <c r="CI42" s="219"/>
      <c r="CJ42" s="219"/>
      <c r="CK42" s="219"/>
      <c r="CL42" s="217"/>
      <c r="CM42" s="217"/>
      <c r="CN42" s="217"/>
      <c r="CO42" s="216"/>
      <c r="CP42" s="464"/>
      <c r="CQ42" s="465"/>
      <c r="CR42" s="465"/>
      <c r="CS42" s="466"/>
    </row>
    <row r="43" spans="2:97" ht="18.75" customHeight="1" thickBot="1">
      <c r="B43" s="85"/>
      <c r="C43" s="86"/>
      <c r="D43" s="86"/>
      <c r="E43" s="87"/>
      <c r="F43" s="230"/>
      <c r="G43" s="231"/>
      <c r="H43" s="65"/>
      <c r="I43" s="310" t="s">
        <v>58</v>
      </c>
      <c r="J43" s="310"/>
      <c r="K43" s="310"/>
      <c r="L43" s="310"/>
      <c r="M43" s="311"/>
      <c r="N43" s="230"/>
      <c r="O43" s="231"/>
      <c r="P43" s="65"/>
      <c r="Q43" s="310"/>
      <c r="R43" s="310"/>
      <c r="S43" s="310"/>
      <c r="T43" s="310"/>
      <c r="U43" s="311"/>
      <c r="V43" s="230"/>
      <c r="W43" s="231"/>
      <c r="X43" s="65"/>
      <c r="Y43" s="310"/>
      <c r="Z43" s="310"/>
      <c r="AA43" s="310"/>
      <c r="AB43" s="310"/>
      <c r="AC43" s="311"/>
      <c r="AD43" s="230"/>
      <c r="AE43" s="231"/>
      <c r="AF43" s="65"/>
      <c r="AG43" s="310"/>
      <c r="AH43" s="310"/>
      <c r="AI43" s="310"/>
      <c r="AJ43" s="310"/>
      <c r="AK43" s="311"/>
      <c r="AL43" s="230"/>
      <c r="AM43" s="231"/>
      <c r="AN43" s="55"/>
      <c r="AO43" s="266" t="s">
        <v>435</v>
      </c>
      <c r="AP43" s="266"/>
      <c r="AQ43" s="266"/>
      <c r="AR43" s="266"/>
      <c r="AS43" s="267"/>
      <c r="AT43" s="262"/>
      <c r="AU43" s="263"/>
      <c r="AV43" s="55"/>
      <c r="AW43" s="304"/>
      <c r="AX43" s="304"/>
      <c r="AY43" s="304"/>
      <c r="AZ43" s="304"/>
      <c r="BA43" s="305"/>
      <c r="BB43" s="230">
        <v>0.33333333333333331</v>
      </c>
      <c r="BC43" s="231"/>
      <c r="BD43" s="65" t="s">
        <v>547</v>
      </c>
      <c r="BE43" s="266" t="s">
        <v>210</v>
      </c>
      <c r="BF43" s="266"/>
      <c r="BG43" s="266"/>
      <c r="BH43" s="266"/>
      <c r="BI43" s="267"/>
      <c r="BJ43" s="230"/>
      <c r="BK43" s="231"/>
      <c r="BL43" s="55"/>
      <c r="BM43" s="266"/>
      <c r="BN43" s="266"/>
      <c r="BO43" s="266"/>
      <c r="BP43" s="266"/>
      <c r="BQ43" s="267"/>
      <c r="BR43" s="230"/>
      <c r="BS43" s="231"/>
      <c r="BT43" s="55"/>
      <c r="BU43" s="266"/>
      <c r="BV43" s="266"/>
      <c r="BW43" s="266"/>
      <c r="BX43" s="266"/>
      <c r="BY43" s="267"/>
      <c r="BZ43" s="230"/>
      <c r="CA43" s="231"/>
      <c r="CB43" s="55"/>
      <c r="CC43" s="266" t="s">
        <v>64</v>
      </c>
      <c r="CD43" s="266"/>
      <c r="CE43" s="266"/>
      <c r="CF43" s="266"/>
      <c r="CG43" s="267"/>
      <c r="CH43" s="262"/>
      <c r="CI43" s="263"/>
      <c r="CJ43" s="55"/>
      <c r="CK43" s="326"/>
      <c r="CL43" s="326"/>
      <c r="CM43" s="326"/>
      <c r="CN43" s="326"/>
      <c r="CO43" s="327"/>
      <c r="CP43" s="85"/>
      <c r="CQ43" s="86"/>
      <c r="CR43" s="86"/>
      <c r="CS43" s="87"/>
    </row>
    <row r="44" spans="2:97" ht="15" customHeight="1">
      <c r="B44" s="458" t="s">
        <v>135</v>
      </c>
      <c r="C44" s="459"/>
      <c r="D44" s="459"/>
      <c r="E44" s="460"/>
      <c r="F44" s="322">
        <v>10016173</v>
      </c>
      <c r="G44" s="232"/>
      <c r="H44" s="232"/>
      <c r="I44" s="232"/>
      <c r="J44" s="232"/>
      <c r="K44" s="232"/>
      <c r="L44" s="232"/>
      <c r="M44" s="233"/>
      <c r="N44" s="322"/>
      <c r="O44" s="232"/>
      <c r="P44" s="232"/>
      <c r="Q44" s="232"/>
      <c r="R44" s="232"/>
      <c r="S44" s="232"/>
      <c r="T44" s="232"/>
      <c r="U44" s="233"/>
      <c r="V44" s="220"/>
      <c r="W44" s="221"/>
      <c r="X44" s="221"/>
      <c r="Y44" s="221"/>
      <c r="Z44" s="221"/>
      <c r="AA44" s="221"/>
      <c r="AB44" s="221"/>
      <c r="AC44" s="222"/>
      <c r="AD44" s="251"/>
      <c r="AE44" s="252"/>
      <c r="AF44" s="252"/>
      <c r="AG44" s="252"/>
      <c r="AH44" s="258"/>
      <c r="AI44" s="258"/>
      <c r="AJ44" s="258"/>
      <c r="AK44" s="259"/>
      <c r="AL44" s="251"/>
      <c r="AM44" s="252"/>
      <c r="AN44" s="252"/>
      <c r="AO44" s="252"/>
      <c r="AP44" s="258"/>
      <c r="AQ44" s="258"/>
      <c r="AR44" s="258"/>
      <c r="AS44" s="259"/>
      <c r="AT44" s="251">
        <v>10016533</v>
      </c>
      <c r="AU44" s="252"/>
      <c r="AV44" s="252"/>
      <c r="AW44" s="252"/>
      <c r="AX44" s="258"/>
      <c r="AY44" s="258"/>
      <c r="AZ44" s="258"/>
      <c r="BA44" s="259"/>
      <c r="BB44" s="251">
        <v>10016346</v>
      </c>
      <c r="BC44" s="252"/>
      <c r="BD44" s="252"/>
      <c r="BE44" s="252"/>
      <c r="BF44" s="258"/>
      <c r="BG44" s="258"/>
      <c r="BH44" s="258"/>
      <c r="BI44" s="259"/>
      <c r="BJ44" s="251"/>
      <c r="BK44" s="252"/>
      <c r="BL44" s="252"/>
      <c r="BM44" s="252"/>
      <c r="BN44" s="258"/>
      <c r="BO44" s="258"/>
      <c r="BP44" s="258"/>
      <c r="BQ44" s="259"/>
      <c r="BR44" s="251"/>
      <c r="BS44" s="252"/>
      <c r="BT44" s="252"/>
      <c r="BU44" s="252"/>
      <c r="BV44" s="258"/>
      <c r="BW44" s="258"/>
      <c r="BX44" s="258"/>
      <c r="BY44" s="259"/>
      <c r="BZ44" s="220"/>
      <c r="CA44" s="221"/>
      <c r="CB44" s="221"/>
      <c r="CC44" s="221"/>
      <c r="CD44" s="221"/>
      <c r="CE44" s="221"/>
      <c r="CF44" s="221"/>
      <c r="CG44" s="222"/>
      <c r="CH44" s="251"/>
      <c r="CI44" s="258"/>
      <c r="CJ44" s="258"/>
      <c r="CK44" s="258"/>
      <c r="CL44" s="258"/>
      <c r="CM44" s="258"/>
      <c r="CN44" s="258"/>
      <c r="CO44" s="259"/>
      <c r="CP44" s="458" t="s">
        <v>135</v>
      </c>
      <c r="CQ44" s="459"/>
      <c r="CR44" s="459"/>
      <c r="CS44" s="460"/>
    </row>
    <row r="45" spans="2:97" ht="15" customHeight="1">
      <c r="B45" s="461"/>
      <c r="C45" s="462"/>
      <c r="D45" s="462"/>
      <c r="E45" s="463"/>
      <c r="F45" s="242" t="s">
        <v>56</v>
      </c>
      <c r="G45" s="243"/>
      <c r="H45" s="243"/>
      <c r="I45" s="243"/>
      <c r="J45" s="217"/>
      <c r="K45" s="245"/>
      <c r="L45" s="217"/>
      <c r="M45" s="216"/>
      <c r="N45" s="242"/>
      <c r="O45" s="243"/>
      <c r="P45" s="243"/>
      <c r="Q45" s="243"/>
      <c r="R45" s="217"/>
      <c r="S45" s="245"/>
      <c r="T45" s="217"/>
      <c r="U45" s="216"/>
      <c r="V45" s="223"/>
      <c r="W45" s="224"/>
      <c r="X45" s="224"/>
      <c r="Y45" s="224"/>
      <c r="Z45" s="224"/>
      <c r="AA45" s="224"/>
      <c r="AB45" s="224"/>
      <c r="AC45" s="225"/>
      <c r="AD45" s="242"/>
      <c r="AE45" s="243"/>
      <c r="AF45" s="243"/>
      <c r="AG45" s="243"/>
      <c r="AH45" s="217"/>
      <c r="AI45" s="245"/>
      <c r="AJ45" s="217"/>
      <c r="AK45" s="216"/>
      <c r="AL45" s="242"/>
      <c r="AM45" s="243"/>
      <c r="AN45" s="243"/>
      <c r="AO45" s="243"/>
      <c r="AP45" s="217"/>
      <c r="AQ45" s="245"/>
      <c r="AR45" s="217"/>
      <c r="AS45" s="216"/>
      <c r="AT45" s="242" t="s">
        <v>667</v>
      </c>
      <c r="AU45" s="243"/>
      <c r="AV45" s="243"/>
      <c r="AW45" s="243"/>
      <c r="AX45" s="217"/>
      <c r="AY45" s="245"/>
      <c r="AZ45" s="217"/>
      <c r="BA45" s="216"/>
      <c r="BB45" s="242">
        <v>808</v>
      </c>
      <c r="BC45" s="243"/>
      <c r="BD45" s="243"/>
      <c r="BE45" s="243"/>
      <c r="BF45" s="217"/>
      <c r="BG45" s="245"/>
      <c r="BH45" s="217"/>
      <c r="BI45" s="216"/>
      <c r="BJ45" s="242"/>
      <c r="BK45" s="243"/>
      <c r="BL45" s="243"/>
      <c r="BM45" s="243"/>
      <c r="BN45" s="217"/>
      <c r="BO45" s="245"/>
      <c r="BP45" s="217"/>
      <c r="BQ45" s="216"/>
      <c r="BR45" s="242"/>
      <c r="BS45" s="243"/>
      <c r="BT45" s="243"/>
      <c r="BU45" s="243"/>
      <c r="BV45" s="217"/>
      <c r="BW45" s="245"/>
      <c r="BX45" s="217"/>
      <c r="BY45" s="216"/>
      <c r="BZ45" s="223"/>
      <c r="CA45" s="224"/>
      <c r="CB45" s="224"/>
      <c r="CC45" s="224"/>
      <c r="CD45" s="224"/>
      <c r="CE45" s="224"/>
      <c r="CF45" s="224"/>
      <c r="CG45" s="225"/>
      <c r="CH45" s="242"/>
      <c r="CI45" s="243"/>
      <c r="CJ45" s="243"/>
      <c r="CK45" s="243"/>
      <c r="CL45" s="217"/>
      <c r="CM45" s="245"/>
      <c r="CN45" s="217"/>
      <c r="CO45" s="216"/>
      <c r="CP45" s="461"/>
      <c r="CQ45" s="462"/>
      <c r="CR45" s="462"/>
      <c r="CS45" s="463"/>
    </row>
    <row r="46" spans="2:97" ht="11.25" customHeight="1">
      <c r="B46" s="461"/>
      <c r="C46" s="462"/>
      <c r="D46" s="462"/>
      <c r="E46" s="463"/>
      <c r="F46" s="242" t="s">
        <v>57</v>
      </c>
      <c r="G46" s="243"/>
      <c r="H46" s="243"/>
      <c r="I46" s="243"/>
      <c r="J46" s="217"/>
      <c r="K46" s="245"/>
      <c r="L46" s="217"/>
      <c r="M46" s="216"/>
      <c r="N46" s="242"/>
      <c r="O46" s="243"/>
      <c r="P46" s="243"/>
      <c r="Q46" s="243"/>
      <c r="R46" s="217"/>
      <c r="S46" s="245"/>
      <c r="T46" s="217"/>
      <c r="U46" s="216"/>
      <c r="V46" s="223"/>
      <c r="W46" s="224"/>
      <c r="X46" s="224"/>
      <c r="Y46" s="224"/>
      <c r="Z46" s="224"/>
      <c r="AA46" s="224"/>
      <c r="AB46" s="224"/>
      <c r="AC46" s="225"/>
      <c r="AD46" s="264" t="s">
        <v>36</v>
      </c>
      <c r="AE46" s="265"/>
      <c r="AF46" s="265"/>
      <c r="AG46" s="265"/>
      <c r="AH46" s="217"/>
      <c r="AI46" s="245"/>
      <c r="AJ46" s="217"/>
      <c r="AK46" s="216"/>
      <c r="AL46" s="264" t="s">
        <v>36</v>
      </c>
      <c r="AM46" s="265"/>
      <c r="AN46" s="265"/>
      <c r="AO46" s="265"/>
      <c r="AP46" s="217"/>
      <c r="AQ46" s="245"/>
      <c r="AR46" s="217"/>
      <c r="AS46" s="216"/>
      <c r="AT46" s="264" t="s">
        <v>665</v>
      </c>
      <c r="AU46" s="265"/>
      <c r="AV46" s="265"/>
      <c r="AW46" s="265"/>
      <c r="AX46" s="217"/>
      <c r="AY46" s="245"/>
      <c r="AZ46" s="217"/>
      <c r="BA46" s="216"/>
      <c r="BB46" s="264" t="s">
        <v>209</v>
      </c>
      <c r="BC46" s="265"/>
      <c r="BD46" s="265"/>
      <c r="BE46" s="265"/>
      <c r="BF46" s="217"/>
      <c r="BG46" s="245"/>
      <c r="BH46" s="217"/>
      <c r="BI46" s="216"/>
      <c r="BJ46" s="264"/>
      <c r="BK46" s="265"/>
      <c r="BL46" s="265"/>
      <c r="BM46" s="265"/>
      <c r="BN46" s="217"/>
      <c r="BO46" s="245"/>
      <c r="BP46" s="217"/>
      <c r="BQ46" s="216"/>
      <c r="BR46" s="264"/>
      <c r="BS46" s="265"/>
      <c r="BT46" s="265"/>
      <c r="BU46" s="265"/>
      <c r="BV46" s="217"/>
      <c r="BW46" s="245"/>
      <c r="BX46" s="217"/>
      <c r="BY46" s="216"/>
      <c r="BZ46" s="223"/>
      <c r="CA46" s="224"/>
      <c r="CB46" s="224"/>
      <c r="CC46" s="224"/>
      <c r="CD46" s="224"/>
      <c r="CE46" s="224"/>
      <c r="CF46" s="224"/>
      <c r="CG46" s="225"/>
      <c r="CH46" s="242"/>
      <c r="CI46" s="243"/>
      <c r="CJ46" s="243"/>
      <c r="CK46" s="243"/>
      <c r="CL46" s="217"/>
      <c r="CM46" s="245"/>
      <c r="CN46" s="217"/>
      <c r="CO46" s="216"/>
      <c r="CP46" s="461"/>
      <c r="CQ46" s="462"/>
      <c r="CR46" s="462"/>
      <c r="CS46" s="463"/>
    </row>
    <row r="47" spans="2:97" ht="22.5" customHeight="1">
      <c r="B47" s="461"/>
      <c r="C47" s="462"/>
      <c r="D47" s="462"/>
      <c r="E47" s="463"/>
      <c r="F47" s="242"/>
      <c r="G47" s="243"/>
      <c r="H47" s="243"/>
      <c r="I47" s="243"/>
      <c r="J47" s="217"/>
      <c r="K47" s="217"/>
      <c r="L47" s="217"/>
      <c r="M47" s="216"/>
      <c r="N47" s="242"/>
      <c r="O47" s="243"/>
      <c r="P47" s="243"/>
      <c r="Q47" s="243"/>
      <c r="R47" s="217"/>
      <c r="S47" s="217"/>
      <c r="T47" s="217"/>
      <c r="U47" s="216"/>
      <c r="V47" s="223"/>
      <c r="W47" s="224"/>
      <c r="X47" s="224"/>
      <c r="Y47" s="224"/>
      <c r="Z47" s="224"/>
      <c r="AA47" s="224"/>
      <c r="AB47" s="224"/>
      <c r="AC47" s="225"/>
      <c r="AD47" s="264"/>
      <c r="AE47" s="265"/>
      <c r="AF47" s="265"/>
      <c r="AG47" s="265"/>
      <c r="AH47" s="217"/>
      <c r="AI47" s="217"/>
      <c r="AJ47" s="217"/>
      <c r="AK47" s="216"/>
      <c r="AL47" s="264"/>
      <c r="AM47" s="265"/>
      <c r="AN47" s="265"/>
      <c r="AO47" s="265"/>
      <c r="AP47" s="217"/>
      <c r="AQ47" s="217"/>
      <c r="AR47" s="217"/>
      <c r="AS47" s="216"/>
      <c r="AT47" s="264"/>
      <c r="AU47" s="265"/>
      <c r="AV47" s="265"/>
      <c r="AW47" s="265"/>
      <c r="AX47" s="217"/>
      <c r="AY47" s="217"/>
      <c r="AZ47" s="217"/>
      <c r="BA47" s="216"/>
      <c r="BB47" s="264"/>
      <c r="BC47" s="265"/>
      <c r="BD47" s="265"/>
      <c r="BE47" s="265"/>
      <c r="BF47" s="217"/>
      <c r="BG47" s="217" t="s">
        <v>44</v>
      </c>
      <c r="BH47" s="217" t="s">
        <v>495</v>
      </c>
      <c r="BI47" s="216"/>
      <c r="BJ47" s="264"/>
      <c r="BK47" s="265"/>
      <c r="BL47" s="265"/>
      <c r="BM47" s="265"/>
      <c r="BN47" s="217"/>
      <c r="BO47" s="217" t="s">
        <v>40</v>
      </c>
      <c r="BP47" s="217"/>
      <c r="BQ47" s="216"/>
      <c r="BR47" s="264"/>
      <c r="BS47" s="265"/>
      <c r="BT47" s="265"/>
      <c r="BU47" s="265"/>
      <c r="BV47" s="217"/>
      <c r="BW47" s="217" t="s">
        <v>40</v>
      </c>
      <c r="BX47" s="217"/>
      <c r="BY47" s="216"/>
      <c r="BZ47" s="223"/>
      <c r="CA47" s="224"/>
      <c r="CB47" s="224"/>
      <c r="CC47" s="224"/>
      <c r="CD47" s="224"/>
      <c r="CE47" s="224"/>
      <c r="CF47" s="224"/>
      <c r="CG47" s="225"/>
      <c r="CH47" s="242"/>
      <c r="CI47" s="243"/>
      <c r="CJ47" s="243"/>
      <c r="CK47" s="243"/>
      <c r="CL47" s="217"/>
      <c r="CM47" s="217"/>
      <c r="CN47" s="217"/>
      <c r="CO47" s="216"/>
      <c r="CP47" s="461"/>
      <c r="CQ47" s="462"/>
      <c r="CR47" s="462"/>
      <c r="CS47" s="463"/>
    </row>
    <row r="48" spans="2:97" ht="18.75" customHeight="1">
      <c r="B48" s="464"/>
      <c r="C48" s="465"/>
      <c r="D48" s="465"/>
      <c r="E48" s="466"/>
      <c r="F48" s="282"/>
      <c r="G48" s="283"/>
      <c r="H48" s="283"/>
      <c r="I48" s="283"/>
      <c r="J48" s="217"/>
      <c r="K48" s="217"/>
      <c r="L48" s="217"/>
      <c r="M48" s="216"/>
      <c r="N48" s="282"/>
      <c r="O48" s="283"/>
      <c r="P48" s="283"/>
      <c r="Q48" s="283"/>
      <c r="R48" s="217"/>
      <c r="S48" s="217"/>
      <c r="T48" s="217"/>
      <c r="U48" s="216"/>
      <c r="V48" s="223"/>
      <c r="W48" s="224"/>
      <c r="X48" s="224"/>
      <c r="Y48" s="224"/>
      <c r="Z48" s="224"/>
      <c r="AA48" s="224"/>
      <c r="AB48" s="224"/>
      <c r="AC48" s="225"/>
      <c r="AD48" s="218"/>
      <c r="AE48" s="219"/>
      <c r="AF48" s="219"/>
      <c r="AG48" s="219"/>
      <c r="AH48" s="217"/>
      <c r="AI48" s="217"/>
      <c r="AJ48" s="217"/>
      <c r="AK48" s="216"/>
      <c r="AL48" s="218" t="s">
        <v>434</v>
      </c>
      <c r="AM48" s="219"/>
      <c r="AN48" s="219"/>
      <c r="AO48" s="219"/>
      <c r="AP48" s="217"/>
      <c r="AQ48" s="217"/>
      <c r="AR48" s="217"/>
      <c r="AS48" s="216"/>
      <c r="AT48" s="218"/>
      <c r="AU48" s="219"/>
      <c r="AV48" s="219"/>
      <c r="AW48" s="219"/>
      <c r="AX48" s="217"/>
      <c r="AY48" s="217"/>
      <c r="AZ48" s="217"/>
      <c r="BA48" s="216"/>
      <c r="BB48" s="218"/>
      <c r="BC48" s="219"/>
      <c r="BD48" s="219"/>
      <c r="BE48" s="219"/>
      <c r="BF48" s="217"/>
      <c r="BG48" s="217"/>
      <c r="BH48" s="217"/>
      <c r="BI48" s="216"/>
      <c r="BJ48" s="218"/>
      <c r="BK48" s="219"/>
      <c r="BL48" s="219"/>
      <c r="BM48" s="219"/>
      <c r="BN48" s="217"/>
      <c r="BO48" s="217"/>
      <c r="BP48" s="217"/>
      <c r="BQ48" s="216"/>
      <c r="BR48" s="218"/>
      <c r="BS48" s="219"/>
      <c r="BT48" s="219"/>
      <c r="BU48" s="219"/>
      <c r="BV48" s="217"/>
      <c r="BW48" s="217"/>
      <c r="BX48" s="217"/>
      <c r="BY48" s="216"/>
      <c r="BZ48" s="223"/>
      <c r="CA48" s="224"/>
      <c r="CB48" s="224"/>
      <c r="CC48" s="224"/>
      <c r="CD48" s="224"/>
      <c r="CE48" s="224"/>
      <c r="CF48" s="224"/>
      <c r="CG48" s="225"/>
      <c r="CH48" s="218"/>
      <c r="CI48" s="219"/>
      <c r="CJ48" s="219"/>
      <c r="CK48" s="219"/>
      <c r="CL48" s="217"/>
      <c r="CM48" s="217"/>
      <c r="CN48" s="217"/>
      <c r="CO48" s="216"/>
      <c r="CP48" s="464"/>
      <c r="CQ48" s="465"/>
      <c r="CR48" s="465"/>
      <c r="CS48" s="466"/>
    </row>
    <row r="49" spans="2:97" ht="18.75" customHeight="1" thickBot="1">
      <c r="B49" s="85"/>
      <c r="C49" s="86"/>
      <c r="D49" s="86"/>
      <c r="E49" s="87"/>
      <c r="F49" s="324"/>
      <c r="G49" s="325"/>
      <c r="H49" s="55"/>
      <c r="I49" s="246" t="s">
        <v>58</v>
      </c>
      <c r="J49" s="246"/>
      <c r="K49" s="246"/>
      <c r="L49" s="246"/>
      <c r="M49" s="247"/>
      <c r="N49" s="324"/>
      <c r="O49" s="325"/>
      <c r="P49" s="55"/>
      <c r="Q49" s="246"/>
      <c r="R49" s="246"/>
      <c r="S49" s="246"/>
      <c r="T49" s="246"/>
      <c r="U49" s="247"/>
      <c r="V49" s="226"/>
      <c r="W49" s="227"/>
      <c r="X49" s="227"/>
      <c r="Y49" s="227"/>
      <c r="Z49" s="227"/>
      <c r="AA49" s="227"/>
      <c r="AB49" s="227"/>
      <c r="AC49" s="228"/>
      <c r="AD49" s="230"/>
      <c r="AE49" s="231"/>
      <c r="AF49" s="55"/>
      <c r="AG49" s="266"/>
      <c r="AH49" s="266"/>
      <c r="AI49" s="266"/>
      <c r="AJ49" s="266"/>
      <c r="AK49" s="267"/>
      <c r="AL49" s="230"/>
      <c r="AM49" s="231"/>
      <c r="AN49" s="55"/>
      <c r="AO49" s="266" t="s">
        <v>435</v>
      </c>
      <c r="AP49" s="266"/>
      <c r="AQ49" s="266"/>
      <c r="AR49" s="266"/>
      <c r="AS49" s="267"/>
      <c r="AT49" s="230"/>
      <c r="AU49" s="231"/>
      <c r="AV49" s="55"/>
      <c r="AW49" s="266"/>
      <c r="AX49" s="266"/>
      <c r="AY49" s="266"/>
      <c r="AZ49" s="266"/>
      <c r="BA49" s="267"/>
      <c r="BB49" s="230">
        <v>0.33333333333333331</v>
      </c>
      <c r="BC49" s="231"/>
      <c r="BD49" s="65" t="s">
        <v>547</v>
      </c>
      <c r="BE49" s="266" t="s">
        <v>210</v>
      </c>
      <c r="BF49" s="266"/>
      <c r="BG49" s="266"/>
      <c r="BH49" s="266"/>
      <c r="BI49" s="267"/>
      <c r="BJ49" s="230"/>
      <c r="BK49" s="231"/>
      <c r="BL49" s="55"/>
      <c r="BM49" s="266"/>
      <c r="BN49" s="266"/>
      <c r="BO49" s="266"/>
      <c r="BP49" s="266"/>
      <c r="BQ49" s="267"/>
      <c r="BR49" s="230"/>
      <c r="BS49" s="231"/>
      <c r="BT49" s="55"/>
      <c r="BU49" s="266"/>
      <c r="BV49" s="266"/>
      <c r="BW49" s="266"/>
      <c r="BX49" s="266"/>
      <c r="BY49" s="267"/>
      <c r="BZ49" s="226"/>
      <c r="CA49" s="227"/>
      <c r="CB49" s="227"/>
      <c r="CC49" s="227"/>
      <c r="CD49" s="227"/>
      <c r="CE49" s="227"/>
      <c r="CF49" s="227"/>
      <c r="CG49" s="228"/>
      <c r="CH49" s="230"/>
      <c r="CI49" s="231"/>
      <c r="CJ49" s="55"/>
      <c r="CK49" s="246"/>
      <c r="CL49" s="246"/>
      <c r="CM49" s="246"/>
      <c r="CN49" s="246"/>
      <c r="CO49" s="247"/>
      <c r="CP49" s="85"/>
      <c r="CQ49" s="86"/>
      <c r="CR49" s="86"/>
      <c r="CS49" s="87"/>
    </row>
    <row r="50" spans="2:97" ht="15" customHeight="1">
      <c r="B50" s="458" t="s">
        <v>136</v>
      </c>
      <c r="C50" s="459"/>
      <c r="D50" s="459"/>
      <c r="E50" s="460"/>
      <c r="F50" s="220"/>
      <c r="G50" s="221"/>
      <c r="H50" s="221"/>
      <c r="I50" s="221"/>
      <c r="J50" s="221"/>
      <c r="K50" s="221"/>
      <c r="L50" s="221"/>
      <c r="M50" s="222"/>
      <c r="N50" s="220"/>
      <c r="O50" s="221"/>
      <c r="P50" s="221"/>
      <c r="Q50" s="221"/>
      <c r="R50" s="221"/>
      <c r="S50" s="221"/>
      <c r="T50" s="221"/>
      <c r="U50" s="222"/>
      <c r="V50" s="251"/>
      <c r="W50" s="252"/>
      <c r="X50" s="252"/>
      <c r="Y50" s="252"/>
      <c r="Z50" s="258"/>
      <c r="AA50" s="258"/>
      <c r="AB50" s="258"/>
      <c r="AC50" s="259"/>
      <c r="AD50" s="251"/>
      <c r="AE50" s="258"/>
      <c r="AF50" s="258"/>
      <c r="AG50" s="258"/>
      <c r="AH50" s="258"/>
      <c r="AI50" s="258"/>
      <c r="AJ50" s="258"/>
      <c r="AK50" s="259"/>
      <c r="AL50" s="251"/>
      <c r="AM50" s="252"/>
      <c r="AN50" s="252"/>
      <c r="AO50" s="252"/>
      <c r="AP50" s="258"/>
      <c r="AQ50" s="258"/>
      <c r="AR50" s="258"/>
      <c r="AS50" s="259"/>
      <c r="AT50" s="251"/>
      <c r="AU50" s="252"/>
      <c r="AV50" s="252"/>
      <c r="AW50" s="252"/>
      <c r="AX50" s="258"/>
      <c r="AY50" s="258"/>
      <c r="AZ50" s="258"/>
      <c r="BA50" s="259"/>
      <c r="BB50" s="251">
        <v>10016346</v>
      </c>
      <c r="BC50" s="252"/>
      <c r="BD50" s="252"/>
      <c r="BE50" s="252"/>
      <c r="BF50" s="258"/>
      <c r="BG50" s="258"/>
      <c r="BH50" s="258"/>
      <c r="BI50" s="259"/>
      <c r="BJ50" s="251"/>
      <c r="BK50" s="252"/>
      <c r="BL50" s="252"/>
      <c r="BM50" s="252"/>
      <c r="BN50" s="258"/>
      <c r="BO50" s="258"/>
      <c r="BP50" s="258"/>
      <c r="BQ50" s="259"/>
      <c r="BR50" s="251"/>
      <c r="BS50" s="252"/>
      <c r="BT50" s="252"/>
      <c r="BU50" s="252"/>
      <c r="BV50" s="258"/>
      <c r="BW50" s="258"/>
      <c r="BX50" s="258"/>
      <c r="BY50" s="259"/>
      <c r="BZ50" s="220"/>
      <c r="CA50" s="221"/>
      <c r="CB50" s="221"/>
      <c r="CC50" s="221"/>
      <c r="CD50" s="221"/>
      <c r="CE50" s="221"/>
      <c r="CF50" s="221"/>
      <c r="CG50" s="222"/>
      <c r="CH50" s="251"/>
      <c r="CI50" s="258"/>
      <c r="CJ50" s="258"/>
      <c r="CK50" s="258"/>
      <c r="CL50" s="258"/>
      <c r="CM50" s="258"/>
      <c r="CN50" s="258"/>
      <c r="CO50" s="259"/>
      <c r="CP50" s="458" t="s">
        <v>136</v>
      </c>
      <c r="CQ50" s="459"/>
      <c r="CR50" s="459"/>
      <c r="CS50" s="460"/>
    </row>
    <row r="51" spans="2:97" ht="15" customHeight="1">
      <c r="B51" s="461"/>
      <c r="C51" s="462"/>
      <c r="D51" s="462"/>
      <c r="E51" s="463"/>
      <c r="F51" s="223"/>
      <c r="G51" s="224"/>
      <c r="H51" s="224"/>
      <c r="I51" s="224"/>
      <c r="J51" s="224"/>
      <c r="K51" s="224"/>
      <c r="L51" s="224"/>
      <c r="M51" s="225"/>
      <c r="N51" s="223"/>
      <c r="O51" s="224"/>
      <c r="P51" s="224"/>
      <c r="Q51" s="224"/>
      <c r="R51" s="224"/>
      <c r="S51" s="224"/>
      <c r="T51" s="224"/>
      <c r="U51" s="225"/>
      <c r="V51" s="274"/>
      <c r="W51" s="275"/>
      <c r="X51" s="275"/>
      <c r="Y51" s="275"/>
      <c r="Z51" s="229"/>
      <c r="AA51" s="295"/>
      <c r="AB51" s="229"/>
      <c r="AC51" s="244"/>
      <c r="AD51" s="274"/>
      <c r="AE51" s="275"/>
      <c r="AF51" s="275"/>
      <c r="AG51" s="275"/>
      <c r="AH51" s="229"/>
      <c r="AI51" s="295"/>
      <c r="AJ51" s="229"/>
      <c r="AK51" s="244"/>
      <c r="AL51" s="242"/>
      <c r="AM51" s="243"/>
      <c r="AN51" s="243"/>
      <c r="AO51" s="243"/>
      <c r="AP51" s="217"/>
      <c r="AQ51" s="245"/>
      <c r="AR51" s="217"/>
      <c r="AS51" s="216"/>
      <c r="AT51" s="242"/>
      <c r="AU51" s="243"/>
      <c r="AV51" s="243"/>
      <c r="AW51" s="243"/>
      <c r="AX51" s="217"/>
      <c r="AY51" s="245"/>
      <c r="AZ51" s="217"/>
      <c r="BA51" s="216"/>
      <c r="BB51" s="242">
        <v>808</v>
      </c>
      <c r="BC51" s="243"/>
      <c r="BD51" s="243"/>
      <c r="BE51" s="243"/>
      <c r="BF51" s="217"/>
      <c r="BG51" s="245"/>
      <c r="BH51" s="217"/>
      <c r="BI51" s="216"/>
      <c r="BJ51" s="242"/>
      <c r="BK51" s="243"/>
      <c r="BL51" s="243"/>
      <c r="BM51" s="243"/>
      <c r="BN51" s="217"/>
      <c r="BO51" s="245"/>
      <c r="BP51" s="217"/>
      <c r="BQ51" s="216"/>
      <c r="BR51" s="242"/>
      <c r="BS51" s="243"/>
      <c r="BT51" s="243"/>
      <c r="BU51" s="243"/>
      <c r="BV51" s="217"/>
      <c r="BW51" s="245"/>
      <c r="BX51" s="217"/>
      <c r="BY51" s="216"/>
      <c r="BZ51" s="223"/>
      <c r="CA51" s="224"/>
      <c r="CB51" s="224"/>
      <c r="CC51" s="224"/>
      <c r="CD51" s="224"/>
      <c r="CE51" s="224"/>
      <c r="CF51" s="224"/>
      <c r="CG51" s="225"/>
      <c r="CH51" s="242"/>
      <c r="CI51" s="243"/>
      <c r="CJ51" s="243"/>
      <c r="CK51" s="243"/>
      <c r="CL51" s="217"/>
      <c r="CM51" s="245"/>
      <c r="CN51" s="217"/>
      <c r="CO51" s="216"/>
      <c r="CP51" s="461"/>
      <c r="CQ51" s="462"/>
      <c r="CR51" s="462"/>
      <c r="CS51" s="463"/>
    </row>
    <row r="52" spans="2:97" ht="11.25" customHeight="1">
      <c r="B52" s="461"/>
      <c r="C52" s="462"/>
      <c r="D52" s="462"/>
      <c r="E52" s="463"/>
      <c r="F52" s="223"/>
      <c r="G52" s="224"/>
      <c r="H52" s="224"/>
      <c r="I52" s="224"/>
      <c r="J52" s="224"/>
      <c r="K52" s="224"/>
      <c r="L52" s="224"/>
      <c r="M52" s="225"/>
      <c r="N52" s="223"/>
      <c r="O52" s="224"/>
      <c r="P52" s="224"/>
      <c r="Q52" s="224"/>
      <c r="R52" s="224"/>
      <c r="S52" s="224"/>
      <c r="T52" s="224"/>
      <c r="U52" s="225"/>
      <c r="V52" s="481"/>
      <c r="W52" s="482"/>
      <c r="X52" s="482"/>
      <c r="Y52" s="482"/>
      <c r="Z52" s="229"/>
      <c r="AA52" s="295"/>
      <c r="AB52" s="229"/>
      <c r="AC52" s="244"/>
      <c r="AD52" s="274" t="s">
        <v>36</v>
      </c>
      <c r="AE52" s="275"/>
      <c r="AF52" s="275"/>
      <c r="AG52" s="275"/>
      <c r="AH52" s="229"/>
      <c r="AI52" s="295"/>
      <c r="AJ52" s="229"/>
      <c r="AK52" s="244"/>
      <c r="AL52" s="264" t="s">
        <v>36</v>
      </c>
      <c r="AM52" s="265"/>
      <c r="AN52" s="265"/>
      <c r="AO52" s="265"/>
      <c r="AP52" s="217"/>
      <c r="AQ52" s="245"/>
      <c r="AR52" s="217"/>
      <c r="AS52" s="216"/>
      <c r="AT52" s="264" t="s">
        <v>36</v>
      </c>
      <c r="AU52" s="265"/>
      <c r="AV52" s="265"/>
      <c r="AW52" s="265"/>
      <c r="AX52" s="217"/>
      <c r="AY52" s="245"/>
      <c r="AZ52" s="217"/>
      <c r="BA52" s="216"/>
      <c r="BB52" s="264" t="s">
        <v>209</v>
      </c>
      <c r="BC52" s="265"/>
      <c r="BD52" s="265"/>
      <c r="BE52" s="265"/>
      <c r="BF52" s="217"/>
      <c r="BG52" s="245"/>
      <c r="BH52" s="217"/>
      <c r="BI52" s="216"/>
      <c r="BJ52" s="264"/>
      <c r="BK52" s="265"/>
      <c r="BL52" s="265"/>
      <c r="BM52" s="265"/>
      <c r="BN52" s="217"/>
      <c r="BO52" s="245"/>
      <c r="BP52" s="217"/>
      <c r="BQ52" s="216"/>
      <c r="BR52" s="264"/>
      <c r="BS52" s="265"/>
      <c r="BT52" s="265"/>
      <c r="BU52" s="265"/>
      <c r="BV52" s="217"/>
      <c r="BW52" s="245"/>
      <c r="BX52" s="217"/>
      <c r="BY52" s="216"/>
      <c r="BZ52" s="223"/>
      <c r="CA52" s="224"/>
      <c r="CB52" s="224"/>
      <c r="CC52" s="224"/>
      <c r="CD52" s="224"/>
      <c r="CE52" s="224"/>
      <c r="CF52" s="224"/>
      <c r="CG52" s="225"/>
      <c r="CH52" s="242"/>
      <c r="CI52" s="243"/>
      <c r="CJ52" s="243"/>
      <c r="CK52" s="243"/>
      <c r="CL52" s="217"/>
      <c r="CM52" s="245"/>
      <c r="CN52" s="217"/>
      <c r="CO52" s="216"/>
      <c r="CP52" s="461"/>
      <c r="CQ52" s="462"/>
      <c r="CR52" s="462"/>
      <c r="CS52" s="463"/>
    </row>
    <row r="53" spans="2:97" ht="22.5" customHeight="1">
      <c r="B53" s="461"/>
      <c r="C53" s="462"/>
      <c r="D53" s="462"/>
      <c r="E53" s="463"/>
      <c r="F53" s="223"/>
      <c r="G53" s="224"/>
      <c r="H53" s="224"/>
      <c r="I53" s="224"/>
      <c r="J53" s="224"/>
      <c r="K53" s="224"/>
      <c r="L53" s="224"/>
      <c r="M53" s="225"/>
      <c r="N53" s="223"/>
      <c r="O53" s="224"/>
      <c r="P53" s="224"/>
      <c r="Q53" s="224"/>
      <c r="R53" s="224"/>
      <c r="S53" s="224"/>
      <c r="T53" s="224"/>
      <c r="U53" s="225"/>
      <c r="V53" s="481"/>
      <c r="W53" s="482"/>
      <c r="X53" s="482"/>
      <c r="Y53" s="482"/>
      <c r="Z53" s="229"/>
      <c r="AA53" s="229"/>
      <c r="AB53" s="229"/>
      <c r="AC53" s="244"/>
      <c r="AD53" s="274"/>
      <c r="AE53" s="275"/>
      <c r="AF53" s="275"/>
      <c r="AG53" s="275"/>
      <c r="AH53" s="229"/>
      <c r="AI53" s="229"/>
      <c r="AJ53" s="229"/>
      <c r="AK53" s="244"/>
      <c r="AL53" s="264"/>
      <c r="AM53" s="265"/>
      <c r="AN53" s="265"/>
      <c r="AO53" s="265"/>
      <c r="AP53" s="217"/>
      <c r="AQ53" s="217"/>
      <c r="AR53" s="217"/>
      <c r="AS53" s="216"/>
      <c r="AT53" s="264"/>
      <c r="AU53" s="265"/>
      <c r="AV53" s="265"/>
      <c r="AW53" s="265"/>
      <c r="AX53" s="217"/>
      <c r="AY53" s="217" t="s">
        <v>201</v>
      </c>
      <c r="AZ53" s="217"/>
      <c r="BA53" s="216"/>
      <c r="BB53" s="264"/>
      <c r="BC53" s="265"/>
      <c r="BD53" s="265"/>
      <c r="BE53" s="265"/>
      <c r="BF53" s="217" t="s">
        <v>45</v>
      </c>
      <c r="BG53" s="217" t="s">
        <v>44</v>
      </c>
      <c r="BH53" s="217" t="s">
        <v>495</v>
      </c>
      <c r="BI53" s="216"/>
      <c r="BJ53" s="264"/>
      <c r="BK53" s="265"/>
      <c r="BL53" s="265"/>
      <c r="BM53" s="265"/>
      <c r="BN53" s="217" t="s">
        <v>45</v>
      </c>
      <c r="BO53" s="217" t="s">
        <v>40</v>
      </c>
      <c r="BP53" s="217"/>
      <c r="BQ53" s="216"/>
      <c r="BR53" s="264"/>
      <c r="BS53" s="265"/>
      <c r="BT53" s="265"/>
      <c r="BU53" s="265"/>
      <c r="BV53" s="217"/>
      <c r="BW53" s="217" t="s">
        <v>40</v>
      </c>
      <c r="BX53" s="217"/>
      <c r="BY53" s="216"/>
      <c r="BZ53" s="223"/>
      <c r="CA53" s="224"/>
      <c r="CB53" s="224"/>
      <c r="CC53" s="224"/>
      <c r="CD53" s="224"/>
      <c r="CE53" s="224"/>
      <c r="CF53" s="224"/>
      <c r="CG53" s="225"/>
      <c r="CH53" s="242"/>
      <c r="CI53" s="243"/>
      <c r="CJ53" s="243"/>
      <c r="CK53" s="243"/>
      <c r="CL53" s="217"/>
      <c r="CM53" s="217"/>
      <c r="CN53" s="217"/>
      <c r="CO53" s="216"/>
      <c r="CP53" s="461"/>
      <c r="CQ53" s="462"/>
      <c r="CR53" s="462"/>
      <c r="CS53" s="463"/>
    </row>
    <row r="54" spans="2:97" ht="18.75" customHeight="1">
      <c r="B54" s="464"/>
      <c r="C54" s="465"/>
      <c r="D54" s="465"/>
      <c r="E54" s="466"/>
      <c r="F54" s="223"/>
      <c r="G54" s="224"/>
      <c r="H54" s="224"/>
      <c r="I54" s="224"/>
      <c r="J54" s="224"/>
      <c r="K54" s="224"/>
      <c r="L54" s="224"/>
      <c r="M54" s="225"/>
      <c r="N54" s="223"/>
      <c r="O54" s="224"/>
      <c r="P54" s="224"/>
      <c r="Q54" s="224"/>
      <c r="R54" s="224"/>
      <c r="S54" s="224"/>
      <c r="T54" s="224"/>
      <c r="U54" s="225"/>
      <c r="V54" s="296"/>
      <c r="W54" s="297"/>
      <c r="X54" s="297"/>
      <c r="Y54" s="297"/>
      <c r="Z54" s="229"/>
      <c r="AA54" s="229"/>
      <c r="AB54" s="229"/>
      <c r="AC54" s="244"/>
      <c r="AD54" s="296"/>
      <c r="AE54" s="297"/>
      <c r="AF54" s="297"/>
      <c r="AG54" s="297"/>
      <c r="AH54" s="229"/>
      <c r="AI54" s="229"/>
      <c r="AJ54" s="229"/>
      <c r="AK54" s="244"/>
      <c r="AL54" s="218" t="s">
        <v>434</v>
      </c>
      <c r="AM54" s="219"/>
      <c r="AN54" s="219"/>
      <c r="AO54" s="219"/>
      <c r="AP54" s="217"/>
      <c r="AQ54" s="217"/>
      <c r="AR54" s="217"/>
      <c r="AS54" s="216"/>
      <c r="AT54" s="218"/>
      <c r="AU54" s="219"/>
      <c r="AV54" s="219"/>
      <c r="AW54" s="219"/>
      <c r="AX54" s="217"/>
      <c r="AY54" s="217"/>
      <c r="AZ54" s="217"/>
      <c r="BA54" s="216"/>
      <c r="BB54" s="218"/>
      <c r="BC54" s="219"/>
      <c r="BD54" s="219"/>
      <c r="BE54" s="219"/>
      <c r="BF54" s="217"/>
      <c r="BG54" s="217"/>
      <c r="BH54" s="217"/>
      <c r="BI54" s="216"/>
      <c r="BJ54" s="218"/>
      <c r="BK54" s="219"/>
      <c r="BL54" s="219"/>
      <c r="BM54" s="219"/>
      <c r="BN54" s="217"/>
      <c r="BO54" s="217"/>
      <c r="BP54" s="217"/>
      <c r="BQ54" s="216"/>
      <c r="BR54" s="218"/>
      <c r="BS54" s="219"/>
      <c r="BT54" s="219"/>
      <c r="BU54" s="219"/>
      <c r="BV54" s="217"/>
      <c r="BW54" s="217"/>
      <c r="BX54" s="217"/>
      <c r="BY54" s="216"/>
      <c r="BZ54" s="223"/>
      <c r="CA54" s="224"/>
      <c r="CB54" s="224"/>
      <c r="CC54" s="224"/>
      <c r="CD54" s="224"/>
      <c r="CE54" s="224"/>
      <c r="CF54" s="224"/>
      <c r="CG54" s="225"/>
      <c r="CH54" s="218"/>
      <c r="CI54" s="219"/>
      <c r="CJ54" s="219"/>
      <c r="CK54" s="219"/>
      <c r="CL54" s="217"/>
      <c r="CM54" s="217"/>
      <c r="CN54" s="217"/>
      <c r="CO54" s="216"/>
      <c r="CP54" s="464"/>
      <c r="CQ54" s="465"/>
      <c r="CR54" s="465"/>
      <c r="CS54" s="466"/>
    </row>
    <row r="55" spans="2:97" ht="18.75" customHeight="1" thickBot="1">
      <c r="B55" s="85"/>
      <c r="C55" s="86"/>
      <c r="D55" s="86"/>
      <c r="E55" s="87"/>
      <c r="F55" s="226"/>
      <c r="G55" s="227"/>
      <c r="H55" s="227"/>
      <c r="I55" s="227"/>
      <c r="J55" s="227"/>
      <c r="K55" s="227"/>
      <c r="L55" s="227"/>
      <c r="M55" s="228"/>
      <c r="N55" s="226"/>
      <c r="O55" s="227"/>
      <c r="P55" s="227"/>
      <c r="Q55" s="227"/>
      <c r="R55" s="227"/>
      <c r="S55" s="227"/>
      <c r="T55" s="227"/>
      <c r="U55" s="228"/>
      <c r="V55" s="230"/>
      <c r="W55" s="231"/>
      <c r="X55" s="65"/>
      <c r="Y55" s="300"/>
      <c r="Z55" s="300"/>
      <c r="AA55" s="300"/>
      <c r="AB55" s="300"/>
      <c r="AC55" s="301"/>
      <c r="AD55" s="230"/>
      <c r="AE55" s="231"/>
      <c r="AF55" s="65"/>
      <c r="AG55" s="310"/>
      <c r="AH55" s="310"/>
      <c r="AI55" s="310"/>
      <c r="AJ55" s="310"/>
      <c r="AK55" s="311"/>
      <c r="AL55" s="230"/>
      <c r="AM55" s="231"/>
      <c r="AN55" s="55"/>
      <c r="AO55" s="266" t="s">
        <v>435</v>
      </c>
      <c r="AP55" s="266"/>
      <c r="AQ55" s="266"/>
      <c r="AR55" s="266"/>
      <c r="AS55" s="267"/>
      <c r="AT55" s="262"/>
      <c r="AU55" s="263"/>
      <c r="AV55" s="55"/>
      <c r="AW55" s="304"/>
      <c r="AX55" s="304"/>
      <c r="AY55" s="304"/>
      <c r="AZ55" s="304"/>
      <c r="BA55" s="305"/>
      <c r="BB55" s="230">
        <v>0.33333333333333331</v>
      </c>
      <c r="BC55" s="231"/>
      <c r="BD55" s="65" t="s">
        <v>547</v>
      </c>
      <c r="BE55" s="266" t="s">
        <v>210</v>
      </c>
      <c r="BF55" s="266"/>
      <c r="BG55" s="266"/>
      <c r="BH55" s="266"/>
      <c r="BI55" s="267"/>
      <c r="BJ55" s="230"/>
      <c r="BK55" s="231"/>
      <c r="BL55" s="55"/>
      <c r="BM55" s="266"/>
      <c r="BN55" s="266"/>
      <c r="BO55" s="266"/>
      <c r="BP55" s="266"/>
      <c r="BQ55" s="267"/>
      <c r="BR55" s="230"/>
      <c r="BS55" s="231"/>
      <c r="BT55" s="55"/>
      <c r="BU55" s="266"/>
      <c r="BV55" s="266"/>
      <c r="BW55" s="266"/>
      <c r="BX55" s="266"/>
      <c r="BY55" s="267"/>
      <c r="BZ55" s="226"/>
      <c r="CA55" s="227"/>
      <c r="CB55" s="227"/>
      <c r="CC55" s="227"/>
      <c r="CD55" s="227"/>
      <c r="CE55" s="227"/>
      <c r="CF55" s="227"/>
      <c r="CG55" s="228"/>
      <c r="CH55" s="230"/>
      <c r="CI55" s="231"/>
      <c r="CJ55" s="55"/>
      <c r="CK55" s="246"/>
      <c r="CL55" s="246"/>
      <c r="CM55" s="246"/>
      <c r="CN55" s="246"/>
      <c r="CO55" s="247"/>
      <c r="CP55" s="85"/>
      <c r="CQ55" s="86"/>
      <c r="CR55" s="86"/>
      <c r="CS55" s="87"/>
    </row>
    <row r="56" spans="2:97" ht="15" customHeight="1">
      <c r="B56" s="378" t="s">
        <v>137</v>
      </c>
      <c r="C56" s="379"/>
      <c r="D56" s="379"/>
      <c r="E56" s="380"/>
      <c r="F56" s="220"/>
      <c r="G56" s="221"/>
      <c r="H56" s="221"/>
      <c r="I56" s="221"/>
      <c r="J56" s="221"/>
      <c r="K56" s="221"/>
      <c r="L56" s="221"/>
      <c r="M56" s="222"/>
      <c r="N56" s="220"/>
      <c r="O56" s="221"/>
      <c r="P56" s="221"/>
      <c r="Q56" s="221"/>
      <c r="R56" s="221"/>
      <c r="S56" s="221"/>
      <c r="T56" s="221"/>
      <c r="U56" s="222"/>
      <c r="V56" s="286"/>
      <c r="W56" s="287"/>
      <c r="X56" s="287"/>
      <c r="Y56" s="287"/>
      <c r="Z56" s="287"/>
      <c r="AA56" s="287"/>
      <c r="AB56" s="287"/>
      <c r="AC56" s="288"/>
      <c r="AD56" s="286"/>
      <c r="AE56" s="287"/>
      <c r="AF56" s="287"/>
      <c r="AG56" s="287"/>
      <c r="AH56" s="287"/>
      <c r="AI56" s="287"/>
      <c r="AJ56" s="287"/>
      <c r="AK56" s="288"/>
      <c r="AL56" s="251"/>
      <c r="AM56" s="252"/>
      <c r="AN56" s="252"/>
      <c r="AO56" s="252"/>
      <c r="AP56" s="258"/>
      <c r="AQ56" s="258"/>
      <c r="AR56" s="258"/>
      <c r="AS56" s="259"/>
      <c r="AT56" s="251"/>
      <c r="AU56" s="252"/>
      <c r="AV56" s="252"/>
      <c r="AW56" s="252"/>
      <c r="AX56" s="258"/>
      <c r="AY56" s="258"/>
      <c r="AZ56" s="258"/>
      <c r="BA56" s="259"/>
      <c r="BB56" s="251">
        <v>10016537</v>
      </c>
      <c r="BC56" s="252"/>
      <c r="BD56" s="252"/>
      <c r="BE56" s="252"/>
      <c r="BF56" s="258"/>
      <c r="BG56" s="258"/>
      <c r="BH56" s="258"/>
      <c r="BI56" s="259"/>
      <c r="BJ56" s="220"/>
      <c r="BK56" s="221"/>
      <c r="BL56" s="221"/>
      <c r="BM56" s="221"/>
      <c r="BN56" s="221"/>
      <c r="BO56" s="221"/>
      <c r="BP56" s="221"/>
      <c r="BQ56" s="222"/>
      <c r="BR56" s="220"/>
      <c r="BS56" s="221"/>
      <c r="BT56" s="221"/>
      <c r="BU56" s="221"/>
      <c r="BV56" s="221"/>
      <c r="BW56" s="221"/>
      <c r="BX56" s="221"/>
      <c r="BY56" s="222"/>
      <c r="BZ56" s="220"/>
      <c r="CA56" s="221"/>
      <c r="CB56" s="221"/>
      <c r="CC56" s="221"/>
      <c r="CD56" s="221"/>
      <c r="CE56" s="221"/>
      <c r="CF56" s="221"/>
      <c r="CG56" s="222"/>
      <c r="CH56" s="251"/>
      <c r="CI56" s="258"/>
      <c r="CJ56" s="258"/>
      <c r="CK56" s="258"/>
      <c r="CL56" s="258"/>
      <c r="CM56" s="258"/>
      <c r="CN56" s="258"/>
      <c r="CO56" s="259"/>
      <c r="CP56" s="378" t="s">
        <v>137</v>
      </c>
      <c r="CQ56" s="379"/>
      <c r="CR56" s="379"/>
      <c r="CS56" s="380"/>
    </row>
    <row r="57" spans="2:97" ht="15" customHeight="1">
      <c r="B57" s="381"/>
      <c r="C57" s="382"/>
      <c r="D57" s="382"/>
      <c r="E57" s="383"/>
      <c r="F57" s="223"/>
      <c r="G57" s="224"/>
      <c r="H57" s="224"/>
      <c r="I57" s="224"/>
      <c r="J57" s="224"/>
      <c r="K57" s="224"/>
      <c r="L57" s="224"/>
      <c r="M57" s="225"/>
      <c r="N57" s="223"/>
      <c r="O57" s="224"/>
      <c r="P57" s="224"/>
      <c r="Q57" s="224"/>
      <c r="R57" s="224"/>
      <c r="S57" s="224"/>
      <c r="T57" s="224"/>
      <c r="U57" s="225"/>
      <c r="V57" s="289"/>
      <c r="W57" s="290"/>
      <c r="X57" s="290"/>
      <c r="Y57" s="290"/>
      <c r="Z57" s="290"/>
      <c r="AA57" s="290"/>
      <c r="AB57" s="290"/>
      <c r="AC57" s="291"/>
      <c r="AD57" s="289"/>
      <c r="AE57" s="290"/>
      <c r="AF57" s="290"/>
      <c r="AG57" s="290"/>
      <c r="AH57" s="290"/>
      <c r="AI57" s="290"/>
      <c r="AJ57" s="290"/>
      <c r="AK57" s="291"/>
      <c r="AL57" s="242"/>
      <c r="AM57" s="243"/>
      <c r="AN57" s="243"/>
      <c r="AO57" s="243"/>
      <c r="AP57" s="217"/>
      <c r="AQ57" s="245"/>
      <c r="AR57" s="217"/>
      <c r="AS57" s="216"/>
      <c r="AT57" s="242"/>
      <c r="AU57" s="243"/>
      <c r="AV57" s="243"/>
      <c r="AW57" s="243"/>
      <c r="AX57" s="217"/>
      <c r="AY57" s="245"/>
      <c r="AZ57" s="217"/>
      <c r="BA57" s="216"/>
      <c r="BB57" s="242" t="s">
        <v>264</v>
      </c>
      <c r="BC57" s="243"/>
      <c r="BD57" s="243"/>
      <c r="BE57" s="243"/>
      <c r="BF57" s="217"/>
      <c r="BG57" s="245"/>
      <c r="BH57" s="217"/>
      <c r="BI57" s="216"/>
      <c r="BJ57" s="223"/>
      <c r="BK57" s="224"/>
      <c r="BL57" s="224"/>
      <c r="BM57" s="224"/>
      <c r="BN57" s="224"/>
      <c r="BO57" s="224"/>
      <c r="BP57" s="224"/>
      <c r="BQ57" s="225"/>
      <c r="BR57" s="223"/>
      <c r="BS57" s="224"/>
      <c r="BT57" s="224"/>
      <c r="BU57" s="224"/>
      <c r="BV57" s="224"/>
      <c r="BW57" s="224"/>
      <c r="BX57" s="224"/>
      <c r="BY57" s="225"/>
      <c r="BZ57" s="223"/>
      <c r="CA57" s="224"/>
      <c r="CB57" s="224"/>
      <c r="CC57" s="224"/>
      <c r="CD57" s="224"/>
      <c r="CE57" s="224"/>
      <c r="CF57" s="224"/>
      <c r="CG57" s="225"/>
      <c r="CH57" s="242"/>
      <c r="CI57" s="243"/>
      <c r="CJ57" s="243"/>
      <c r="CK57" s="243"/>
      <c r="CL57" s="217"/>
      <c r="CM57" s="245"/>
      <c r="CN57" s="217"/>
      <c r="CO57" s="216"/>
      <c r="CP57" s="381"/>
      <c r="CQ57" s="382"/>
      <c r="CR57" s="382"/>
      <c r="CS57" s="383"/>
    </row>
    <row r="58" spans="2:97" ht="11.25" customHeight="1">
      <c r="B58" s="381"/>
      <c r="C58" s="382"/>
      <c r="D58" s="382"/>
      <c r="E58" s="383"/>
      <c r="F58" s="223"/>
      <c r="G58" s="224"/>
      <c r="H58" s="224"/>
      <c r="I58" s="224"/>
      <c r="J58" s="224"/>
      <c r="K58" s="224"/>
      <c r="L58" s="224"/>
      <c r="M58" s="225"/>
      <c r="N58" s="223"/>
      <c r="O58" s="224"/>
      <c r="P58" s="224"/>
      <c r="Q58" s="224"/>
      <c r="R58" s="224"/>
      <c r="S58" s="224"/>
      <c r="T58" s="224"/>
      <c r="U58" s="225"/>
      <c r="V58" s="289"/>
      <c r="W58" s="290"/>
      <c r="X58" s="290"/>
      <c r="Y58" s="290"/>
      <c r="Z58" s="290"/>
      <c r="AA58" s="290"/>
      <c r="AB58" s="290"/>
      <c r="AC58" s="291"/>
      <c r="AD58" s="289"/>
      <c r="AE58" s="290"/>
      <c r="AF58" s="290"/>
      <c r="AG58" s="290"/>
      <c r="AH58" s="290"/>
      <c r="AI58" s="290"/>
      <c r="AJ58" s="290"/>
      <c r="AK58" s="291"/>
      <c r="AL58" s="264" t="s">
        <v>36</v>
      </c>
      <c r="AM58" s="265"/>
      <c r="AN58" s="265"/>
      <c r="AO58" s="265"/>
      <c r="AP58" s="217"/>
      <c r="AQ58" s="245"/>
      <c r="AR58" s="217"/>
      <c r="AS58" s="216"/>
      <c r="AT58" s="264" t="s">
        <v>36</v>
      </c>
      <c r="AU58" s="265"/>
      <c r="AV58" s="265"/>
      <c r="AW58" s="265"/>
      <c r="AX58" s="217"/>
      <c r="AY58" s="245"/>
      <c r="AZ58" s="217"/>
      <c r="BA58" s="216"/>
      <c r="BB58" s="264" t="s">
        <v>698</v>
      </c>
      <c r="BC58" s="265"/>
      <c r="BD58" s="265"/>
      <c r="BE58" s="265"/>
      <c r="BF58" s="217"/>
      <c r="BG58" s="245"/>
      <c r="BH58" s="217"/>
      <c r="BI58" s="216"/>
      <c r="BJ58" s="223"/>
      <c r="BK58" s="224"/>
      <c r="BL58" s="224"/>
      <c r="BM58" s="224"/>
      <c r="BN58" s="224"/>
      <c r="BO58" s="224"/>
      <c r="BP58" s="224"/>
      <c r="BQ58" s="225"/>
      <c r="BR58" s="223"/>
      <c r="BS58" s="224"/>
      <c r="BT58" s="224"/>
      <c r="BU58" s="224"/>
      <c r="BV58" s="224"/>
      <c r="BW58" s="224"/>
      <c r="BX58" s="224"/>
      <c r="BY58" s="225"/>
      <c r="BZ58" s="223"/>
      <c r="CA58" s="224"/>
      <c r="CB58" s="224"/>
      <c r="CC58" s="224"/>
      <c r="CD58" s="224"/>
      <c r="CE58" s="224"/>
      <c r="CF58" s="224"/>
      <c r="CG58" s="225"/>
      <c r="CH58" s="242"/>
      <c r="CI58" s="243"/>
      <c r="CJ58" s="243"/>
      <c r="CK58" s="243"/>
      <c r="CL58" s="217"/>
      <c r="CM58" s="245"/>
      <c r="CN58" s="217"/>
      <c r="CO58" s="216"/>
      <c r="CP58" s="381"/>
      <c r="CQ58" s="382"/>
      <c r="CR58" s="382"/>
      <c r="CS58" s="383"/>
    </row>
    <row r="59" spans="2:97" ht="22.5" customHeight="1">
      <c r="B59" s="381"/>
      <c r="C59" s="382"/>
      <c r="D59" s="382"/>
      <c r="E59" s="383"/>
      <c r="F59" s="223"/>
      <c r="G59" s="224"/>
      <c r="H59" s="224"/>
      <c r="I59" s="224"/>
      <c r="J59" s="224"/>
      <c r="K59" s="224"/>
      <c r="L59" s="224"/>
      <c r="M59" s="225"/>
      <c r="N59" s="223"/>
      <c r="O59" s="224"/>
      <c r="P59" s="224"/>
      <c r="Q59" s="224"/>
      <c r="R59" s="224"/>
      <c r="S59" s="224"/>
      <c r="T59" s="224"/>
      <c r="U59" s="225"/>
      <c r="V59" s="289"/>
      <c r="W59" s="290"/>
      <c r="X59" s="290"/>
      <c r="Y59" s="290"/>
      <c r="Z59" s="290"/>
      <c r="AA59" s="290"/>
      <c r="AB59" s="290"/>
      <c r="AC59" s="291"/>
      <c r="AD59" s="289"/>
      <c r="AE59" s="290"/>
      <c r="AF59" s="290"/>
      <c r="AG59" s="290"/>
      <c r="AH59" s="290"/>
      <c r="AI59" s="290"/>
      <c r="AJ59" s="290"/>
      <c r="AK59" s="291"/>
      <c r="AL59" s="264"/>
      <c r="AM59" s="265"/>
      <c r="AN59" s="265"/>
      <c r="AO59" s="265"/>
      <c r="AP59" s="217"/>
      <c r="AQ59" s="217"/>
      <c r="AR59" s="217"/>
      <c r="AS59" s="216"/>
      <c r="AT59" s="264"/>
      <c r="AU59" s="265"/>
      <c r="AV59" s="265"/>
      <c r="AW59" s="265"/>
      <c r="AX59" s="217"/>
      <c r="AY59" s="217" t="s">
        <v>201</v>
      </c>
      <c r="AZ59" s="217"/>
      <c r="BA59" s="216"/>
      <c r="BB59" s="264"/>
      <c r="BC59" s="265"/>
      <c r="BD59" s="265"/>
      <c r="BE59" s="265"/>
      <c r="BF59" s="217"/>
      <c r="BG59" s="217"/>
      <c r="BH59" s="217"/>
      <c r="BI59" s="216"/>
      <c r="BJ59" s="223"/>
      <c r="BK59" s="224"/>
      <c r="BL59" s="224"/>
      <c r="BM59" s="224"/>
      <c r="BN59" s="224"/>
      <c r="BO59" s="224"/>
      <c r="BP59" s="224"/>
      <c r="BQ59" s="225"/>
      <c r="BR59" s="223"/>
      <c r="BS59" s="224"/>
      <c r="BT59" s="224"/>
      <c r="BU59" s="224"/>
      <c r="BV59" s="224"/>
      <c r="BW59" s="224"/>
      <c r="BX59" s="224"/>
      <c r="BY59" s="225"/>
      <c r="BZ59" s="223"/>
      <c r="CA59" s="224"/>
      <c r="CB59" s="224"/>
      <c r="CC59" s="224"/>
      <c r="CD59" s="224"/>
      <c r="CE59" s="224"/>
      <c r="CF59" s="224"/>
      <c r="CG59" s="225"/>
      <c r="CH59" s="242"/>
      <c r="CI59" s="243"/>
      <c r="CJ59" s="243"/>
      <c r="CK59" s="243"/>
      <c r="CL59" s="217"/>
      <c r="CM59" s="217"/>
      <c r="CN59" s="217"/>
      <c r="CO59" s="216"/>
      <c r="CP59" s="381"/>
      <c r="CQ59" s="382"/>
      <c r="CR59" s="382"/>
      <c r="CS59" s="383"/>
    </row>
    <row r="60" spans="2:97" ht="18.75" customHeight="1">
      <c r="B60" s="381"/>
      <c r="C60" s="382"/>
      <c r="D60" s="382"/>
      <c r="E60" s="383"/>
      <c r="F60" s="223"/>
      <c r="G60" s="224"/>
      <c r="H60" s="224"/>
      <c r="I60" s="224"/>
      <c r="J60" s="224"/>
      <c r="K60" s="224"/>
      <c r="L60" s="224"/>
      <c r="M60" s="225"/>
      <c r="N60" s="223"/>
      <c r="O60" s="224"/>
      <c r="P60" s="224"/>
      <c r="Q60" s="224"/>
      <c r="R60" s="224"/>
      <c r="S60" s="224"/>
      <c r="T60" s="224"/>
      <c r="U60" s="225"/>
      <c r="V60" s="289"/>
      <c r="W60" s="290"/>
      <c r="X60" s="290"/>
      <c r="Y60" s="290"/>
      <c r="Z60" s="290"/>
      <c r="AA60" s="290"/>
      <c r="AB60" s="290"/>
      <c r="AC60" s="291"/>
      <c r="AD60" s="289"/>
      <c r="AE60" s="290"/>
      <c r="AF60" s="290"/>
      <c r="AG60" s="290"/>
      <c r="AH60" s="290"/>
      <c r="AI60" s="290"/>
      <c r="AJ60" s="290"/>
      <c r="AK60" s="291"/>
      <c r="AL60" s="218"/>
      <c r="AM60" s="219"/>
      <c r="AN60" s="219"/>
      <c r="AO60" s="219"/>
      <c r="AP60" s="217"/>
      <c r="AQ60" s="217"/>
      <c r="AR60" s="217"/>
      <c r="AS60" s="216"/>
      <c r="AT60" s="218"/>
      <c r="AU60" s="219"/>
      <c r="AV60" s="219"/>
      <c r="AW60" s="219"/>
      <c r="AX60" s="217"/>
      <c r="AY60" s="217"/>
      <c r="AZ60" s="217"/>
      <c r="BA60" s="216"/>
      <c r="BB60" s="218"/>
      <c r="BC60" s="219"/>
      <c r="BD60" s="219"/>
      <c r="BE60" s="219"/>
      <c r="BF60" s="217"/>
      <c r="BG60" s="217"/>
      <c r="BH60" s="217"/>
      <c r="BI60" s="216"/>
      <c r="BJ60" s="223"/>
      <c r="BK60" s="224"/>
      <c r="BL60" s="224"/>
      <c r="BM60" s="224"/>
      <c r="BN60" s="224"/>
      <c r="BO60" s="224"/>
      <c r="BP60" s="224"/>
      <c r="BQ60" s="225"/>
      <c r="BR60" s="223"/>
      <c r="BS60" s="224"/>
      <c r="BT60" s="224"/>
      <c r="BU60" s="224"/>
      <c r="BV60" s="224"/>
      <c r="BW60" s="224"/>
      <c r="BX60" s="224"/>
      <c r="BY60" s="225"/>
      <c r="BZ60" s="223"/>
      <c r="CA60" s="224"/>
      <c r="CB60" s="224"/>
      <c r="CC60" s="224"/>
      <c r="CD60" s="224"/>
      <c r="CE60" s="224"/>
      <c r="CF60" s="224"/>
      <c r="CG60" s="225"/>
      <c r="CH60" s="218"/>
      <c r="CI60" s="219"/>
      <c r="CJ60" s="219"/>
      <c r="CK60" s="219"/>
      <c r="CL60" s="217"/>
      <c r="CM60" s="217"/>
      <c r="CN60" s="217"/>
      <c r="CO60" s="216"/>
      <c r="CP60" s="381"/>
      <c r="CQ60" s="382"/>
      <c r="CR60" s="382"/>
      <c r="CS60" s="383"/>
    </row>
    <row r="61" spans="2:97" ht="18.75" customHeight="1" thickBot="1">
      <c r="B61" s="388" t="s">
        <v>226</v>
      </c>
      <c r="C61" s="389"/>
      <c r="D61" s="389"/>
      <c r="E61" s="390"/>
      <c r="F61" s="226"/>
      <c r="G61" s="227"/>
      <c r="H61" s="227"/>
      <c r="I61" s="227"/>
      <c r="J61" s="227"/>
      <c r="K61" s="227"/>
      <c r="L61" s="227"/>
      <c r="M61" s="228"/>
      <c r="N61" s="226"/>
      <c r="O61" s="227"/>
      <c r="P61" s="227"/>
      <c r="Q61" s="227"/>
      <c r="R61" s="227"/>
      <c r="S61" s="227"/>
      <c r="T61" s="227"/>
      <c r="U61" s="228"/>
      <c r="V61" s="292"/>
      <c r="W61" s="293"/>
      <c r="X61" s="293"/>
      <c r="Y61" s="293"/>
      <c r="Z61" s="293"/>
      <c r="AA61" s="293"/>
      <c r="AB61" s="293"/>
      <c r="AC61" s="294"/>
      <c r="AD61" s="292"/>
      <c r="AE61" s="293"/>
      <c r="AF61" s="293"/>
      <c r="AG61" s="293"/>
      <c r="AH61" s="293"/>
      <c r="AI61" s="293"/>
      <c r="AJ61" s="293"/>
      <c r="AK61" s="294"/>
      <c r="AL61" s="230"/>
      <c r="AM61" s="231"/>
      <c r="AN61" s="55"/>
      <c r="AO61" s="266"/>
      <c r="AP61" s="266"/>
      <c r="AQ61" s="266"/>
      <c r="AR61" s="266"/>
      <c r="AS61" s="267"/>
      <c r="AT61" s="230"/>
      <c r="AU61" s="231"/>
      <c r="AV61" s="55"/>
      <c r="AW61" s="266"/>
      <c r="AX61" s="266"/>
      <c r="AY61" s="266"/>
      <c r="AZ61" s="266"/>
      <c r="BA61" s="267"/>
      <c r="BB61" s="230"/>
      <c r="BC61" s="231"/>
      <c r="BD61" s="55"/>
      <c r="BE61" s="266" t="s">
        <v>695</v>
      </c>
      <c r="BF61" s="266"/>
      <c r="BG61" s="266"/>
      <c r="BH61" s="266"/>
      <c r="BI61" s="267"/>
      <c r="BJ61" s="226"/>
      <c r="BK61" s="227"/>
      <c r="BL61" s="227"/>
      <c r="BM61" s="227"/>
      <c r="BN61" s="227"/>
      <c r="BO61" s="227"/>
      <c r="BP61" s="227"/>
      <c r="BQ61" s="228"/>
      <c r="BR61" s="226"/>
      <c r="BS61" s="227"/>
      <c r="BT61" s="227"/>
      <c r="BU61" s="227"/>
      <c r="BV61" s="227"/>
      <c r="BW61" s="227"/>
      <c r="BX61" s="227"/>
      <c r="BY61" s="228"/>
      <c r="BZ61" s="226"/>
      <c r="CA61" s="227"/>
      <c r="CB61" s="227"/>
      <c r="CC61" s="227"/>
      <c r="CD61" s="227"/>
      <c r="CE61" s="227"/>
      <c r="CF61" s="227"/>
      <c r="CG61" s="228"/>
      <c r="CH61" s="230"/>
      <c r="CI61" s="231"/>
      <c r="CJ61" s="55"/>
      <c r="CK61" s="246"/>
      <c r="CL61" s="246"/>
      <c r="CM61" s="246"/>
      <c r="CN61" s="246"/>
      <c r="CO61" s="247"/>
      <c r="CP61" s="56"/>
      <c r="CQ61" s="57"/>
      <c r="CR61" s="57"/>
      <c r="CS61" s="58"/>
    </row>
    <row r="62" spans="2:97" ht="15" customHeight="1">
      <c r="B62" s="378" t="s">
        <v>138</v>
      </c>
      <c r="C62" s="379"/>
      <c r="D62" s="379"/>
      <c r="E62" s="380"/>
      <c r="F62" s="220"/>
      <c r="G62" s="221"/>
      <c r="H62" s="221"/>
      <c r="I62" s="221"/>
      <c r="J62" s="221"/>
      <c r="K62" s="221"/>
      <c r="L62" s="221"/>
      <c r="M62" s="222"/>
      <c r="N62" s="220"/>
      <c r="O62" s="221"/>
      <c r="P62" s="221"/>
      <c r="Q62" s="221"/>
      <c r="R62" s="221"/>
      <c r="S62" s="221"/>
      <c r="T62" s="221"/>
      <c r="U62" s="222"/>
      <c r="V62" s="220"/>
      <c r="W62" s="221"/>
      <c r="X62" s="221"/>
      <c r="Y62" s="221"/>
      <c r="Z62" s="221"/>
      <c r="AA62" s="221"/>
      <c r="AB62" s="221"/>
      <c r="AC62" s="222"/>
      <c r="AD62" s="251"/>
      <c r="AE62" s="252"/>
      <c r="AF62" s="252"/>
      <c r="AG62" s="252"/>
      <c r="AH62" s="258"/>
      <c r="AI62" s="258"/>
      <c r="AJ62" s="258"/>
      <c r="AK62" s="259"/>
      <c r="AL62" s="251"/>
      <c r="AM62" s="252"/>
      <c r="AN62" s="252"/>
      <c r="AO62" s="252"/>
      <c r="AP62" s="258"/>
      <c r="AQ62" s="258"/>
      <c r="AR62" s="258"/>
      <c r="AS62" s="259"/>
      <c r="AT62" s="251"/>
      <c r="AU62" s="252"/>
      <c r="AV62" s="252"/>
      <c r="AW62" s="252"/>
      <c r="AX62" s="258"/>
      <c r="AY62" s="258"/>
      <c r="AZ62" s="258"/>
      <c r="BA62" s="259"/>
      <c r="BB62" s="251"/>
      <c r="BC62" s="252"/>
      <c r="BD62" s="252"/>
      <c r="BE62" s="252"/>
      <c r="BF62" s="258"/>
      <c r="BG62" s="258"/>
      <c r="BH62" s="258"/>
      <c r="BI62" s="259"/>
      <c r="BJ62" s="251">
        <v>10016528</v>
      </c>
      <c r="BK62" s="258"/>
      <c r="BL62" s="258"/>
      <c r="BM62" s="258"/>
      <c r="BN62" s="258"/>
      <c r="BO62" s="258"/>
      <c r="BP62" s="258"/>
      <c r="BQ62" s="259"/>
      <c r="BR62" s="220"/>
      <c r="BS62" s="221"/>
      <c r="BT62" s="221"/>
      <c r="BU62" s="221"/>
      <c r="BV62" s="221"/>
      <c r="BW62" s="221"/>
      <c r="BX62" s="221"/>
      <c r="BY62" s="222"/>
      <c r="BZ62" s="220"/>
      <c r="CA62" s="221"/>
      <c r="CB62" s="221"/>
      <c r="CC62" s="221"/>
      <c r="CD62" s="221"/>
      <c r="CE62" s="221"/>
      <c r="CF62" s="221"/>
      <c r="CG62" s="222"/>
      <c r="CH62" s="251"/>
      <c r="CI62" s="258"/>
      <c r="CJ62" s="258"/>
      <c r="CK62" s="258"/>
      <c r="CL62" s="258"/>
      <c r="CM62" s="258"/>
      <c r="CN62" s="258"/>
      <c r="CO62" s="259"/>
      <c r="CP62" s="378" t="s">
        <v>138</v>
      </c>
      <c r="CQ62" s="379"/>
      <c r="CR62" s="379"/>
      <c r="CS62" s="380"/>
    </row>
    <row r="63" spans="2:97" ht="15" customHeight="1">
      <c r="B63" s="381"/>
      <c r="C63" s="382"/>
      <c r="D63" s="382"/>
      <c r="E63" s="383"/>
      <c r="F63" s="223"/>
      <c r="G63" s="224"/>
      <c r="H63" s="224"/>
      <c r="I63" s="224"/>
      <c r="J63" s="224"/>
      <c r="K63" s="224"/>
      <c r="L63" s="224"/>
      <c r="M63" s="225"/>
      <c r="N63" s="223"/>
      <c r="O63" s="224"/>
      <c r="P63" s="224"/>
      <c r="Q63" s="224"/>
      <c r="R63" s="224"/>
      <c r="S63" s="224"/>
      <c r="T63" s="224"/>
      <c r="U63" s="225"/>
      <c r="V63" s="223"/>
      <c r="W63" s="224"/>
      <c r="X63" s="224"/>
      <c r="Y63" s="224"/>
      <c r="Z63" s="224"/>
      <c r="AA63" s="224"/>
      <c r="AB63" s="224"/>
      <c r="AC63" s="225"/>
      <c r="AD63" s="242"/>
      <c r="AE63" s="243"/>
      <c r="AF63" s="243"/>
      <c r="AG63" s="243"/>
      <c r="AH63" s="217"/>
      <c r="AI63" s="245"/>
      <c r="AJ63" s="217"/>
      <c r="AK63" s="216"/>
      <c r="AL63" s="242"/>
      <c r="AM63" s="243"/>
      <c r="AN63" s="243"/>
      <c r="AO63" s="243"/>
      <c r="AP63" s="217"/>
      <c r="AQ63" s="245"/>
      <c r="AR63" s="217"/>
      <c r="AS63" s="216"/>
      <c r="AT63" s="242"/>
      <c r="AU63" s="243"/>
      <c r="AV63" s="243"/>
      <c r="AW63" s="243"/>
      <c r="AX63" s="217"/>
      <c r="AY63" s="245"/>
      <c r="AZ63" s="217"/>
      <c r="BA63" s="216"/>
      <c r="BB63" s="242"/>
      <c r="BC63" s="243"/>
      <c r="BD63" s="243"/>
      <c r="BE63" s="243"/>
      <c r="BF63" s="217"/>
      <c r="BG63" s="245"/>
      <c r="BH63" s="217"/>
      <c r="BI63" s="216"/>
      <c r="BJ63" s="274" t="s">
        <v>194</v>
      </c>
      <c r="BK63" s="275"/>
      <c r="BL63" s="275"/>
      <c r="BM63" s="275"/>
      <c r="BN63" s="229"/>
      <c r="BO63" s="295"/>
      <c r="BP63" s="229" t="s">
        <v>378</v>
      </c>
      <c r="BQ63" s="244"/>
      <c r="BR63" s="223"/>
      <c r="BS63" s="224"/>
      <c r="BT63" s="224"/>
      <c r="BU63" s="224"/>
      <c r="BV63" s="224"/>
      <c r="BW63" s="224"/>
      <c r="BX63" s="224"/>
      <c r="BY63" s="225"/>
      <c r="BZ63" s="223"/>
      <c r="CA63" s="224"/>
      <c r="CB63" s="224"/>
      <c r="CC63" s="224"/>
      <c r="CD63" s="224"/>
      <c r="CE63" s="224"/>
      <c r="CF63" s="224"/>
      <c r="CG63" s="225"/>
      <c r="CH63" s="242"/>
      <c r="CI63" s="243"/>
      <c r="CJ63" s="243"/>
      <c r="CK63" s="243"/>
      <c r="CL63" s="217"/>
      <c r="CM63" s="245"/>
      <c r="CN63" s="217"/>
      <c r="CO63" s="216"/>
      <c r="CP63" s="381"/>
      <c r="CQ63" s="382"/>
      <c r="CR63" s="382"/>
      <c r="CS63" s="383"/>
    </row>
    <row r="64" spans="2:97" ht="11.25" customHeight="1">
      <c r="B64" s="381"/>
      <c r="C64" s="382"/>
      <c r="D64" s="382"/>
      <c r="E64" s="383"/>
      <c r="F64" s="223"/>
      <c r="G64" s="224"/>
      <c r="H64" s="224"/>
      <c r="I64" s="224"/>
      <c r="J64" s="224"/>
      <c r="K64" s="224"/>
      <c r="L64" s="224"/>
      <c r="M64" s="225"/>
      <c r="N64" s="223"/>
      <c r="O64" s="224"/>
      <c r="P64" s="224"/>
      <c r="Q64" s="224"/>
      <c r="R64" s="224"/>
      <c r="S64" s="224"/>
      <c r="T64" s="224"/>
      <c r="U64" s="225"/>
      <c r="V64" s="223"/>
      <c r="W64" s="224"/>
      <c r="X64" s="224"/>
      <c r="Y64" s="224"/>
      <c r="Z64" s="224"/>
      <c r="AA64" s="224"/>
      <c r="AB64" s="224"/>
      <c r="AC64" s="225"/>
      <c r="AD64" s="264" t="s">
        <v>36</v>
      </c>
      <c r="AE64" s="265"/>
      <c r="AF64" s="265"/>
      <c r="AG64" s="265"/>
      <c r="AH64" s="217"/>
      <c r="AI64" s="245"/>
      <c r="AJ64" s="217"/>
      <c r="AK64" s="216"/>
      <c r="AL64" s="264" t="s">
        <v>36</v>
      </c>
      <c r="AM64" s="265"/>
      <c r="AN64" s="265"/>
      <c r="AO64" s="265"/>
      <c r="AP64" s="217"/>
      <c r="AQ64" s="245"/>
      <c r="AR64" s="217"/>
      <c r="AS64" s="216"/>
      <c r="AT64" s="264" t="s">
        <v>36</v>
      </c>
      <c r="AU64" s="265"/>
      <c r="AV64" s="265"/>
      <c r="AW64" s="265"/>
      <c r="AX64" s="217"/>
      <c r="AY64" s="245"/>
      <c r="AZ64" s="217"/>
      <c r="BA64" s="216"/>
      <c r="BB64" s="264" t="s">
        <v>36</v>
      </c>
      <c r="BC64" s="265"/>
      <c r="BD64" s="265"/>
      <c r="BE64" s="265"/>
      <c r="BF64" s="217"/>
      <c r="BG64" s="245"/>
      <c r="BH64" s="217"/>
      <c r="BI64" s="216"/>
      <c r="BJ64" s="274" t="s">
        <v>376</v>
      </c>
      <c r="BK64" s="275"/>
      <c r="BL64" s="275"/>
      <c r="BM64" s="275"/>
      <c r="BN64" s="229"/>
      <c r="BO64" s="295"/>
      <c r="BP64" s="229"/>
      <c r="BQ64" s="244"/>
      <c r="BR64" s="223"/>
      <c r="BS64" s="224"/>
      <c r="BT64" s="224"/>
      <c r="BU64" s="224"/>
      <c r="BV64" s="224"/>
      <c r="BW64" s="224"/>
      <c r="BX64" s="224"/>
      <c r="BY64" s="225"/>
      <c r="BZ64" s="223"/>
      <c r="CA64" s="224"/>
      <c r="CB64" s="224"/>
      <c r="CC64" s="224"/>
      <c r="CD64" s="224"/>
      <c r="CE64" s="224"/>
      <c r="CF64" s="224"/>
      <c r="CG64" s="225"/>
      <c r="CH64" s="242"/>
      <c r="CI64" s="243"/>
      <c r="CJ64" s="243"/>
      <c r="CK64" s="243"/>
      <c r="CL64" s="217"/>
      <c r="CM64" s="245"/>
      <c r="CN64" s="217"/>
      <c r="CO64" s="216"/>
      <c r="CP64" s="381"/>
      <c r="CQ64" s="382"/>
      <c r="CR64" s="382"/>
      <c r="CS64" s="383"/>
    </row>
    <row r="65" spans="2:97" ht="22.5" customHeight="1">
      <c r="B65" s="381"/>
      <c r="C65" s="382"/>
      <c r="D65" s="382"/>
      <c r="E65" s="383"/>
      <c r="F65" s="223"/>
      <c r="G65" s="224"/>
      <c r="H65" s="224"/>
      <c r="I65" s="224"/>
      <c r="J65" s="224"/>
      <c r="K65" s="224"/>
      <c r="L65" s="224"/>
      <c r="M65" s="225"/>
      <c r="N65" s="223"/>
      <c r="O65" s="224"/>
      <c r="P65" s="224"/>
      <c r="Q65" s="224"/>
      <c r="R65" s="224"/>
      <c r="S65" s="224"/>
      <c r="T65" s="224"/>
      <c r="U65" s="225"/>
      <c r="V65" s="223"/>
      <c r="W65" s="224"/>
      <c r="X65" s="224"/>
      <c r="Y65" s="224"/>
      <c r="Z65" s="224"/>
      <c r="AA65" s="224"/>
      <c r="AB65" s="224"/>
      <c r="AC65" s="225"/>
      <c r="AD65" s="264"/>
      <c r="AE65" s="265"/>
      <c r="AF65" s="265"/>
      <c r="AG65" s="265"/>
      <c r="AH65" s="217"/>
      <c r="AI65" s="217"/>
      <c r="AJ65" s="217"/>
      <c r="AK65" s="216"/>
      <c r="AL65" s="264"/>
      <c r="AM65" s="265"/>
      <c r="AN65" s="265"/>
      <c r="AO65" s="265"/>
      <c r="AP65" s="217"/>
      <c r="AQ65" s="217"/>
      <c r="AR65" s="217"/>
      <c r="AS65" s="216"/>
      <c r="AT65" s="264"/>
      <c r="AU65" s="265"/>
      <c r="AV65" s="265"/>
      <c r="AW65" s="265"/>
      <c r="AX65" s="217"/>
      <c r="AY65" s="217"/>
      <c r="AZ65" s="217"/>
      <c r="BA65" s="216"/>
      <c r="BB65" s="264"/>
      <c r="BC65" s="265"/>
      <c r="BD65" s="265"/>
      <c r="BE65" s="265"/>
      <c r="BF65" s="217"/>
      <c r="BG65" s="217" t="s">
        <v>201</v>
      </c>
      <c r="BH65" s="217"/>
      <c r="BI65" s="216"/>
      <c r="BJ65" s="274"/>
      <c r="BK65" s="275"/>
      <c r="BL65" s="275"/>
      <c r="BM65" s="275"/>
      <c r="BN65" s="229" t="s">
        <v>47</v>
      </c>
      <c r="BO65" s="229"/>
      <c r="BP65" s="229"/>
      <c r="BQ65" s="244"/>
      <c r="BR65" s="223"/>
      <c r="BS65" s="224"/>
      <c r="BT65" s="224"/>
      <c r="BU65" s="224"/>
      <c r="BV65" s="224"/>
      <c r="BW65" s="224"/>
      <c r="BX65" s="224"/>
      <c r="BY65" s="225"/>
      <c r="BZ65" s="223"/>
      <c r="CA65" s="224"/>
      <c r="CB65" s="224"/>
      <c r="CC65" s="224"/>
      <c r="CD65" s="224"/>
      <c r="CE65" s="224"/>
      <c r="CF65" s="224"/>
      <c r="CG65" s="225"/>
      <c r="CH65" s="242"/>
      <c r="CI65" s="243"/>
      <c r="CJ65" s="243"/>
      <c r="CK65" s="243"/>
      <c r="CL65" s="217"/>
      <c r="CM65" s="217"/>
      <c r="CN65" s="217"/>
      <c r="CO65" s="216"/>
      <c r="CP65" s="381"/>
      <c r="CQ65" s="382"/>
      <c r="CR65" s="382"/>
      <c r="CS65" s="383"/>
    </row>
    <row r="66" spans="2:97" ht="18.75" customHeight="1">
      <c r="B66" s="384"/>
      <c r="C66" s="385"/>
      <c r="D66" s="385"/>
      <c r="E66" s="386"/>
      <c r="F66" s="223"/>
      <c r="G66" s="224"/>
      <c r="H66" s="224"/>
      <c r="I66" s="224"/>
      <c r="J66" s="224"/>
      <c r="K66" s="224"/>
      <c r="L66" s="224"/>
      <c r="M66" s="225"/>
      <c r="N66" s="223"/>
      <c r="O66" s="224"/>
      <c r="P66" s="224"/>
      <c r="Q66" s="224"/>
      <c r="R66" s="224"/>
      <c r="S66" s="224"/>
      <c r="T66" s="224"/>
      <c r="U66" s="225"/>
      <c r="V66" s="223"/>
      <c r="W66" s="224"/>
      <c r="X66" s="224"/>
      <c r="Y66" s="224"/>
      <c r="Z66" s="224"/>
      <c r="AA66" s="224"/>
      <c r="AB66" s="224"/>
      <c r="AC66" s="225"/>
      <c r="AD66" s="218"/>
      <c r="AE66" s="219"/>
      <c r="AF66" s="219"/>
      <c r="AG66" s="219"/>
      <c r="AH66" s="217"/>
      <c r="AI66" s="217"/>
      <c r="AJ66" s="217"/>
      <c r="AK66" s="216"/>
      <c r="AL66" s="218"/>
      <c r="AM66" s="219"/>
      <c r="AN66" s="219"/>
      <c r="AO66" s="219"/>
      <c r="AP66" s="217"/>
      <c r="AQ66" s="217"/>
      <c r="AR66" s="217"/>
      <c r="AS66" s="216"/>
      <c r="AT66" s="218"/>
      <c r="AU66" s="219"/>
      <c r="AV66" s="219"/>
      <c r="AW66" s="219"/>
      <c r="AX66" s="217"/>
      <c r="AY66" s="217"/>
      <c r="AZ66" s="217"/>
      <c r="BA66" s="216"/>
      <c r="BB66" s="218"/>
      <c r="BC66" s="219"/>
      <c r="BD66" s="219"/>
      <c r="BE66" s="219"/>
      <c r="BF66" s="217"/>
      <c r="BG66" s="217"/>
      <c r="BH66" s="217"/>
      <c r="BI66" s="216"/>
      <c r="BJ66" s="296"/>
      <c r="BK66" s="297"/>
      <c r="BL66" s="297"/>
      <c r="BM66" s="297"/>
      <c r="BN66" s="229"/>
      <c r="BO66" s="229"/>
      <c r="BP66" s="229"/>
      <c r="BQ66" s="244"/>
      <c r="BR66" s="223"/>
      <c r="BS66" s="224"/>
      <c r="BT66" s="224"/>
      <c r="BU66" s="224"/>
      <c r="BV66" s="224"/>
      <c r="BW66" s="224"/>
      <c r="BX66" s="224"/>
      <c r="BY66" s="225"/>
      <c r="BZ66" s="223"/>
      <c r="CA66" s="224"/>
      <c r="CB66" s="224"/>
      <c r="CC66" s="224"/>
      <c r="CD66" s="224"/>
      <c r="CE66" s="224"/>
      <c r="CF66" s="224"/>
      <c r="CG66" s="225"/>
      <c r="CH66" s="218"/>
      <c r="CI66" s="219"/>
      <c r="CJ66" s="219"/>
      <c r="CK66" s="219"/>
      <c r="CL66" s="217"/>
      <c r="CM66" s="217"/>
      <c r="CN66" s="217"/>
      <c r="CO66" s="216"/>
      <c r="CP66" s="384"/>
      <c r="CQ66" s="385"/>
      <c r="CR66" s="385"/>
      <c r="CS66" s="386"/>
    </row>
    <row r="67" spans="2:97" ht="18.75" customHeight="1" thickBot="1">
      <c r="B67" s="388" t="s">
        <v>232</v>
      </c>
      <c r="C67" s="389"/>
      <c r="D67" s="389"/>
      <c r="E67" s="390"/>
      <c r="F67" s="226"/>
      <c r="G67" s="227"/>
      <c r="H67" s="227"/>
      <c r="I67" s="227"/>
      <c r="J67" s="227"/>
      <c r="K67" s="227"/>
      <c r="L67" s="227"/>
      <c r="M67" s="228"/>
      <c r="N67" s="226"/>
      <c r="O67" s="227"/>
      <c r="P67" s="227"/>
      <c r="Q67" s="227"/>
      <c r="R67" s="227"/>
      <c r="S67" s="227"/>
      <c r="T67" s="227"/>
      <c r="U67" s="228"/>
      <c r="V67" s="226"/>
      <c r="W67" s="227"/>
      <c r="X67" s="227"/>
      <c r="Y67" s="227"/>
      <c r="Z67" s="227"/>
      <c r="AA67" s="227"/>
      <c r="AB67" s="227"/>
      <c r="AC67" s="228"/>
      <c r="AD67" s="230"/>
      <c r="AE67" s="231"/>
      <c r="AF67" s="55"/>
      <c r="AG67" s="266"/>
      <c r="AH67" s="266"/>
      <c r="AI67" s="266"/>
      <c r="AJ67" s="266"/>
      <c r="AK67" s="267"/>
      <c r="AL67" s="230"/>
      <c r="AM67" s="231"/>
      <c r="AN67" s="55"/>
      <c r="AO67" s="266"/>
      <c r="AP67" s="266"/>
      <c r="AQ67" s="266"/>
      <c r="AR67" s="266"/>
      <c r="AS67" s="267"/>
      <c r="AT67" s="230"/>
      <c r="AU67" s="231"/>
      <c r="AV67" s="55"/>
      <c r="AW67" s="266"/>
      <c r="AX67" s="266"/>
      <c r="AY67" s="266"/>
      <c r="AZ67" s="266"/>
      <c r="BA67" s="267"/>
      <c r="BB67" s="230"/>
      <c r="BC67" s="231"/>
      <c r="BD67" s="55"/>
      <c r="BE67" s="266"/>
      <c r="BF67" s="266"/>
      <c r="BG67" s="266"/>
      <c r="BH67" s="266"/>
      <c r="BI67" s="267"/>
      <c r="BJ67" s="230"/>
      <c r="BK67" s="231"/>
      <c r="BL67" s="65"/>
      <c r="BM67" s="300" t="s">
        <v>611</v>
      </c>
      <c r="BN67" s="300"/>
      <c r="BO67" s="300"/>
      <c r="BP67" s="300"/>
      <c r="BQ67" s="301"/>
      <c r="BR67" s="226"/>
      <c r="BS67" s="227"/>
      <c r="BT67" s="227"/>
      <c r="BU67" s="227"/>
      <c r="BV67" s="227"/>
      <c r="BW67" s="227"/>
      <c r="BX67" s="227"/>
      <c r="BY67" s="228"/>
      <c r="BZ67" s="226"/>
      <c r="CA67" s="227"/>
      <c r="CB67" s="227"/>
      <c r="CC67" s="227"/>
      <c r="CD67" s="227"/>
      <c r="CE67" s="227"/>
      <c r="CF67" s="227"/>
      <c r="CG67" s="228"/>
      <c r="CH67" s="230"/>
      <c r="CI67" s="231"/>
      <c r="CJ67" s="55"/>
      <c r="CK67" s="246"/>
      <c r="CL67" s="246"/>
      <c r="CM67" s="246"/>
      <c r="CN67" s="246"/>
      <c r="CO67" s="247"/>
      <c r="CP67" s="56"/>
      <c r="CQ67" s="57"/>
      <c r="CR67" s="57"/>
      <c r="CS67" s="58"/>
    </row>
    <row r="68" spans="2:97" ht="15" customHeight="1">
      <c r="B68" s="378" t="s">
        <v>74</v>
      </c>
      <c r="C68" s="379"/>
      <c r="D68" s="379"/>
      <c r="E68" s="380"/>
      <c r="F68" s="286"/>
      <c r="G68" s="287"/>
      <c r="H68" s="287"/>
      <c r="I68" s="287"/>
      <c r="J68" s="287"/>
      <c r="K68" s="287"/>
      <c r="L68" s="287"/>
      <c r="M68" s="288"/>
      <c r="N68" s="286"/>
      <c r="O68" s="287"/>
      <c r="P68" s="287"/>
      <c r="Q68" s="287"/>
      <c r="R68" s="287"/>
      <c r="S68" s="287"/>
      <c r="T68" s="287"/>
      <c r="U68" s="288"/>
      <c r="V68" s="251">
        <v>10016460</v>
      </c>
      <c r="W68" s="258"/>
      <c r="X68" s="258"/>
      <c r="Y68" s="258"/>
      <c r="Z68" s="258"/>
      <c r="AA68" s="258"/>
      <c r="AB68" s="258"/>
      <c r="AC68" s="259"/>
      <c r="AD68" s="220"/>
      <c r="AE68" s="221"/>
      <c r="AF68" s="221"/>
      <c r="AG68" s="221"/>
      <c r="AH68" s="221"/>
      <c r="AI68" s="221"/>
      <c r="AJ68" s="221"/>
      <c r="AK68" s="222"/>
      <c r="AL68" s="220"/>
      <c r="AM68" s="221"/>
      <c r="AN68" s="221"/>
      <c r="AO68" s="221"/>
      <c r="AP68" s="221"/>
      <c r="AQ68" s="221"/>
      <c r="AR68" s="221"/>
      <c r="AS68" s="222"/>
      <c r="AT68" s="220"/>
      <c r="AU68" s="221"/>
      <c r="AV68" s="221"/>
      <c r="AW68" s="221"/>
      <c r="AX68" s="221"/>
      <c r="AY68" s="221"/>
      <c r="AZ68" s="221"/>
      <c r="BA68" s="222"/>
      <c r="BB68" s="251"/>
      <c r="BC68" s="252"/>
      <c r="BD68" s="252"/>
      <c r="BE68" s="252"/>
      <c r="BF68" s="258"/>
      <c r="BG68" s="258"/>
      <c r="BH68" s="258"/>
      <c r="BI68" s="259"/>
      <c r="BJ68" s="251"/>
      <c r="BK68" s="252"/>
      <c r="BL68" s="252"/>
      <c r="BM68" s="252"/>
      <c r="BN68" s="258"/>
      <c r="BO68" s="258"/>
      <c r="BP68" s="258"/>
      <c r="BQ68" s="259"/>
      <c r="BR68" s="322">
        <v>10016346</v>
      </c>
      <c r="BS68" s="323"/>
      <c r="BT68" s="323"/>
      <c r="BU68" s="323"/>
      <c r="BV68" s="232"/>
      <c r="BW68" s="232"/>
      <c r="BX68" s="232"/>
      <c r="BY68" s="233"/>
      <c r="BZ68" s="220"/>
      <c r="CA68" s="221"/>
      <c r="CB68" s="221"/>
      <c r="CC68" s="221"/>
      <c r="CD68" s="221"/>
      <c r="CE68" s="221"/>
      <c r="CF68" s="221"/>
      <c r="CG68" s="222"/>
      <c r="CH68" s="251"/>
      <c r="CI68" s="258"/>
      <c r="CJ68" s="258"/>
      <c r="CK68" s="258"/>
      <c r="CL68" s="258"/>
      <c r="CM68" s="258"/>
      <c r="CN68" s="258"/>
      <c r="CO68" s="259"/>
      <c r="CP68" s="378" t="s">
        <v>74</v>
      </c>
      <c r="CQ68" s="379"/>
      <c r="CR68" s="379"/>
      <c r="CS68" s="380"/>
    </row>
    <row r="69" spans="2:97" ht="15" customHeight="1">
      <c r="B69" s="381"/>
      <c r="C69" s="382"/>
      <c r="D69" s="382"/>
      <c r="E69" s="383"/>
      <c r="F69" s="289"/>
      <c r="G69" s="290"/>
      <c r="H69" s="290"/>
      <c r="I69" s="290"/>
      <c r="J69" s="290"/>
      <c r="K69" s="290"/>
      <c r="L69" s="290"/>
      <c r="M69" s="291"/>
      <c r="N69" s="289"/>
      <c r="O69" s="290"/>
      <c r="P69" s="290"/>
      <c r="Q69" s="290"/>
      <c r="R69" s="290"/>
      <c r="S69" s="290"/>
      <c r="T69" s="290"/>
      <c r="U69" s="291"/>
      <c r="V69" s="242" t="s">
        <v>194</v>
      </c>
      <c r="W69" s="243"/>
      <c r="X69" s="243"/>
      <c r="Y69" s="243"/>
      <c r="Z69" s="217"/>
      <c r="AA69" s="245"/>
      <c r="AB69" s="217" t="s">
        <v>378</v>
      </c>
      <c r="AC69" s="216"/>
      <c r="AD69" s="223"/>
      <c r="AE69" s="224"/>
      <c r="AF69" s="224"/>
      <c r="AG69" s="224"/>
      <c r="AH69" s="224"/>
      <c r="AI69" s="224"/>
      <c r="AJ69" s="224"/>
      <c r="AK69" s="225"/>
      <c r="AL69" s="223"/>
      <c r="AM69" s="224"/>
      <c r="AN69" s="224"/>
      <c r="AO69" s="224"/>
      <c r="AP69" s="224"/>
      <c r="AQ69" s="224"/>
      <c r="AR69" s="224"/>
      <c r="AS69" s="225"/>
      <c r="AT69" s="223"/>
      <c r="AU69" s="224"/>
      <c r="AV69" s="224"/>
      <c r="AW69" s="224"/>
      <c r="AX69" s="224"/>
      <c r="AY69" s="224"/>
      <c r="AZ69" s="224"/>
      <c r="BA69" s="225"/>
      <c r="BB69" s="242"/>
      <c r="BC69" s="243"/>
      <c r="BD69" s="243"/>
      <c r="BE69" s="243"/>
      <c r="BF69" s="217"/>
      <c r="BG69" s="245"/>
      <c r="BH69" s="217"/>
      <c r="BI69" s="216"/>
      <c r="BJ69" s="242"/>
      <c r="BK69" s="243"/>
      <c r="BL69" s="243"/>
      <c r="BM69" s="243"/>
      <c r="BN69" s="217"/>
      <c r="BO69" s="245"/>
      <c r="BP69" s="217"/>
      <c r="BQ69" s="216"/>
      <c r="BR69" s="242">
        <v>808</v>
      </c>
      <c r="BS69" s="243"/>
      <c r="BT69" s="243"/>
      <c r="BU69" s="243"/>
      <c r="BV69" s="217"/>
      <c r="BW69" s="217"/>
      <c r="BX69" s="217"/>
      <c r="BY69" s="216"/>
      <c r="BZ69" s="223"/>
      <c r="CA69" s="224"/>
      <c r="CB69" s="224"/>
      <c r="CC69" s="224"/>
      <c r="CD69" s="224"/>
      <c r="CE69" s="224"/>
      <c r="CF69" s="224"/>
      <c r="CG69" s="225"/>
      <c r="CH69" s="242"/>
      <c r="CI69" s="243"/>
      <c r="CJ69" s="243"/>
      <c r="CK69" s="243"/>
      <c r="CL69" s="217"/>
      <c r="CM69" s="245"/>
      <c r="CN69" s="217"/>
      <c r="CO69" s="216"/>
      <c r="CP69" s="381"/>
      <c r="CQ69" s="382"/>
      <c r="CR69" s="382"/>
      <c r="CS69" s="383"/>
    </row>
    <row r="70" spans="2:97" ht="11.25" customHeight="1">
      <c r="B70" s="381"/>
      <c r="C70" s="382"/>
      <c r="D70" s="382"/>
      <c r="E70" s="383"/>
      <c r="F70" s="289"/>
      <c r="G70" s="290"/>
      <c r="H70" s="290"/>
      <c r="I70" s="290"/>
      <c r="J70" s="290"/>
      <c r="K70" s="290"/>
      <c r="L70" s="290"/>
      <c r="M70" s="291"/>
      <c r="N70" s="289"/>
      <c r="O70" s="290"/>
      <c r="P70" s="290"/>
      <c r="Q70" s="290"/>
      <c r="R70" s="290"/>
      <c r="S70" s="290"/>
      <c r="T70" s="290"/>
      <c r="U70" s="291"/>
      <c r="V70" s="242" t="s">
        <v>376</v>
      </c>
      <c r="W70" s="243"/>
      <c r="X70" s="243"/>
      <c r="Y70" s="243"/>
      <c r="Z70" s="217"/>
      <c r="AA70" s="245"/>
      <c r="AB70" s="217"/>
      <c r="AC70" s="216"/>
      <c r="AD70" s="223"/>
      <c r="AE70" s="224"/>
      <c r="AF70" s="224"/>
      <c r="AG70" s="224"/>
      <c r="AH70" s="224"/>
      <c r="AI70" s="224"/>
      <c r="AJ70" s="224"/>
      <c r="AK70" s="225"/>
      <c r="AL70" s="223"/>
      <c r="AM70" s="224"/>
      <c r="AN70" s="224"/>
      <c r="AO70" s="224"/>
      <c r="AP70" s="224"/>
      <c r="AQ70" s="224"/>
      <c r="AR70" s="224"/>
      <c r="AS70" s="225"/>
      <c r="AT70" s="223"/>
      <c r="AU70" s="224"/>
      <c r="AV70" s="224"/>
      <c r="AW70" s="224"/>
      <c r="AX70" s="224"/>
      <c r="AY70" s="224"/>
      <c r="AZ70" s="224"/>
      <c r="BA70" s="225"/>
      <c r="BB70" s="264" t="s">
        <v>36</v>
      </c>
      <c r="BC70" s="265"/>
      <c r="BD70" s="265"/>
      <c r="BE70" s="265"/>
      <c r="BF70" s="217"/>
      <c r="BG70" s="245"/>
      <c r="BH70" s="217"/>
      <c r="BI70" s="216"/>
      <c r="BJ70" s="264" t="s">
        <v>36</v>
      </c>
      <c r="BK70" s="265"/>
      <c r="BL70" s="265"/>
      <c r="BM70" s="265"/>
      <c r="BN70" s="217"/>
      <c r="BO70" s="245"/>
      <c r="BP70" s="217"/>
      <c r="BQ70" s="216"/>
      <c r="BR70" s="264" t="s">
        <v>209</v>
      </c>
      <c r="BS70" s="265"/>
      <c r="BT70" s="265"/>
      <c r="BU70" s="265"/>
      <c r="BV70" s="217"/>
      <c r="BW70" s="217"/>
      <c r="BX70" s="217"/>
      <c r="BY70" s="216"/>
      <c r="BZ70" s="223"/>
      <c r="CA70" s="224"/>
      <c r="CB70" s="224"/>
      <c r="CC70" s="224"/>
      <c r="CD70" s="224"/>
      <c r="CE70" s="224"/>
      <c r="CF70" s="224"/>
      <c r="CG70" s="225"/>
      <c r="CH70" s="242"/>
      <c r="CI70" s="243"/>
      <c r="CJ70" s="243"/>
      <c r="CK70" s="243"/>
      <c r="CL70" s="217"/>
      <c r="CM70" s="245"/>
      <c r="CN70" s="217"/>
      <c r="CO70" s="216"/>
      <c r="CP70" s="381"/>
      <c r="CQ70" s="382"/>
      <c r="CR70" s="382"/>
      <c r="CS70" s="383"/>
    </row>
    <row r="71" spans="2:97" ht="22.5" customHeight="1">
      <c r="B71" s="381"/>
      <c r="C71" s="382"/>
      <c r="D71" s="382"/>
      <c r="E71" s="383"/>
      <c r="F71" s="289"/>
      <c r="G71" s="290"/>
      <c r="H71" s="290"/>
      <c r="I71" s="290"/>
      <c r="J71" s="290"/>
      <c r="K71" s="290"/>
      <c r="L71" s="290"/>
      <c r="M71" s="291"/>
      <c r="N71" s="289"/>
      <c r="O71" s="290"/>
      <c r="P71" s="290"/>
      <c r="Q71" s="290"/>
      <c r="R71" s="290"/>
      <c r="S71" s="290"/>
      <c r="T71" s="290"/>
      <c r="U71" s="291"/>
      <c r="V71" s="242"/>
      <c r="W71" s="243"/>
      <c r="X71" s="243"/>
      <c r="Y71" s="243"/>
      <c r="Z71" s="217"/>
      <c r="AA71" s="217"/>
      <c r="AB71" s="217"/>
      <c r="AC71" s="216"/>
      <c r="AD71" s="223"/>
      <c r="AE71" s="224"/>
      <c r="AF71" s="224"/>
      <c r="AG71" s="224"/>
      <c r="AH71" s="224"/>
      <c r="AI71" s="224"/>
      <c r="AJ71" s="224"/>
      <c r="AK71" s="225"/>
      <c r="AL71" s="223"/>
      <c r="AM71" s="224"/>
      <c r="AN71" s="224"/>
      <c r="AO71" s="224"/>
      <c r="AP71" s="224"/>
      <c r="AQ71" s="224"/>
      <c r="AR71" s="224"/>
      <c r="AS71" s="225"/>
      <c r="AT71" s="223"/>
      <c r="AU71" s="224"/>
      <c r="AV71" s="224"/>
      <c r="AW71" s="224"/>
      <c r="AX71" s="224"/>
      <c r="AY71" s="224"/>
      <c r="AZ71" s="224"/>
      <c r="BA71" s="225"/>
      <c r="BB71" s="264"/>
      <c r="BC71" s="265"/>
      <c r="BD71" s="265"/>
      <c r="BE71" s="265"/>
      <c r="BF71" s="217"/>
      <c r="BG71" s="217"/>
      <c r="BH71" s="217"/>
      <c r="BI71" s="216"/>
      <c r="BJ71" s="264"/>
      <c r="BK71" s="265"/>
      <c r="BL71" s="265"/>
      <c r="BM71" s="265"/>
      <c r="BN71" s="217"/>
      <c r="BO71" s="217"/>
      <c r="BP71" s="217"/>
      <c r="BQ71" s="216"/>
      <c r="BR71" s="264"/>
      <c r="BS71" s="265"/>
      <c r="BT71" s="265"/>
      <c r="BU71" s="265"/>
      <c r="BV71" s="217"/>
      <c r="BW71" s="217" t="s">
        <v>40</v>
      </c>
      <c r="BX71" s="217"/>
      <c r="BY71" s="216"/>
      <c r="BZ71" s="223"/>
      <c r="CA71" s="224"/>
      <c r="CB71" s="224"/>
      <c r="CC71" s="224"/>
      <c r="CD71" s="224"/>
      <c r="CE71" s="224"/>
      <c r="CF71" s="224"/>
      <c r="CG71" s="225"/>
      <c r="CH71" s="242"/>
      <c r="CI71" s="243"/>
      <c r="CJ71" s="243"/>
      <c r="CK71" s="243"/>
      <c r="CL71" s="217"/>
      <c r="CM71" s="217"/>
      <c r="CN71" s="217"/>
      <c r="CO71" s="216"/>
      <c r="CP71" s="381"/>
      <c r="CQ71" s="382"/>
      <c r="CR71" s="382"/>
      <c r="CS71" s="383"/>
    </row>
    <row r="72" spans="2:97" ht="18.75" customHeight="1">
      <c r="B72" s="384"/>
      <c r="C72" s="385"/>
      <c r="D72" s="385"/>
      <c r="E72" s="386"/>
      <c r="F72" s="289"/>
      <c r="G72" s="290"/>
      <c r="H72" s="290"/>
      <c r="I72" s="290"/>
      <c r="J72" s="290"/>
      <c r="K72" s="290"/>
      <c r="L72" s="290"/>
      <c r="M72" s="291"/>
      <c r="N72" s="289"/>
      <c r="O72" s="290"/>
      <c r="P72" s="290"/>
      <c r="Q72" s="290"/>
      <c r="R72" s="290"/>
      <c r="S72" s="290"/>
      <c r="T72" s="290"/>
      <c r="U72" s="291"/>
      <c r="V72" s="218"/>
      <c r="W72" s="219"/>
      <c r="X72" s="219"/>
      <c r="Y72" s="219"/>
      <c r="Z72" s="217"/>
      <c r="AA72" s="217"/>
      <c r="AB72" s="217"/>
      <c r="AC72" s="216"/>
      <c r="AD72" s="223"/>
      <c r="AE72" s="224"/>
      <c r="AF72" s="224"/>
      <c r="AG72" s="224"/>
      <c r="AH72" s="224"/>
      <c r="AI72" s="224"/>
      <c r="AJ72" s="224"/>
      <c r="AK72" s="225"/>
      <c r="AL72" s="223"/>
      <c r="AM72" s="224"/>
      <c r="AN72" s="224"/>
      <c r="AO72" s="224"/>
      <c r="AP72" s="224"/>
      <c r="AQ72" s="224"/>
      <c r="AR72" s="224"/>
      <c r="AS72" s="225"/>
      <c r="AT72" s="223"/>
      <c r="AU72" s="224"/>
      <c r="AV72" s="224"/>
      <c r="AW72" s="224"/>
      <c r="AX72" s="224"/>
      <c r="AY72" s="224"/>
      <c r="AZ72" s="224"/>
      <c r="BA72" s="225"/>
      <c r="BB72" s="218" t="s">
        <v>227</v>
      </c>
      <c r="BC72" s="219"/>
      <c r="BD72" s="219"/>
      <c r="BE72" s="219"/>
      <c r="BF72" s="217"/>
      <c r="BG72" s="217"/>
      <c r="BH72" s="217"/>
      <c r="BI72" s="216"/>
      <c r="BJ72" s="218" t="s">
        <v>220</v>
      </c>
      <c r="BK72" s="219"/>
      <c r="BL72" s="219"/>
      <c r="BM72" s="219"/>
      <c r="BN72" s="217"/>
      <c r="BO72" s="217"/>
      <c r="BP72" s="217"/>
      <c r="BQ72" s="216"/>
      <c r="BR72" s="282"/>
      <c r="BS72" s="283"/>
      <c r="BT72" s="283"/>
      <c r="BU72" s="283"/>
      <c r="BV72" s="217"/>
      <c r="BW72" s="217"/>
      <c r="BX72" s="217"/>
      <c r="BY72" s="216"/>
      <c r="BZ72" s="223"/>
      <c r="CA72" s="224"/>
      <c r="CB72" s="224"/>
      <c r="CC72" s="224"/>
      <c r="CD72" s="224"/>
      <c r="CE72" s="224"/>
      <c r="CF72" s="224"/>
      <c r="CG72" s="225"/>
      <c r="CH72" s="218"/>
      <c r="CI72" s="219"/>
      <c r="CJ72" s="219"/>
      <c r="CK72" s="219"/>
      <c r="CL72" s="217"/>
      <c r="CM72" s="217"/>
      <c r="CN72" s="217"/>
      <c r="CO72" s="216"/>
      <c r="CP72" s="384"/>
      <c r="CQ72" s="385"/>
      <c r="CR72" s="385"/>
      <c r="CS72" s="386"/>
    </row>
    <row r="73" spans="2:97" ht="18.75" customHeight="1" thickBot="1">
      <c r="B73" s="388" t="s">
        <v>459</v>
      </c>
      <c r="C73" s="389"/>
      <c r="D73" s="389"/>
      <c r="E73" s="390"/>
      <c r="F73" s="292"/>
      <c r="G73" s="293"/>
      <c r="H73" s="293"/>
      <c r="I73" s="293"/>
      <c r="J73" s="293"/>
      <c r="K73" s="293"/>
      <c r="L73" s="293"/>
      <c r="M73" s="294"/>
      <c r="N73" s="292"/>
      <c r="O73" s="293"/>
      <c r="P73" s="293"/>
      <c r="Q73" s="293"/>
      <c r="R73" s="293"/>
      <c r="S73" s="293"/>
      <c r="T73" s="293"/>
      <c r="U73" s="294"/>
      <c r="V73" s="230"/>
      <c r="W73" s="231"/>
      <c r="X73" s="55"/>
      <c r="Y73" s="266" t="s">
        <v>377</v>
      </c>
      <c r="Z73" s="266"/>
      <c r="AA73" s="266"/>
      <c r="AB73" s="266"/>
      <c r="AC73" s="267"/>
      <c r="AD73" s="226"/>
      <c r="AE73" s="227"/>
      <c r="AF73" s="227"/>
      <c r="AG73" s="227"/>
      <c r="AH73" s="227"/>
      <c r="AI73" s="227"/>
      <c r="AJ73" s="227"/>
      <c r="AK73" s="228"/>
      <c r="AL73" s="226"/>
      <c r="AM73" s="227"/>
      <c r="AN73" s="227"/>
      <c r="AO73" s="227"/>
      <c r="AP73" s="227"/>
      <c r="AQ73" s="227"/>
      <c r="AR73" s="227"/>
      <c r="AS73" s="228"/>
      <c r="AT73" s="226"/>
      <c r="AU73" s="227"/>
      <c r="AV73" s="227"/>
      <c r="AW73" s="227"/>
      <c r="AX73" s="227"/>
      <c r="AY73" s="227"/>
      <c r="AZ73" s="227"/>
      <c r="BA73" s="228"/>
      <c r="BB73" s="230"/>
      <c r="BC73" s="231"/>
      <c r="BD73" s="55"/>
      <c r="BE73" s="266"/>
      <c r="BF73" s="266"/>
      <c r="BG73" s="266"/>
      <c r="BH73" s="266"/>
      <c r="BI73" s="267"/>
      <c r="BJ73" s="230"/>
      <c r="BK73" s="231"/>
      <c r="BL73" s="55"/>
      <c r="BM73" s="266"/>
      <c r="BN73" s="266"/>
      <c r="BO73" s="266"/>
      <c r="BP73" s="266"/>
      <c r="BQ73" s="267"/>
      <c r="BR73" s="324"/>
      <c r="BS73" s="325"/>
      <c r="BT73" s="55"/>
      <c r="BU73" s="266" t="s">
        <v>210</v>
      </c>
      <c r="BV73" s="266"/>
      <c r="BW73" s="266"/>
      <c r="BX73" s="266"/>
      <c r="BY73" s="267"/>
      <c r="BZ73" s="226"/>
      <c r="CA73" s="227"/>
      <c r="CB73" s="227"/>
      <c r="CC73" s="227"/>
      <c r="CD73" s="227"/>
      <c r="CE73" s="227"/>
      <c r="CF73" s="227"/>
      <c r="CG73" s="228"/>
      <c r="CH73" s="230"/>
      <c r="CI73" s="231"/>
      <c r="CJ73" s="55"/>
      <c r="CK73" s="246"/>
      <c r="CL73" s="246"/>
      <c r="CM73" s="246"/>
      <c r="CN73" s="246"/>
      <c r="CO73" s="247"/>
      <c r="CP73" s="388"/>
      <c r="CQ73" s="389"/>
      <c r="CR73" s="389"/>
      <c r="CS73" s="390"/>
    </row>
    <row r="74" spans="2:97" ht="13.5" customHeight="1">
      <c r="B74" s="348" t="s">
        <v>2</v>
      </c>
      <c r="C74" s="342"/>
      <c r="E74" s="59"/>
      <c r="F74" s="27"/>
      <c r="G74" s="28"/>
      <c r="H74" s="255" t="str">
        <f>TEXT($B1,"m月")</f>
        <v>7月</v>
      </c>
      <c r="I74" s="255"/>
      <c r="J74" s="255"/>
      <c r="K74" s="255"/>
      <c r="L74" s="28"/>
      <c r="M74" s="29"/>
      <c r="N74" s="27"/>
      <c r="O74" s="28"/>
      <c r="P74" s="255" t="str">
        <f>TEXT($B1,"m月")</f>
        <v>7月</v>
      </c>
      <c r="Q74" s="255"/>
      <c r="R74" s="255"/>
      <c r="S74" s="255"/>
      <c r="T74" s="28"/>
      <c r="U74" s="29"/>
      <c r="V74" s="27"/>
      <c r="W74" s="28"/>
      <c r="X74" s="255" t="str">
        <f>TEXT($B1,"m月")</f>
        <v>7月</v>
      </c>
      <c r="Y74" s="255"/>
      <c r="Z74" s="255"/>
      <c r="AA74" s="255"/>
      <c r="AB74" s="28"/>
      <c r="AC74" s="29"/>
      <c r="AD74" s="27"/>
      <c r="AE74" s="28"/>
      <c r="AF74" s="255" t="str">
        <f>TEXT($B1,"m月")</f>
        <v>7月</v>
      </c>
      <c r="AG74" s="255"/>
      <c r="AH74" s="255"/>
      <c r="AI74" s="255"/>
      <c r="AJ74" s="28"/>
      <c r="AK74" s="29"/>
      <c r="AL74" s="27"/>
      <c r="AM74" s="28"/>
      <c r="AN74" s="255" t="str">
        <f>TEXT($B1,"m月")</f>
        <v>7月</v>
      </c>
      <c r="AO74" s="255"/>
      <c r="AP74" s="255"/>
      <c r="AQ74" s="255"/>
      <c r="AR74" s="28"/>
      <c r="AS74" s="29"/>
      <c r="AT74" s="27"/>
      <c r="AU74" s="28"/>
      <c r="AV74" s="255" t="str">
        <f>TEXT($B1,"m月")</f>
        <v>7月</v>
      </c>
      <c r="AW74" s="255"/>
      <c r="AX74" s="255"/>
      <c r="AY74" s="255"/>
      <c r="AZ74" s="28"/>
      <c r="BA74" s="29"/>
      <c r="BB74" s="27"/>
      <c r="BC74" s="28"/>
      <c r="BD74" s="255" t="str">
        <f>TEXT($B1,"m月")</f>
        <v>7月</v>
      </c>
      <c r="BE74" s="255"/>
      <c r="BF74" s="255"/>
      <c r="BG74" s="255"/>
      <c r="BH74" s="28"/>
      <c r="BI74" s="29"/>
      <c r="BJ74" s="27"/>
      <c r="BK74" s="28"/>
      <c r="BL74" s="255" t="str">
        <f>TEXT($B1,"m月")</f>
        <v>7月</v>
      </c>
      <c r="BM74" s="255"/>
      <c r="BN74" s="255"/>
      <c r="BO74" s="255"/>
      <c r="BP74" s="28"/>
      <c r="BQ74" s="29"/>
      <c r="BR74" s="27"/>
      <c r="BS74" s="28"/>
      <c r="BT74" s="255" t="str">
        <f>TEXT($B1,"m月")</f>
        <v>7月</v>
      </c>
      <c r="BU74" s="255"/>
      <c r="BV74" s="255"/>
      <c r="BW74" s="255"/>
      <c r="BX74" s="28"/>
      <c r="BY74" s="29"/>
      <c r="BZ74" s="27"/>
      <c r="CA74" s="28"/>
      <c r="CB74" s="255" t="str">
        <f>TEXT($B1,"m月")</f>
        <v>7月</v>
      </c>
      <c r="CC74" s="255"/>
      <c r="CD74" s="255"/>
      <c r="CE74" s="255"/>
      <c r="CF74" s="28"/>
      <c r="CG74" s="29"/>
      <c r="CH74" s="27"/>
      <c r="CI74" s="28"/>
      <c r="CJ74" s="255" t="str">
        <f>TEXT($B1,"m月")</f>
        <v>7月</v>
      </c>
      <c r="CK74" s="255"/>
      <c r="CL74" s="255"/>
      <c r="CM74" s="255"/>
      <c r="CN74" s="28"/>
      <c r="CO74" s="29"/>
      <c r="CP74" s="348" t="s">
        <v>2</v>
      </c>
      <c r="CQ74" s="342"/>
      <c r="CS74" s="59"/>
    </row>
    <row r="75" spans="2:97" ht="13.5" customHeight="1">
      <c r="B75" s="348"/>
      <c r="C75" s="342"/>
      <c r="D75" s="8"/>
      <c r="E75" s="3"/>
      <c r="F75" s="238">
        <v>11</v>
      </c>
      <c r="G75" s="239"/>
      <c r="H75" s="239"/>
      <c r="I75" s="239"/>
      <c r="J75" s="276" t="str">
        <f>TEXT('7月1～10日'!$B1+10,"(aaa)")</f>
        <v>(土)</v>
      </c>
      <c r="K75" s="276"/>
      <c r="L75" s="276"/>
      <c r="M75" s="277"/>
      <c r="N75" s="238">
        <v>12</v>
      </c>
      <c r="O75" s="239"/>
      <c r="P75" s="239"/>
      <c r="Q75" s="239"/>
      <c r="R75" s="234" t="str">
        <f>IF($J75="(月)","(火)",IF($J75="(火)","(水)",IF($J75="(水)","(木)",IF($J75="(木)","(金)",IF($J75="(金)","(土)",IF($J75="(土)","(日)",IF($J75="(日)","(月)")))))))</f>
        <v>(日)</v>
      </c>
      <c r="S75" s="234"/>
      <c r="T75" s="234"/>
      <c r="U75" s="235"/>
      <c r="V75" s="238">
        <v>13</v>
      </c>
      <c r="W75" s="239"/>
      <c r="X75" s="239"/>
      <c r="Y75" s="239"/>
      <c r="Z75" s="234" t="str">
        <f>IF($R75="(月)","(火)",IF($R75="(火)","(水)",IF($R75="(水)","(木)",IF($R75="(木)","(金)",IF($R75="(金)","(土)",IF($R75="(土)","(日)",IF($R75="(日)","(月)")))))))</f>
        <v>(月)</v>
      </c>
      <c r="AA75" s="234"/>
      <c r="AB75" s="234"/>
      <c r="AC75" s="235"/>
      <c r="AD75" s="393">
        <v>14</v>
      </c>
      <c r="AE75" s="394"/>
      <c r="AF75" s="394"/>
      <c r="AG75" s="394"/>
      <c r="AH75" s="270" t="str">
        <f>IF($Z75="(月)","(火)",IF($Z75="(火)","(水)",IF($Z75="(水)","(木)",IF($Z75="(木)","(金)",IF($Z75="(金)","(土)",IF($Z75="(土)","(日)",IF($Z75="(日)","(月)")))))))</f>
        <v>(火)</v>
      </c>
      <c r="AI75" s="270"/>
      <c r="AJ75" s="270"/>
      <c r="AK75" s="271"/>
      <c r="AL75" s="238">
        <v>15</v>
      </c>
      <c r="AM75" s="239"/>
      <c r="AN75" s="239"/>
      <c r="AO75" s="239"/>
      <c r="AP75" s="234" t="str">
        <f>IF($AH75="(月)","(火)",IF($AH75="(火)","(水)",IF($AH75="(水)","(木)",IF($AH75="(木)","(金)",IF($AH75="(金)","(土)",IF($AH75="(土)","(日)",IF($AH75="(日)","(月)")))))))</f>
        <v>(水)</v>
      </c>
      <c r="AQ75" s="234"/>
      <c r="AR75" s="234"/>
      <c r="AS75" s="235"/>
      <c r="AT75" s="238">
        <v>16</v>
      </c>
      <c r="AU75" s="239"/>
      <c r="AV75" s="239"/>
      <c r="AW75" s="239"/>
      <c r="AX75" s="234" t="str">
        <f>IF($AP75="(月)","(火)",IF($AP75="(火)","(水)",IF($AP75="(水)","(木)",IF($AP75="(木)","(金)",IF($AP75="(金)","(土)",IF($AP75="(土)","(日)",IF($AP75="(日)","(月)")))))))</f>
        <v>(木)</v>
      </c>
      <c r="AY75" s="234"/>
      <c r="AZ75" s="234"/>
      <c r="BA75" s="235"/>
      <c r="BB75" s="238">
        <v>17</v>
      </c>
      <c r="BC75" s="239"/>
      <c r="BD75" s="239"/>
      <c r="BE75" s="239"/>
      <c r="BF75" s="234" t="str">
        <f>IF($AX75="(月)","(火)",IF($AX75="(火)","(水)",IF($AX75="(水)","(木)",IF($AX75="(木)","(金)",IF($AX75="(金)","(土)",IF($AX75="(土)","(日)",IF($AX75="(日)","(月)")))))))</f>
        <v>(金)</v>
      </c>
      <c r="BG75" s="234"/>
      <c r="BH75" s="234"/>
      <c r="BI75" s="235"/>
      <c r="BJ75" s="238">
        <v>18</v>
      </c>
      <c r="BK75" s="239"/>
      <c r="BL75" s="239"/>
      <c r="BM75" s="239"/>
      <c r="BN75" s="234" t="str">
        <f>IF($BF75="(月)","(火)",IF($BF75="(火)","(水)",IF($BF75="(水)","(木)",IF($BF75="(木)","(金)",IF($BF75="(金)","(土)",IF($BF75="(土)","(日)",IF($BF75="(日)","(月)")))))))</f>
        <v>(土)</v>
      </c>
      <c r="BO75" s="234"/>
      <c r="BP75" s="234"/>
      <c r="BQ75" s="235"/>
      <c r="BR75" s="238">
        <v>19</v>
      </c>
      <c r="BS75" s="239"/>
      <c r="BT75" s="239"/>
      <c r="BU75" s="239"/>
      <c r="BV75" s="234" t="str">
        <f>IF($BN75="(月)","(火)",IF($BN75="(火)","(水)",IF($BN75="(水)","(木)",IF($BN75="(木)","(金)",IF($BN75="(金)","(土)",IF($BN75="(土)","(日)",IF($BN75="(日)","(月)")))))))</f>
        <v>(日)</v>
      </c>
      <c r="BW75" s="234"/>
      <c r="BX75" s="234"/>
      <c r="BY75" s="235"/>
      <c r="BZ75" s="238">
        <v>20</v>
      </c>
      <c r="CA75" s="239"/>
      <c r="CB75" s="239"/>
      <c r="CC75" s="239"/>
      <c r="CD75" s="397" t="str">
        <f>IF($BV75="(月)","(火)",IF($BV75="(火)","(水)",IF($BV75="(水)","(木)",IF($BV75="(木)","(金)",IF($BV75="(金)","(土)",IF($BV75="(土)","(日)",IF($BV75="(日)","(月)")))))))</f>
        <v>(月)</v>
      </c>
      <c r="CE75" s="397"/>
      <c r="CF75" s="397"/>
      <c r="CG75" s="398"/>
      <c r="CH75" s="238"/>
      <c r="CI75" s="239"/>
      <c r="CJ75" s="239"/>
      <c r="CK75" s="239"/>
      <c r="CL75" s="234"/>
      <c r="CM75" s="234"/>
      <c r="CN75" s="234"/>
      <c r="CO75" s="235"/>
      <c r="CP75" s="348"/>
      <c r="CQ75" s="342"/>
      <c r="CR75" s="8"/>
      <c r="CS75" s="3"/>
    </row>
    <row r="76" spans="2:97" ht="13.5" customHeight="1">
      <c r="B76" s="6"/>
      <c r="C76" s="8"/>
      <c r="D76" s="342" t="s">
        <v>0</v>
      </c>
      <c r="E76" s="343"/>
      <c r="F76" s="238"/>
      <c r="G76" s="239"/>
      <c r="H76" s="239"/>
      <c r="I76" s="239"/>
      <c r="J76" s="276"/>
      <c r="K76" s="276"/>
      <c r="L76" s="276"/>
      <c r="M76" s="277"/>
      <c r="N76" s="238"/>
      <c r="O76" s="239"/>
      <c r="P76" s="239"/>
      <c r="Q76" s="239"/>
      <c r="R76" s="234"/>
      <c r="S76" s="234"/>
      <c r="T76" s="234"/>
      <c r="U76" s="235"/>
      <c r="V76" s="238"/>
      <c r="W76" s="239"/>
      <c r="X76" s="239"/>
      <c r="Y76" s="239"/>
      <c r="Z76" s="234"/>
      <c r="AA76" s="234"/>
      <c r="AB76" s="234"/>
      <c r="AC76" s="235"/>
      <c r="AD76" s="393"/>
      <c r="AE76" s="394"/>
      <c r="AF76" s="394"/>
      <c r="AG76" s="394"/>
      <c r="AH76" s="270"/>
      <c r="AI76" s="270"/>
      <c r="AJ76" s="270"/>
      <c r="AK76" s="271"/>
      <c r="AL76" s="238"/>
      <c r="AM76" s="239"/>
      <c r="AN76" s="239"/>
      <c r="AO76" s="239"/>
      <c r="AP76" s="234"/>
      <c r="AQ76" s="234"/>
      <c r="AR76" s="234"/>
      <c r="AS76" s="235"/>
      <c r="AT76" s="238"/>
      <c r="AU76" s="239"/>
      <c r="AV76" s="239"/>
      <c r="AW76" s="239"/>
      <c r="AX76" s="234"/>
      <c r="AY76" s="234"/>
      <c r="AZ76" s="234"/>
      <c r="BA76" s="235"/>
      <c r="BB76" s="238"/>
      <c r="BC76" s="239"/>
      <c r="BD76" s="239"/>
      <c r="BE76" s="239"/>
      <c r="BF76" s="234"/>
      <c r="BG76" s="234"/>
      <c r="BH76" s="234"/>
      <c r="BI76" s="235"/>
      <c r="BJ76" s="238"/>
      <c r="BK76" s="239"/>
      <c r="BL76" s="239"/>
      <c r="BM76" s="239"/>
      <c r="BN76" s="234"/>
      <c r="BO76" s="234"/>
      <c r="BP76" s="234"/>
      <c r="BQ76" s="235"/>
      <c r="BR76" s="238"/>
      <c r="BS76" s="239"/>
      <c r="BT76" s="239"/>
      <c r="BU76" s="239"/>
      <c r="BV76" s="234"/>
      <c r="BW76" s="234"/>
      <c r="BX76" s="234"/>
      <c r="BY76" s="235"/>
      <c r="BZ76" s="238"/>
      <c r="CA76" s="239"/>
      <c r="CB76" s="239"/>
      <c r="CC76" s="239"/>
      <c r="CD76" s="397"/>
      <c r="CE76" s="397"/>
      <c r="CF76" s="397"/>
      <c r="CG76" s="398"/>
      <c r="CH76" s="238"/>
      <c r="CI76" s="239"/>
      <c r="CJ76" s="239"/>
      <c r="CK76" s="239"/>
      <c r="CL76" s="234"/>
      <c r="CM76" s="234"/>
      <c r="CN76" s="234"/>
      <c r="CO76" s="235"/>
      <c r="CP76" s="6"/>
      <c r="CQ76" s="8"/>
      <c r="CR76" s="342" t="s">
        <v>0</v>
      </c>
      <c r="CS76" s="343"/>
    </row>
    <row r="77" spans="2:97" ht="14.25" customHeight="1" thickBot="1">
      <c r="B77" s="9"/>
      <c r="C77" s="1"/>
      <c r="D77" s="344"/>
      <c r="E77" s="345"/>
      <c r="F77" s="240"/>
      <c r="G77" s="241"/>
      <c r="H77" s="241"/>
      <c r="I77" s="241"/>
      <c r="J77" s="278"/>
      <c r="K77" s="278"/>
      <c r="L77" s="278"/>
      <c r="M77" s="279"/>
      <c r="N77" s="240"/>
      <c r="O77" s="241"/>
      <c r="P77" s="241"/>
      <c r="Q77" s="241"/>
      <c r="R77" s="236"/>
      <c r="S77" s="236"/>
      <c r="T77" s="236"/>
      <c r="U77" s="237"/>
      <c r="V77" s="240"/>
      <c r="W77" s="241"/>
      <c r="X77" s="241"/>
      <c r="Y77" s="241"/>
      <c r="Z77" s="236"/>
      <c r="AA77" s="236"/>
      <c r="AB77" s="236"/>
      <c r="AC77" s="237"/>
      <c r="AD77" s="395"/>
      <c r="AE77" s="396"/>
      <c r="AF77" s="396"/>
      <c r="AG77" s="396"/>
      <c r="AH77" s="272"/>
      <c r="AI77" s="272"/>
      <c r="AJ77" s="272"/>
      <c r="AK77" s="273"/>
      <c r="AL77" s="240"/>
      <c r="AM77" s="241"/>
      <c r="AN77" s="241"/>
      <c r="AO77" s="241"/>
      <c r="AP77" s="236"/>
      <c r="AQ77" s="236"/>
      <c r="AR77" s="236"/>
      <c r="AS77" s="237"/>
      <c r="AT77" s="240"/>
      <c r="AU77" s="241"/>
      <c r="AV77" s="241"/>
      <c r="AW77" s="241"/>
      <c r="AX77" s="236"/>
      <c r="AY77" s="236"/>
      <c r="AZ77" s="236"/>
      <c r="BA77" s="237"/>
      <c r="BB77" s="240"/>
      <c r="BC77" s="241"/>
      <c r="BD77" s="241"/>
      <c r="BE77" s="241"/>
      <c r="BF77" s="236"/>
      <c r="BG77" s="236"/>
      <c r="BH77" s="236"/>
      <c r="BI77" s="237"/>
      <c r="BJ77" s="240"/>
      <c r="BK77" s="241"/>
      <c r="BL77" s="241"/>
      <c r="BM77" s="241"/>
      <c r="BN77" s="236"/>
      <c r="BO77" s="236"/>
      <c r="BP77" s="236"/>
      <c r="BQ77" s="237"/>
      <c r="BR77" s="240"/>
      <c r="BS77" s="241"/>
      <c r="BT77" s="241"/>
      <c r="BU77" s="241"/>
      <c r="BV77" s="236"/>
      <c r="BW77" s="236"/>
      <c r="BX77" s="236"/>
      <c r="BY77" s="237"/>
      <c r="BZ77" s="240"/>
      <c r="CA77" s="241"/>
      <c r="CB77" s="241"/>
      <c r="CC77" s="241"/>
      <c r="CD77" s="399"/>
      <c r="CE77" s="399"/>
      <c r="CF77" s="399"/>
      <c r="CG77" s="400"/>
      <c r="CH77" s="240"/>
      <c r="CI77" s="241"/>
      <c r="CJ77" s="241"/>
      <c r="CK77" s="241"/>
      <c r="CL77" s="236"/>
      <c r="CM77" s="236"/>
      <c r="CN77" s="236"/>
      <c r="CO77" s="237"/>
      <c r="CP77" s="9"/>
      <c r="CQ77" s="1"/>
      <c r="CR77" s="344"/>
      <c r="CS77" s="345"/>
    </row>
    <row r="78" spans="2:97" ht="27.75" customHeight="1">
      <c r="D78" s="50"/>
      <c r="E78" s="50"/>
      <c r="F78" s="25"/>
      <c r="G78" s="25"/>
      <c r="H78" s="25"/>
      <c r="I78" s="25"/>
      <c r="J78" s="26"/>
      <c r="K78" s="26"/>
      <c r="L78" s="26"/>
      <c r="M78" s="26"/>
      <c r="N78" s="25"/>
      <c r="O78" s="25"/>
      <c r="P78" s="25"/>
      <c r="Q78" s="25"/>
      <c r="R78" s="26"/>
      <c r="S78" s="26"/>
      <c r="T78" s="26"/>
      <c r="U78" s="26"/>
      <c r="V78" s="25"/>
      <c r="W78" s="25"/>
      <c r="X78" s="25"/>
      <c r="Y78" s="25"/>
      <c r="Z78" s="26"/>
      <c r="AA78" s="26"/>
      <c r="AB78" s="26"/>
      <c r="AC78" s="26"/>
      <c r="AD78" s="69"/>
      <c r="AE78" s="69"/>
      <c r="AF78" s="69"/>
      <c r="AG78" s="69"/>
      <c r="AH78" s="68"/>
      <c r="AI78" s="68"/>
      <c r="AJ78" s="68"/>
      <c r="AK78" s="68"/>
      <c r="AL78" s="25"/>
      <c r="AM78" s="25"/>
      <c r="AN78" s="25"/>
      <c r="AO78" s="25"/>
      <c r="AP78" s="26"/>
      <c r="AQ78" s="26"/>
      <c r="AR78" s="26"/>
      <c r="AS78" s="26"/>
      <c r="AT78" s="25"/>
      <c r="AU78" s="25"/>
      <c r="AV78" s="25"/>
      <c r="AW78" s="25"/>
      <c r="AX78" s="26"/>
      <c r="AY78" s="26"/>
      <c r="AZ78" s="26"/>
      <c r="BA78" s="26"/>
      <c r="BB78" s="25"/>
      <c r="BC78" s="25"/>
      <c r="BD78" s="25"/>
      <c r="BE78" s="25"/>
      <c r="BF78" s="26"/>
      <c r="BG78" s="26"/>
      <c r="BH78" s="26"/>
      <c r="BI78" s="26"/>
      <c r="BJ78" s="25"/>
      <c r="BK78" s="25"/>
      <c r="BL78" s="25"/>
      <c r="BM78" s="25"/>
      <c r="BN78" s="26"/>
      <c r="BO78" s="26"/>
      <c r="BP78" s="26"/>
      <c r="BQ78" s="26"/>
      <c r="BR78" s="25"/>
      <c r="BS78" s="25"/>
      <c r="BT78" s="25"/>
      <c r="BU78" s="25"/>
      <c r="BV78" s="26"/>
      <c r="BW78" s="26"/>
      <c r="BX78" s="26"/>
      <c r="BY78" s="26"/>
      <c r="BZ78" s="25"/>
      <c r="CA78" s="25"/>
      <c r="CB78" s="25"/>
      <c r="CC78" s="25"/>
      <c r="CD78" s="26"/>
      <c r="CE78" s="26"/>
      <c r="CF78" s="26"/>
      <c r="CG78" s="26"/>
      <c r="CH78" s="25"/>
      <c r="CI78" s="25"/>
      <c r="CJ78" s="25"/>
      <c r="CK78" s="25"/>
      <c r="CL78" s="26"/>
      <c r="CM78" s="26"/>
      <c r="CN78" s="26"/>
      <c r="CO78" s="26"/>
      <c r="CR78" s="50"/>
      <c r="CS78" s="50"/>
    </row>
    <row r="79" spans="2:97" ht="27.75" customHeight="1" thickBot="1">
      <c r="F79" s="67"/>
      <c r="G79" s="67"/>
      <c r="H79" s="67"/>
      <c r="I79" s="67"/>
      <c r="J79" s="67"/>
      <c r="K79" s="67"/>
      <c r="L79" s="67"/>
      <c r="M79" s="67"/>
      <c r="N79" s="67"/>
      <c r="O79" s="67"/>
      <c r="P79" s="67"/>
      <c r="Q79" s="67"/>
      <c r="R79" s="67"/>
      <c r="S79" s="67"/>
      <c r="T79" s="67"/>
      <c r="U79" s="67"/>
      <c r="AD79" s="70"/>
      <c r="AE79" s="70"/>
      <c r="AF79" s="70"/>
      <c r="AG79" s="70"/>
      <c r="AH79" s="70"/>
      <c r="AI79" s="70"/>
      <c r="AJ79" s="70"/>
      <c r="AK79" s="70"/>
      <c r="AL79" s="67"/>
      <c r="AM79" s="67"/>
      <c r="AN79" s="67"/>
      <c r="AO79" s="67"/>
      <c r="AP79" s="67"/>
      <c r="AQ79" s="67"/>
      <c r="AR79" s="67"/>
      <c r="AS79" s="67"/>
      <c r="AT79" s="67"/>
      <c r="AU79" s="67"/>
      <c r="AV79" s="67"/>
      <c r="AW79" s="67"/>
      <c r="AX79" s="67"/>
      <c r="AY79" s="67"/>
      <c r="AZ79" s="67"/>
      <c r="BA79" s="67"/>
      <c r="BZ79" s="67"/>
      <c r="CA79" s="67"/>
      <c r="CB79" s="67"/>
      <c r="CC79" s="67"/>
      <c r="CD79" s="67"/>
      <c r="CE79" s="67"/>
      <c r="CF79" s="67"/>
      <c r="CG79" s="67"/>
    </row>
    <row r="80" spans="2:97" ht="13.5" customHeight="1">
      <c r="B80" s="5"/>
      <c r="C80" s="2"/>
      <c r="D80" s="346" t="s">
        <v>0</v>
      </c>
      <c r="E80" s="347"/>
      <c r="F80" s="27"/>
      <c r="G80" s="28"/>
      <c r="H80" s="255" t="str">
        <f>TEXT($B1,"m月")</f>
        <v>7月</v>
      </c>
      <c r="I80" s="255"/>
      <c r="J80" s="255"/>
      <c r="K80" s="255"/>
      <c r="L80" s="28"/>
      <c r="M80" s="29"/>
      <c r="N80" s="27"/>
      <c r="O80" s="28"/>
      <c r="P80" s="255" t="str">
        <f>TEXT($B1,"m月")</f>
        <v>7月</v>
      </c>
      <c r="Q80" s="255"/>
      <c r="R80" s="255"/>
      <c r="S80" s="255"/>
      <c r="T80" s="28"/>
      <c r="U80" s="29"/>
      <c r="V80" s="27"/>
      <c r="W80" s="28"/>
      <c r="X80" s="255" t="str">
        <f>TEXT($B1,"m月")</f>
        <v>7月</v>
      </c>
      <c r="Y80" s="255"/>
      <c r="Z80" s="255"/>
      <c r="AA80" s="255"/>
      <c r="AB80" s="28"/>
      <c r="AC80" s="29"/>
      <c r="AD80" s="71"/>
      <c r="AE80" s="72"/>
      <c r="AF80" s="392" t="str">
        <f>TEXT($B1,"m月")</f>
        <v>7月</v>
      </c>
      <c r="AG80" s="392"/>
      <c r="AH80" s="392"/>
      <c r="AI80" s="392"/>
      <c r="AJ80" s="72"/>
      <c r="AK80" s="73"/>
      <c r="AL80" s="27"/>
      <c r="AM80" s="28"/>
      <c r="AN80" s="255" t="str">
        <f>TEXT($B1,"m月")</f>
        <v>7月</v>
      </c>
      <c r="AO80" s="255"/>
      <c r="AP80" s="255"/>
      <c r="AQ80" s="255"/>
      <c r="AR80" s="28"/>
      <c r="AS80" s="29"/>
      <c r="AT80" s="27"/>
      <c r="AU80" s="28"/>
      <c r="AV80" s="255" t="str">
        <f>TEXT($B1,"m月")</f>
        <v>7月</v>
      </c>
      <c r="AW80" s="255"/>
      <c r="AX80" s="255"/>
      <c r="AY80" s="255"/>
      <c r="AZ80" s="28"/>
      <c r="BA80" s="29"/>
      <c r="BB80" s="27"/>
      <c r="BC80" s="28"/>
      <c r="BD80" s="255" t="str">
        <f>TEXT($B1,"m月")</f>
        <v>7月</v>
      </c>
      <c r="BE80" s="255"/>
      <c r="BF80" s="255"/>
      <c r="BG80" s="255"/>
      <c r="BH80" s="28"/>
      <c r="BI80" s="29"/>
      <c r="BJ80" s="27"/>
      <c r="BK80" s="28"/>
      <c r="BL80" s="255" t="str">
        <f>TEXT($B1,"m月")</f>
        <v>7月</v>
      </c>
      <c r="BM80" s="255"/>
      <c r="BN80" s="255"/>
      <c r="BO80" s="255"/>
      <c r="BP80" s="28"/>
      <c r="BQ80" s="29"/>
      <c r="BR80" s="27"/>
      <c r="BS80" s="28"/>
      <c r="BT80" s="255" t="str">
        <f>TEXT($B1,"m月")</f>
        <v>7月</v>
      </c>
      <c r="BU80" s="255"/>
      <c r="BV80" s="255"/>
      <c r="BW80" s="255"/>
      <c r="BX80" s="28"/>
      <c r="BY80" s="29"/>
      <c r="BZ80" s="27"/>
      <c r="CA80" s="28"/>
      <c r="CB80" s="255" t="str">
        <f>TEXT($B1,"m月")</f>
        <v>7月</v>
      </c>
      <c r="CC80" s="255"/>
      <c r="CD80" s="255"/>
      <c r="CE80" s="255"/>
      <c r="CF80" s="28"/>
      <c r="CG80" s="29"/>
      <c r="CH80" s="27"/>
      <c r="CI80" s="28"/>
      <c r="CJ80" s="255" t="str">
        <f>TEXT($B1,"m月")</f>
        <v>7月</v>
      </c>
      <c r="CK80" s="255"/>
      <c r="CL80" s="255"/>
      <c r="CM80" s="255"/>
      <c r="CN80" s="28"/>
      <c r="CO80" s="29"/>
      <c r="CP80" s="5"/>
      <c r="CQ80" s="2"/>
      <c r="CR80" s="346" t="s">
        <v>0</v>
      </c>
      <c r="CS80" s="347"/>
    </row>
    <row r="81" spans="2:97" ht="13.5" customHeight="1">
      <c r="B81" s="6"/>
      <c r="C81" s="4"/>
      <c r="D81" s="342"/>
      <c r="E81" s="343"/>
      <c r="F81" s="238">
        <v>11</v>
      </c>
      <c r="G81" s="239"/>
      <c r="H81" s="239"/>
      <c r="I81" s="239"/>
      <c r="J81" s="276" t="str">
        <f>TEXT('7月1～10日'!$B1+10,"(aaa)")</f>
        <v>(土)</v>
      </c>
      <c r="K81" s="276"/>
      <c r="L81" s="276"/>
      <c r="M81" s="277"/>
      <c r="N81" s="238">
        <v>12</v>
      </c>
      <c r="O81" s="239"/>
      <c r="P81" s="239"/>
      <c r="Q81" s="239"/>
      <c r="R81" s="234" t="str">
        <f>IF($J81="(月)","(火)",IF($J81="(火)","(水)",IF($J81="(水)","(木)",IF($J81="(木)","(金)",IF($J81="(金)","(土)",IF($J81="(土)","(日)",IF($J81="(日)","(月)")))))))</f>
        <v>(日)</v>
      </c>
      <c r="S81" s="234"/>
      <c r="T81" s="234"/>
      <c r="U81" s="235"/>
      <c r="V81" s="238">
        <v>13</v>
      </c>
      <c r="W81" s="239"/>
      <c r="X81" s="239"/>
      <c r="Y81" s="239"/>
      <c r="Z81" s="234" t="str">
        <f>IF($R81="(月)","(火)",IF($R81="(火)","(水)",IF($R81="(水)","(木)",IF($R81="(木)","(金)",IF($R81="(金)","(土)",IF($R81="(土)","(日)",IF($R81="(日)","(月)")))))))</f>
        <v>(月)</v>
      </c>
      <c r="AA81" s="234"/>
      <c r="AB81" s="234"/>
      <c r="AC81" s="235"/>
      <c r="AD81" s="393">
        <v>14</v>
      </c>
      <c r="AE81" s="394"/>
      <c r="AF81" s="394"/>
      <c r="AG81" s="394"/>
      <c r="AH81" s="270" t="str">
        <f>IF($Z81="(月)","(火)",IF($Z81="(火)","(水)",IF($Z81="(水)","(木)",IF($Z81="(木)","(金)",IF($Z81="(金)","(土)",IF($Z81="(土)","(日)",IF($Z81="(日)","(月)")))))))</f>
        <v>(火)</v>
      </c>
      <c r="AI81" s="270"/>
      <c r="AJ81" s="270"/>
      <c r="AK81" s="271"/>
      <c r="AL81" s="238">
        <v>15</v>
      </c>
      <c r="AM81" s="239"/>
      <c r="AN81" s="239"/>
      <c r="AO81" s="239"/>
      <c r="AP81" s="234" t="str">
        <f>IF($AH81="(月)","(火)",IF($AH81="(火)","(水)",IF($AH81="(水)","(木)",IF($AH81="(木)","(金)",IF($AH81="(金)","(土)",IF($AH81="(土)","(日)",IF($AH81="(日)","(月)")))))))</f>
        <v>(水)</v>
      </c>
      <c r="AQ81" s="234"/>
      <c r="AR81" s="234"/>
      <c r="AS81" s="235"/>
      <c r="AT81" s="238">
        <v>16</v>
      </c>
      <c r="AU81" s="239"/>
      <c r="AV81" s="239"/>
      <c r="AW81" s="239"/>
      <c r="AX81" s="234" t="str">
        <f>IF($AP81="(月)","(火)",IF($AP81="(火)","(水)",IF($AP81="(水)","(木)",IF($AP81="(木)","(金)",IF($AP81="(金)","(土)",IF($AP81="(土)","(日)",IF($AP81="(日)","(月)")))))))</f>
        <v>(木)</v>
      </c>
      <c r="AY81" s="234"/>
      <c r="AZ81" s="234"/>
      <c r="BA81" s="235"/>
      <c r="BB81" s="238">
        <v>17</v>
      </c>
      <c r="BC81" s="239"/>
      <c r="BD81" s="239"/>
      <c r="BE81" s="239"/>
      <c r="BF81" s="234" t="str">
        <f>IF($AX81="(月)","(火)",IF($AX81="(火)","(水)",IF($AX81="(水)","(木)",IF($AX81="(木)","(金)",IF($AX81="(金)","(土)",IF($AX81="(土)","(日)",IF($AX81="(日)","(月)")))))))</f>
        <v>(金)</v>
      </c>
      <c r="BG81" s="234"/>
      <c r="BH81" s="234"/>
      <c r="BI81" s="235"/>
      <c r="BJ81" s="238">
        <v>18</v>
      </c>
      <c r="BK81" s="239"/>
      <c r="BL81" s="239"/>
      <c r="BM81" s="239"/>
      <c r="BN81" s="234" t="str">
        <f>IF($BF81="(月)","(火)",IF($BF81="(火)","(水)",IF($BF81="(水)","(木)",IF($BF81="(木)","(金)",IF($BF81="(金)","(土)",IF($BF81="(土)","(日)",IF($BF81="(日)","(月)")))))))</f>
        <v>(土)</v>
      </c>
      <c r="BO81" s="234"/>
      <c r="BP81" s="234"/>
      <c r="BQ81" s="235"/>
      <c r="BR81" s="238">
        <v>19</v>
      </c>
      <c r="BS81" s="239"/>
      <c r="BT81" s="239"/>
      <c r="BU81" s="239"/>
      <c r="BV81" s="234" t="str">
        <f>IF($BN81="(月)","(火)",IF($BN81="(火)","(水)",IF($BN81="(水)","(木)",IF($BN81="(木)","(金)",IF($BN81="(金)","(土)",IF($BN81="(土)","(日)",IF($BN81="(日)","(月)")))))))</f>
        <v>(日)</v>
      </c>
      <c r="BW81" s="234"/>
      <c r="BX81" s="234"/>
      <c r="BY81" s="235"/>
      <c r="BZ81" s="238">
        <v>20</v>
      </c>
      <c r="CA81" s="239"/>
      <c r="CB81" s="239"/>
      <c r="CC81" s="239"/>
      <c r="CD81" s="397" t="str">
        <f>IF($BV81="(月)","(火)",IF($BV81="(火)","(水)",IF($BV81="(水)","(木)",IF($BV81="(木)","(金)",IF($BV81="(金)","(土)",IF($BV81="(土)","(日)",IF($BV81="(日)","(月)")))))))</f>
        <v>(月)</v>
      </c>
      <c r="CE81" s="397"/>
      <c r="CF81" s="397"/>
      <c r="CG81" s="398"/>
      <c r="CH81" s="238"/>
      <c r="CI81" s="239"/>
      <c r="CJ81" s="239"/>
      <c r="CK81" s="239"/>
      <c r="CL81" s="234"/>
      <c r="CM81" s="234"/>
      <c r="CN81" s="234"/>
      <c r="CO81" s="235"/>
      <c r="CP81" s="6"/>
      <c r="CQ81" s="4"/>
      <c r="CR81" s="342"/>
      <c r="CS81" s="343"/>
    </row>
    <row r="82" spans="2:97" ht="13.5" customHeight="1">
      <c r="B82" s="348" t="s">
        <v>2</v>
      </c>
      <c r="C82" s="342"/>
      <c r="D82" s="4"/>
      <c r="E82" s="3"/>
      <c r="F82" s="238"/>
      <c r="G82" s="239"/>
      <c r="H82" s="239"/>
      <c r="I82" s="239"/>
      <c r="J82" s="276"/>
      <c r="K82" s="276"/>
      <c r="L82" s="276"/>
      <c r="M82" s="277"/>
      <c r="N82" s="238"/>
      <c r="O82" s="239"/>
      <c r="P82" s="239"/>
      <c r="Q82" s="239"/>
      <c r="R82" s="234"/>
      <c r="S82" s="234"/>
      <c r="T82" s="234"/>
      <c r="U82" s="235"/>
      <c r="V82" s="238"/>
      <c r="W82" s="239"/>
      <c r="X82" s="239"/>
      <c r="Y82" s="239"/>
      <c r="Z82" s="234"/>
      <c r="AA82" s="234"/>
      <c r="AB82" s="234"/>
      <c r="AC82" s="235"/>
      <c r="AD82" s="393"/>
      <c r="AE82" s="394"/>
      <c r="AF82" s="394"/>
      <c r="AG82" s="394"/>
      <c r="AH82" s="270"/>
      <c r="AI82" s="270"/>
      <c r="AJ82" s="270"/>
      <c r="AK82" s="271"/>
      <c r="AL82" s="238"/>
      <c r="AM82" s="239"/>
      <c r="AN82" s="239"/>
      <c r="AO82" s="239"/>
      <c r="AP82" s="234"/>
      <c r="AQ82" s="234"/>
      <c r="AR82" s="234"/>
      <c r="AS82" s="235"/>
      <c r="AT82" s="238"/>
      <c r="AU82" s="239"/>
      <c r="AV82" s="239"/>
      <c r="AW82" s="239"/>
      <c r="AX82" s="234"/>
      <c r="AY82" s="234"/>
      <c r="AZ82" s="234"/>
      <c r="BA82" s="235"/>
      <c r="BB82" s="238"/>
      <c r="BC82" s="239"/>
      <c r="BD82" s="239"/>
      <c r="BE82" s="239"/>
      <c r="BF82" s="234"/>
      <c r="BG82" s="234"/>
      <c r="BH82" s="234"/>
      <c r="BI82" s="235"/>
      <c r="BJ82" s="238"/>
      <c r="BK82" s="239"/>
      <c r="BL82" s="239"/>
      <c r="BM82" s="239"/>
      <c r="BN82" s="234"/>
      <c r="BO82" s="234"/>
      <c r="BP82" s="234"/>
      <c r="BQ82" s="235"/>
      <c r="BR82" s="238"/>
      <c r="BS82" s="239"/>
      <c r="BT82" s="239"/>
      <c r="BU82" s="239"/>
      <c r="BV82" s="234"/>
      <c r="BW82" s="234"/>
      <c r="BX82" s="234"/>
      <c r="BY82" s="235"/>
      <c r="BZ82" s="238"/>
      <c r="CA82" s="239"/>
      <c r="CB82" s="239"/>
      <c r="CC82" s="239"/>
      <c r="CD82" s="397"/>
      <c r="CE82" s="397"/>
      <c r="CF82" s="397"/>
      <c r="CG82" s="398"/>
      <c r="CH82" s="238"/>
      <c r="CI82" s="239"/>
      <c r="CJ82" s="239"/>
      <c r="CK82" s="239"/>
      <c r="CL82" s="234"/>
      <c r="CM82" s="234"/>
      <c r="CN82" s="234"/>
      <c r="CO82" s="235"/>
      <c r="CP82" s="348" t="s">
        <v>2</v>
      </c>
      <c r="CQ82" s="342"/>
      <c r="CR82" s="4"/>
      <c r="CS82" s="3"/>
    </row>
    <row r="83" spans="2:97" ht="14.25" customHeight="1" thickBot="1">
      <c r="B83" s="348"/>
      <c r="C83" s="342"/>
      <c r="E83" s="7"/>
      <c r="F83" s="240"/>
      <c r="G83" s="241"/>
      <c r="H83" s="241"/>
      <c r="I83" s="241"/>
      <c r="J83" s="278"/>
      <c r="K83" s="278"/>
      <c r="L83" s="278"/>
      <c r="M83" s="279"/>
      <c r="N83" s="240"/>
      <c r="O83" s="241"/>
      <c r="P83" s="241"/>
      <c r="Q83" s="241"/>
      <c r="R83" s="236"/>
      <c r="S83" s="236"/>
      <c r="T83" s="236"/>
      <c r="U83" s="237"/>
      <c r="V83" s="240"/>
      <c r="W83" s="241"/>
      <c r="X83" s="241"/>
      <c r="Y83" s="241"/>
      <c r="Z83" s="236"/>
      <c r="AA83" s="236"/>
      <c r="AB83" s="236"/>
      <c r="AC83" s="237"/>
      <c r="AD83" s="395"/>
      <c r="AE83" s="396"/>
      <c r="AF83" s="396"/>
      <c r="AG83" s="396"/>
      <c r="AH83" s="272"/>
      <c r="AI83" s="272"/>
      <c r="AJ83" s="272"/>
      <c r="AK83" s="273"/>
      <c r="AL83" s="240"/>
      <c r="AM83" s="241"/>
      <c r="AN83" s="241"/>
      <c r="AO83" s="241"/>
      <c r="AP83" s="236"/>
      <c r="AQ83" s="236"/>
      <c r="AR83" s="236"/>
      <c r="AS83" s="237"/>
      <c r="AT83" s="240"/>
      <c r="AU83" s="241"/>
      <c r="AV83" s="241"/>
      <c r="AW83" s="241"/>
      <c r="AX83" s="236"/>
      <c r="AY83" s="236"/>
      <c r="AZ83" s="236"/>
      <c r="BA83" s="237"/>
      <c r="BB83" s="240"/>
      <c r="BC83" s="241"/>
      <c r="BD83" s="241"/>
      <c r="BE83" s="241"/>
      <c r="BF83" s="236"/>
      <c r="BG83" s="236"/>
      <c r="BH83" s="236"/>
      <c r="BI83" s="237"/>
      <c r="BJ83" s="240"/>
      <c r="BK83" s="241"/>
      <c r="BL83" s="241"/>
      <c r="BM83" s="241"/>
      <c r="BN83" s="236"/>
      <c r="BO83" s="236"/>
      <c r="BP83" s="236"/>
      <c r="BQ83" s="237"/>
      <c r="BR83" s="240"/>
      <c r="BS83" s="241"/>
      <c r="BT83" s="241"/>
      <c r="BU83" s="241"/>
      <c r="BV83" s="236"/>
      <c r="BW83" s="236"/>
      <c r="BX83" s="236"/>
      <c r="BY83" s="237"/>
      <c r="BZ83" s="240"/>
      <c r="CA83" s="241"/>
      <c r="CB83" s="241"/>
      <c r="CC83" s="241"/>
      <c r="CD83" s="399"/>
      <c r="CE83" s="399"/>
      <c r="CF83" s="399"/>
      <c r="CG83" s="400"/>
      <c r="CH83" s="240"/>
      <c r="CI83" s="241"/>
      <c r="CJ83" s="241"/>
      <c r="CK83" s="241"/>
      <c r="CL83" s="236"/>
      <c r="CM83" s="236"/>
      <c r="CN83" s="236"/>
      <c r="CO83" s="237"/>
      <c r="CP83" s="348"/>
      <c r="CQ83" s="342"/>
      <c r="CS83" s="7"/>
    </row>
    <row r="84" spans="2:97" ht="15" customHeight="1">
      <c r="B84" s="378" t="s">
        <v>139</v>
      </c>
      <c r="C84" s="379"/>
      <c r="D84" s="379"/>
      <c r="E84" s="380"/>
      <c r="F84" s="251">
        <v>10016173</v>
      </c>
      <c r="G84" s="258"/>
      <c r="H84" s="258"/>
      <c r="I84" s="258"/>
      <c r="J84" s="258"/>
      <c r="K84" s="258"/>
      <c r="L84" s="258"/>
      <c r="M84" s="259"/>
      <c r="N84" s="251"/>
      <c r="O84" s="258"/>
      <c r="P84" s="258"/>
      <c r="Q84" s="258"/>
      <c r="R84" s="258"/>
      <c r="S84" s="258"/>
      <c r="T84" s="258"/>
      <c r="U84" s="259"/>
      <c r="V84" s="220"/>
      <c r="W84" s="221"/>
      <c r="X84" s="221"/>
      <c r="Y84" s="221"/>
      <c r="Z84" s="221"/>
      <c r="AA84" s="221"/>
      <c r="AB84" s="221"/>
      <c r="AC84" s="222"/>
      <c r="AD84" s="251"/>
      <c r="AE84" s="252"/>
      <c r="AF84" s="252"/>
      <c r="AG84" s="252"/>
      <c r="AH84" s="258"/>
      <c r="AI84" s="258"/>
      <c r="AJ84" s="258"/>
      <c r="AK84" s="259"/>
      <c r="AL84" s="251"/>
      <c r="AM84" s="252"/>
      <c r="AN84" s="252"/>
      <c r="AO84" s="252"/>
      <c r="AP84" s="258"/>
      <c r="AQ84" s="258"/>
      <c r="AR84" s="258"/>
      <c r="AS84" s="259"/>
      <c r="AT84" s="251"/>
      <c r="AU84" s="252"/>
      <c r="AV84" s="252"/>
      <c r="AW84" s="252"/>
      <c r="AX84" s="258"/>
      <c r="AY84" s="258"/>
      <c r="AZ84" s="258"/>
      <c r="BA84" s="259"/>
      <c r="BB84" s="251"/>
      <c r="BC84" s="252"/>
      <c r="BD84" s="252"/>
      <c r="BE84" s="252"/>
      <c r="BF84" s="258"/>
      <c r="BG84" s="258"/>
      <c r="BH84" s="258"/>
      <c r="BI84" s="259"/>
      <c r="BJ84" s="251">
        <v>10016528</v>
      </c>
      <c r="BK84" s="258"/>
      <c r="BL84" s="258"/>
      <c r="BM84" s="258"/>
      <c r="BN84" s="258"/>
      <c r="BO84" s="258"/>
      <c r="BP84" s="258"/>
      <c r="BQ84" s="259"/>
      <c r="BR84" s="220"/>
      <c r="BS84" s="221"/>
      <c r="BT84" s="221"/>
      <c r="BU84" s="221"/>
      <c r="BV84" s="221"/>
      <c r="BW84" s="221"/>
      <c r="BX84" s="221"/>
      <c r="BY84" s="222"/>
      <c r="BZ84" s="220"/>
      <c r="CA84" s="221"/>
      <c r="CB84" s="221"/>
      <c r="CC84" s="221"/>
      <c r="CD84" s="221"/>
      <c r="CE84" s="221"/>
      <c r="CF84" s="221"/>
      <c r="CG84" s="222"/>
      <c r="CH84" s="251"/>
      <c r="CI84" s="258"/>
      <c r="CJ84" s="258"/>
      <c r="CK84" s="258"/>
      <c r="CL84" s="258"/>
      <c r="CM84" s="258"/>
      <c r="CN84" s="258"/>
      <c r="CO84" s="259"/>
      <c r="CP84" s="378" t="s">
        <v>139</v>
      </c>
      <c r="CQ84" s="379"/>
      <c r="CR84" s="379"/>
      <c r="CS84" s="380"/>
    </row>
    <row r="85" spans="2:97" ht="15" customHeight="1">
      <c r="B85" s="381"/>
      <c r="C85" s="382"/>
      <c r="D85" s="382"/>
      <c r="E85" s="383"/>
      <c r="F85" s="274" t="s">
        <v>56</v>
      </c>
      <c r="G85" s="275"/>
      <c r="H85" s="275"/>
      <c r="I85" s="275"/>
      <c r="J85" s="229"/>
      <c r="K85" s="295"/>
      <c r="L85" s="229"/>
      <c r="M85" s="244"/>
      <c r="N85" s="242"/>
      <c r="O85" s="243"/>
      <c r="P85" s="243"/>
      <c r="Q85" s="243"/>
      <c r="R85" s="217"/>
      <c r="S85" s="245"/>
      <c r="T85" s="217"/>
      <c r="U85" s="216"/>
      <c r="V85" s="223"/>
      <c r="W85" s="224"/>
      <c r="X85" s="224"/>
      <c r="Y85" s="224"/>
      <c r="Z85" s="224"/>
      <c r="AA85" s="224"/>
      <c r="AB85" s="224"/>
      <c r="AC85" s="225"/>
      <c r="AD85" s="242"/>
      <c r="AE85" s="243"/>
      <c r="AF85" s="243"/>
      <c r="AG85" s="243"/>
      <c r="AH85" s="217"/>
      <c r="AI85" s="245"/>
      <c r="AJ85" s="217"/>
      <c r="AK85" s="216"/>
      <c r="AL85" s="242"/>
      <c r="AM85" s="243"/>
      <c r="AN85" s="243"/>
      <c r="AO85" s="243"/>
      <c r="AP85" s="217"/>
      <c r="AQ85" s="245"/>
      <c r="AR85" s="217"/>
      <c r="AS85" s="216"/>
      <c r="AT85" s="242"/>
      <c r="AU85" s="243"/>
      <c r="AV85" s="243"/>
      <c r="AW85" s="243"/>
      <c r="AX85" s="217"/>
      <c r="AY85" s="245"/>
      <c r="AZ85" s="217"/>
      <c r="BA85" s="216"/>
      <c r="BB85" s="242"/>
      <c r="BC85" s="243"/>
      <c r="BD85" s="243"/>
      <c r="BE85" s="243"/>
      <c r="BF85" s="217"/>
      <c r="BG85" s="245"/>
      <c r="BH85" s="217"/>
      <c r="BI85" s="216"/>
      <c r="BJ85" s="242" t="s">
        <v>194</v>
      </c>
      <c r="BK85" s="243"/>
      <c r="BL85" s="243"/>
      <c r="BM85" s="243"/>
      <c r="BN85" s="217"/>
      <c r="BO85" s="245"/>
      <c r="BP85" s="217" t="s">
        <v>378</v>
      </c>
      <c r="BQ85" s="216"/>
      <c r="BR85" s="223"/>
      <c r="BS85" s="224"/>
      <c r="BT85" s="224"/>
      <c r="BU85" s="224"/>
      <c r="BV85" s="224"/>
      <c r="BW85" s="224"/>
      <c r="BX85" s="224"/>
      <c r="BY85" s="225"/>
      <c r="BZ85" s="223"/>
      <c r="CA85" s="224"/>
      <c r="CB85" s="224"/>
      <c r="CC85" s="224"/>
      <c r="CD85" s="224"/>
      <c r="CE85" s="224"/>
      <c r="CF85" s="224"/>
      <c r="CG85" s="225"/>
      <c r="CH85" s="242"/>
      <c r="CI85" s="243"/>
      <c r="CJ85" s="243"/>
      <c r="CK85" s="243"/>
      <c r="CL85" s="217"/>
      <c r="CM85" s="245"/>
      <c r="CN85" s="217"/>
      <c r="CO85" s="216"/>
      <c r="CP85" s="381"/>
      <c r="CQ85" s="382"/>
      <c r="CR85" s="382"/>
      <c r="CS85" s="383"/>
    </row>
    <row r="86" spans="2:97" ht="11.25" customHeight="1">
      <c r="B86" s="381"/>
      <c r="C86" s="382"/>
      <c r="D86" s="382"/>
      <c r="E86" s="383"/>
      <c r="F86" s="274" t="s">
        <v>57</v>
      </c>
      <c r="G86" s="275"/>
      <c r="H86" s="275"/>
      <c r="I86" s="275"/>
      <c r="J86" s="229"/>
      <c r="K86" s="295"/>
      <c r="L86" s="229"/>
      <c r="M86" s="244"/>
      <c r="N86" s="242"/>
      <c r="O86" s="243"/>
      <c r="P86" s="243"/>
      <c r="Q86" s="243"/>
      <c r="R86" s="217"/>
      <c r="S86" s="245"/>
      <c r="T86" s="217"/>
      <c r="U86" s="216"/>
      <c r="V86" s="223"/>
      <c r="W86" s="224"/>
      <c r="X86" s="224"/>
      <c r="Y86" s="224"/>
      <c r="Z86" s="224"/>
      <c r="AA86" s="224"/>
      <c r="AB86" s="224"/>
      <c r="AC86" s="225"/>
      <c r="AD86" s="264" t="s">
        <v>37</v>
      </c>
      <c r="AE86" s="265"/>
      <c r="AF86" s="265"/>
      <c r="AG86" s="265"/>
      <c r="AH86" s="217"/>
      <c r="AI86" s="245"/>
      <c r="AJ86" s="217"/>
      <c r="AK86" s="216"/>
      <c r="AL86" s="264" t="s">
        <v>37</v>
      </c>
      <c r="AM86" s="265"/>
      <c r="AN86" s="265"/>
      <c r="AO86" s="265"/>
      <c r="AP86" s="217"/>
      <c r="AQ86" s="245"/>
      <c r="AR86" s="217"/>
      <c r="AS86" s="216"/>
      <c r="AT86" s="264" t="s">
        <v>37</v>
      </c>
      <c r="AU86" s="265"/>
      <c r="AV86" s="265"/>
      <c r="AW86" s="265"/>
      <c r="AX86" s="217"/>
      <c r="AY86" s="245"/>
      <c r="AZ86" s="217"/>
      <c r="BA86" s="216"/>
      <c r="BB86" s="264" t="s">
        <v>37</v>
      </c>
      <c r="BC86" s="265"/>
      <c r="BD86" s="265"/>
      <c r="BE86" s="265"/>
      <c r="BF86" s="217"/>
      <c r="BG86" s="245"/>
      <c r="BH86" s="217"/>
      <c r="BI86" s="216"/>
      <c r="BJ86" s="242" t="s">
        <v>376</v>
      </c>
      <c r="BK86" s="243"/>
      <c r="BL86" s="243"/>
      <c r="BM86" s="243"/>
      <c r="BN86" s="217"/>
      <c r="BO86" s="245"/>
      <c r="BP86" s="217"/>
      <c r="BQ86" s="216"/>
      <c r="BR86" s="223"/>
      <c r="BS86" s="224"/>
      <c r="BT86" s="224"/>
      <c r="BU86" s="224"/>
      <c r="BV86" s="224"/>
      <c r="BW86" s="224"/>
      <c r="BX86" s="224"/>
      <c r="BY86" s="225"/>
      <c r="BZ86" s="223"/>
      <c r="CA86" s="224"/>
      <c r="CB86" s="224"/>
      <c r="CC86" s="224"/>
      <c r="CD86" s="224"/>
      <c r="CE86" s="224"/>
      <c r="CF86" s="224"/>
      <c r="CG86" s="225"/>
      <c r="CH86" s="242"/>
      <c r="CI86" s="243"/>
      <c r="CJ86" s="243"/>
      <c r="CK86" s="243"/>
      <c r="CL86" s="217"/>
      <c r="CM86" s="245"/>
      <c r="CN86" s="217"/>
      <c r="CO86" s="216"/>
      <c r="CP86" s="381"/>
      <c r="CQ86" s="382"/>
      <c r="CR86" s="382"/>
      <c r="CS86" s="383"/>
    </row>
    <row r="87" spans="2:97" ht="22.5" customHeight="1">
      <c r="B87" s="381"/>
      <c r="C87" s="382"/>
      <c r="D87" s="382"/>
      <c r="E87" s="383"/>
      <c r="F87" s="274"/>
      <c r="G87" s="275"/>
      <c r="H87" s="275"/>
      <c r="I87" s="275"/>
      <c r="J87" s="229"/>
      <c r="K87" s="229"/>
      <c r="L87" s="229"/>
      <c r="M87" s="244"/>
      <c r="N87" s="242"/>
      <c r="O87" s="243"/>
      <c r="P87" s="243"/>
      <c r="Q87" s="243"/>
      <c r="R87" s="217"/>
      <c r="S87" s="217"/>
      <c r="T87" s="217"/>
      <c r="U87" s="216"/>
      <c r="V87" s="223"/>
      <c r="W87" s="224"/>
      <c r="X87" s="224"/>
      <c r="Y87" s="224"/>
      <c r="Z87" s="224"/>
      <c r="AA87" s="224"/>
      <c r="AB87" s="224"/>
      <c r="AC87" s="225"/>
      <c r="AD87" s="264"/>
      <c r="AE87" s="265"/>
      <c r="AF87" s="265"/>
      <c r="AG87" s="265"/>
      <c r="AH87" s="217"/>
      <c r="AI87" s="217"/>
      <c r="AJ87" s="217"/>
      <c r="AK87" s="216"/>
      <c r="AL87" s="264"/>
      <c r="AM87" s="265"/>
      <c r="AN87" s="265"/>
      <c r="AO87" s="265"/>
      <c r="AP87" s="217"/>
      <c r="AQ87" s="217"/>
      <c r="AR87" s="217"/>
      <c r="AS87" s="216"/>
      <c r="AT87" s="264"/>
      <c r="AU87" s="265"/>
      <c r="AV87" s="265"/>
      <c r="AW87" s="265"/>
      <c r="AX87" s="217"/>
      <c r="AY87" s="217"/>
      <c r="AZ87" s="217"/>
      <c r="BA87" s="216"/>
      <c r="BB87" s="264"/>
      <c r="BC87" s="265"/>
      <c r="BD87" s="265"/>
      <c r="BE87" s="265"/>
      <c r="BF87" s="217"/>
      <c r="BG87" s="217" t="s">
        <v>201</v>
      </c>
      <c r="BH87" s="217"/>
      <c r="BI87" s="216"/>
      <c r="BJ87" s="242"/>
      <c r="BK87" s="243"/>
      <c r="BL87" s="243"/>
      <c r="BM87" s="243"/>
      <c r="BN87" s="217" t="s">
        <v>45</v>
      </c>
      <c r="BO87" s="217"/>
      <c r="BP87" s="217"/>
      <c r="BQ87" s="216"/>
      <c r="BR87" s="223"/>
      <c r="BS87" s="224"/>
      <c r="BT87" s="224"/>
      <c r="BU87" s="224"/>
      <c r="BV87" s="224"/>
      <c r="BW87" s="224"/>
      <c r="BX87" s="224"/>
      <c r="BY87" s="225"/>
      <c r="BZ87" s="223"/>
      <c r="CA87" s="224"/>
      <c r="CB87" s="224"/>
      <c r="CC87" s="224"/>
      <c r="CD87" s="224"/>
      <c r="CE87" s="224"/>
      <c r="CF87" s="224"/>
      <c r="CG87" s="225"/>
      <c r="CH87" s="242"/>
      <c r="CI87" s="243"/>
      <c r="CJ87" s="243"/>
      <c r="CK87" s="243"/>
      <c r="CL87" s="217"/>
      <c r="CM87" s="217"/>
      <c r="CN87" s="217"/>
      <c r="CO87" s="216"/>
      <c r="CP87" s="381"/>
      <c r="CQ87" s="382"/>
      <c r="CR87" s="382"/>
      <c r="CS87" s="383"/>
    </row>
    <row r="88" spans="2:97" ht="18.75" customHeight="1">
      <c r="B88" s="384"/>
      <c r="C88" s="385"/>
      <c r="D88" s="385"/>
      <c r="E88" s="386"/>
      <c r="F88" s="296"/>
      <c r="G88" s="297"/>
      <c r="H88" s="297"/>
      <c r="I88" s="297"/>
      <c r="J88" s="229"/>
      <c r="K88" s="229"/>
      <c r="L88" s="229"/>
      <c r="M88" s="244"/>
      <c r="N88" s="218"/>
      <c r="O88" s="219"/>
      <c r="P88" s="219"/>
      <c r="Q88" s="219"/>
      <c r="R88" s="217"/>
      <c r="S88" s="217"/>
      <c r="T88" s="217"/>
      <c r="U88" s="216"/>
      <c r="V88" s="223"/>
      <c r="W88" s="224"/>
      <c r="X88" s="224"/>
      <c r="Y88" s="224"/>
      <c r="Z88" s="224"/>
      <c r="AA88" s="224"/>
      <c r="AB88" s="224"/>
      <c r="AC88" s="225"/>
      <c r="AD88" s="302" t="s">
        <v>231</v>
      </c>
      <c r="AE88" s="303"/>
      <c r="AF88" s="303"/>
      <c r="AG88" s="303"/>
      <c r="AH88" s="217"/>
      <c r="AI88" s="217"/>
      <c r="AJ88" s="217"/>
      <c r="AK88" s="216"/>
      <c r="AL88" s="302" t="s">
        <v>231</v>
      </c>
      <c r="AM88" s="303"/>
      <c r="AN88" s="303"/>
      <c r="AO88" s="303"/>
      <c r="AP88" s="217"/>
      <c r="AQ88" s="217"/>
      <c r="AR88" s="217"/>
      <c r="AS88" s="216"/>
      <c r="AT88" s="302" t="s">
        <v>231</v>
      </c>
      <c r="AU88" s="303"/>
      <c r="AV88" s="303"/>
      <c r="AW88" s="303"/>
      <c r="AX88" s="217"/>
      <c r="AY88" s="217"/>
      <c r="AZ88" s="217"/>
      <c r="BA88" s="216"/>
      <c r="BB88" s="302"/>
      <c r="BC88" s="303"/>
      <c r="BD88" s="303"/>
      <c r="BE88" s="303"/>
      <c r="BF88" s="217"/>
      <c r="BG88" s="217"/>
      <c r="BH88" s="217"/>
      <c r="BI88" s="216"/>
      <c r="BJ88" s="218"/>
      <c r="BK88" s="219"/>
      <c r="BL88" s="219"/>
      <c r="BM88" s="219"/>
      <c r="BN88" s="217"/>
      <c r="BO88" s="217"/>
      <c r="BP88" s="217"/>
      <c r="BQ88" s="216"/>
      <c r="BR88" s="223"/>
      <c r="BS88" s="224"/>
      <c r="BT88" s="224"/>
      <c r="BU88" s="224"/>
      <c r="BV88" s="224"/>
      <c r="BW88" s="224"/>
      <c r="BX88" s="224"/>
      <c r="BY88" s="225"/>
      <c r="BZ88" s="223"/>
      <c r="CA88" s="224"/>
      <c r="CB88" s="224"/>
      <c r="CC88" s="224"/>
      <c r="CD88" s="224"/>
      <c r="CE88" s="224"/>
      <c r="CF88" s="224"/>
      <c r="CG88" s="225"/>
      <c r="CH88" s="218"/>
      <c r="CI88" s="219"/>
      <c r="CJ88" s="219"/>
      <c r="CK88" s="219"/>
      <c r="CL88" s="217"/>
      <c r="CM88" s="217"/>
      <c r="CN88" s="217"/>
      <c r="CO88" s="216"/>
      <c r="CP88" s="384"/>
      <c r="CQ88" s="385"/>
      <c r="CR88" s="385"/>
      <c r="CS88" s="386"/>
    </row>
    <row r="89" spans="2:97" ht="18.75" customHeight="1" thickBot="1">
      <c r="B89" s="388" t="s">
        <v>300</v>
      </c>
      <c r="C89" s="389"/>
      <c r="D89" s="389"/>
      <c r="E89" s="390"/>
      <c r="F89" s="230"/>
      <c r="G89" s="231"/>
      <c r="H89" s="65"/>
      <c r="I89" s="310" t="s">
        <v>58</v>
      </c>
      <c r="J89" s="310"/>
      <c r="K89" s="310"/>
      <c r="L89" s="310"/>
      <c r="M89" s="311"/>
      <c r="N89" s="230"/>
      <c r="O89" s="231"/>
      <c r="P89" s="55"/>
      <c r="Q89" s="246"/>
      <c r="R89" s="246"/>
      <c r="S89" s="246"/>
      <c r="T89" s="246"/>
      <c r="U89" s="247"/>
      <c r="V89" s="226"/>
      <c r="W89" s="227"/>
      <c r="X89" s="227"/>
      <c r="Y89" s="227"/>
      <c r="Z89" s="227"/>
      <c r="AA89" s="227"/>
      <c r="AB89" s="227"/>
      <c r="AC89" s="228"/>
      <c r="AD89" s="262"/>
      <c r="AE89" s="263"/>
      <c r="AF89" s="55"/>
      <c r="AG89" s="304"/>
      <c r="AH89" s="304"/>
      <c r="AI89" s="304"/>
      <c r="AJ89" s="304"/>
      <c r="AK89" s="305"/>
      <c r="AL89" s="262"/>
      <c r="AM89" s="263"/>
      <c r="AN89" s="55"/>
      <c r="AO89" s="304"/>
      <c r="AP89" s="304"/>
      <c r="AQ89" s="304"/>
      <c r="AR89" s="304"/>
      <c r="AS89" s="305"/>
      <c r="AT89" s="262"/>
      <c r="AU89" s="263"/>
      <c r="AV89" s="55"/>
      <c r="AW89" s="304"/>
      <c r="AX89" s="304"/>
      <c r="AY89" s="304"/>
      <c r="AZ89" s="304"/>
      <c r="BA89" s="305"/>
      <c r="BB89" s="230"/>
      <c r="BC89" s="231"/>
      <c r="BD89" s="55"/>
      <c r="BE89" s="266"/>
      <c r="BF89" s="266"/>
      <c r="BG89" s="266"/>
      <c r="BH89" s="266"/>
      <c r="BI89" s="267"/>
      <c r="BJ89" s="230"/>
      <c r="BK89" s="231"/>
      <c r="BL89" s="55"/>
      <c r="BM89" s="266" t="s">
        <v>611</v>
      </c>
      <c r="BN89" s="266"/>
      <c r="BO89" s="266"/>
      <c r="BP89" s="266"/>
      <c r="BQ89" s="267"/>
      <c r="BR89" s="226"/>
      <c r="BS89" s="227"/>
      <c r="BT89" s="227"/>
      <c r="BU89" s="227"/>
      <c r="BV89" s="227"/>
      <c r="BW89" s="227"/>
      <c r="BX89" s="227"/>
      <c r="BY89" s="228"/>
      <c r="BZ89" s="226"/>
      <c r="CA89" s="227"/>
      <c r="CB89" s="227"/>
      <c r="CC89" s="227"/>
      <c r="CD89" s="227"/>
      <c r="CE89" s="227"/>
      <c r="CF89" s="227"/>
      <c r="CG89" s="228"/>
      <c r="CH89" s="230"/>
      <c r="CI89" s="231"/>
      <c r="CJ89" s="55"/>
      <c r="CK89" s="246"/>
      <c r="CL89" s="246"/>
      <c r="CM89" s="246"/>
      <c r="CN89" s="246"/>
      <c r="CO89" s="247"/>
      <c r="CP89" s="56"/>
      <c r="CQ89" s="57"/>
      <c r="CR89" s="57"/>
      <c r="CS89" s="58"/>
    </row>
    <row r="90" spans="2:97" ht="15" customHeight="1">
      <c r="B90" s="378" t="s">
        <v>140</v>
      </c>
      <c r="C90" s="379"/>
      <c r="D90" s="379"/>
      <c r="E90" s="380"/>
      <c r="F90" s="251">
        <v>10016258</v>
      </c>
      <c r="G90" s="252"/>
      <c r="H90" s="252"/>
      <c r="I90" s="252"/>
      <c r="J90" s="258"/>
      <c r="K90" s="258"/>
      <c r="L90" s="258"/>
      <c r="M90" s="259"/>
      <c r="N90" s="251"/>
      <c r="O90" s="252"/>
      <c r="P90" s="252"/>
      <c r="Q90" s="252"/>
      <c r="R90" s="258"/>
      <c r="S90" s="258"/>
      <c r="T90" s="258"/>
      <c r="U90" s="259"/>
      <c r="V90" s="251"/>
      <c r="W90" s="258"/>
      <c r="X90" s="258"/>
      <c r="Y90" s="258"/>
      <c r="Z90" s="258"/>
      <c r="AA90" s="258"/>
      <c r="AB90" s="258"/>
      <c r="AC90" s="259"/>
      <c r="AD90" s="220"/>
      <c r="AE90" s="221"/>
      <c r="AF90" s="221"/>
      <c r="AG90" s="221"/>
      <c r="AH90" s="221"/>
      <c r="AI90" s="221"/>
      <c r="AJ90" s="221"/>
      <c r="AK90" s="222"/>
      <c r="AL90" s="251"/>
      <c r="AM90" s="258"/>
      <c r="AN90" s="258"/>
      <c r="AO90" s="258"/>
      <c r="AP90" s="258"/>
      <c r="AQ90" s="258"/>
      <c r="AR90" s="258"/>
      <c r="AS90" s="259"/>
      <c r="AT90" s="251"/>
      <c r="AU90" s="252"/>
      <c r="AV90" s="252"/>
      <c r="AW90" s="252"/>
      <c r="AX90" s="258"/>
      <c r="AY90" s="258"/>
      <c r="AZ90" s="258"/>
      <c r="BA90" s="259"/>
      <c r="BB90" s="322">
        <v>10016346</v>
      </c>
      <c r="BC90" s="323"/>
      <c r="BD90" s="323"/>
      <c r="BE90" s="323"/>
      <c r="BF90" s="258"/>
      <c r="BG90" s="258"/>
      <c r="BH90" s="258"/>
      <c r="BI90" s="259"/>
      <c r="BJ90" s="322"/>
      <c r="BK90" s="323"/>
      <c r="BL90" s="323"/>
      <c r="BM90" s="323"/>
      <c r="BN90" s="232"/>
      <c r="BO90" s="232"/>
      <c r="BP90" s="232"/>
      <c r="BQ90" s="233"/>
      <c r="BR90" s="251"/>
      <c r="BS90" s="252"/>
      <c r="BT90" s="252"/>
      <c r="BU90" s="252"/>
      <c r="BV90" s="258"/>
      <c r="BW90" s="258"/>
      <c r="BX90" s="258"/>
      <c r="BY90" s="259"/>
      <c r="BZ90" s="220"/>
      <c r="CA90" s="221"/>
      <c r="CB90" s="221"/>
      <c r="CC90" s="221"/>
      <c r="CD90" s="221"/>
      <c r="CE90" s="221"/>
      <c r="CF90" s="221"/>
      <c r="CG90" s="222"/>
      <c r="CH90" s="251"/>
      <c r="CI90" s="258"/>
      <c r="CJ90" s="258"/>
      <c r="CK90" s="258"/>
      <c r="CL90" s="258"/>
      <c r="CM90" s="258"/>
      <c r="CN90" s="258"/>
      <c r="CO90" s="259"/>
      <c r="CP90" s="378" t="s">
        <v>140</v>
      </c>
      <c r="CQ90" s="379"/>
      <c r="CR90" s="379"/>
      <c r="CS90" s="380"/>
    </row>
    <row r="91" spans="2:97" ht="15" customHeight="1">
      <c r="B91" s="381"/>
      <c r="C91" s="382"/>
      <c r="D91" s="382"/>
      <c r="E91" s="383"/>
      <c r="F91" s="242" t="s">
        <v>62</v>
      </c>
      <c r="G91" s="243"/>
      <c r="H91" s="243"/>
      <c r="I91" s="243"/>
      <c r="J91" s="217"/>
      <c r="K91" s="245"/>
      <c r="L91" s="217"/>
      <c r="M91" s="216"/>
      <c r="N91" s="274"/>
      <c r="O91" s="275"/>
      <c r="P91" s="275"/>
      <c r="Q91" s="275"/>
      <c r="R91" s="229"/>
      <c r="S91" s="295"/>
      <c r="T91" s="229"/>
      <c r="U91" s="244"/>
      <c r="V91" s="274"/>
      <c r="W91" s="275"/>
      <c r="X91" s="275"/>
      <c r="Y91" s="275"/>
      <c r="Z91" s="229"/>
      <c r="AA91" s="295"/>
      <c r="AB91" s="229"/>
      <c r="AC91" s="244"/>
      <c r="AD91" s="223"/>
      <c r="AE91" s="224"/>
      <c r="AF91" s="224"/>
      <c r="AG91" s="224"/>
      <c r="AH91" s="224"/>
      <c r="AI91" s="224"/>
      <c r="AJ91" s="224"/>
      <c r="AK91" s="225"/>
      <c r="AL91" s="242"/>
      <c r="AM91" s="243"/>
      <c r="AN91" s="243"/>
      <c r="AO91" s="243"/>
      <c r="AP91" s="217"/>
      <c r="AQ91" s="245"/>
      <c r="AR91" s="217"/>
      <c r="AS91" s="216"/>
      <c r="AT91" s="274"/>
      <c r="AU91" s="275"/>
      <c r="AV91" s="275"/>
      <c r="AW91" s="275"/>
      <c r="AX91" s="229"/>
      <c r="AY91" s="295"/>
      <c r="AZ91" s="229"/>
      <c r="BA91" s="244"/>
      <c r="BB91" s="242">
        <v>808</v>
      </c>
      <c r="BC91" s="243"/>
      <c r="BD91" s="243"/>
      <c r="BE91" s="243"/>
      <c r="BF91" s="229"/>
      <c r="BG91" s="229" t="s">
        <v>53</v>
      </c>
      <c r="BH91" s="229"/>
      <c r="BI91" s="244"/>
      <c r="BJ91" s="242"/>
      <c r="BK91" s="243"/>
      <c r="BL91" s="243"/>
      <c r="BM91" s="243"/>
      <c r="BN91" s="217"/>
      <c r="BO91" s="217"/>
      <c r="BP91" s="217"/>
      <c r="BQ91" s="216"/>
      <c r="BR91" s="242"/>
      <c r="BS91" s="243"/>
      <c r="BT91" s="243"/>
      <c r="BU91" s="243"/>
      <c r="BV91" s="217"/>
      <c r="BW91" s="245"/>
      <c r="BX91" s="217"/>
      <c r="BY91" s="216"/>
      <c r="BZ91" s="223"/>
      <c r="CA91" s="224"/>
      <c r="CB91" s="224"/>
      <c r="CC91" s="224"/>
      <c r="CD91" s="224"/>
      <c r="CE91" s="224"/>
      <c r="CF91" s="224"/>
      <c r="CG91" s="225"/>
      <c r="CH91" s="242"/>
      <c r="CI91" s="243"/>
      <c r="CJ91" s="243"/>
      <c r="CK91" s="243"/>
      <c r="CL91" s="217"/>
      <c r="CM91" s="245"/>
      <c r="CN91" s="217"/>
      <c r="CO91" s="216"/>
      <c r="CP91" s="381"/>
      <c r="CQ91" s="382"/>
      <c r="CR91" s="382"/>
      <c r="CS91" s="383"/>
    </row>
    <row r="92" spans="2:97" ht="11.25" customHeight="1">
      <c r="B92" s="381"/>
      <c r="C92" s="382"/>
      <c r="D92" s="382"/>
      <c r="E92" s="383"/>
      <c r="F92" s="264" t="s">
        <v>329</v>
      </c>
      <c r="G92" s="265"/>
      <c r="H92" s="265"/>
      <c r="I92" s="265"/>
      <c r="J92" s="217"/>
      <c r="K92" s="245"/>
      <c r="L92" s="217"/>
      <c r="M92" s="216"/>
      <c r="N92" s="284"/>
      <c r="O92" s="285"/>
      <c r="P92" s="285"/>
      <c r="Q92" s="285"/>
      <c r="R92" s="229"/>
      <c r="S92" s="295"/>
      <c r="T92" s="229"/>
      <c r="U92" s="244"/>
      <c r="V92" s="274"/>
      <c r="W92" s="275"/>
      <c r="X92" s="275"/>
      <c r="Y92" s="275"/>
      <c r="Z92" s="229"/>
      <c r="AA92" s="295"/>
      <c r="AB92" s="229"/>
      <c r="AC92" s="244"/>
      <c r="AD92" s="223"/>
      <c r="AE92" s="224"/>
      <c r="AF92" s="224"/>
      <c r="AG92" s="224"/>
      <c r="AH92" s="224"/>
      <c r="AI92" s="224"/>
      <c r="AJ92" s="224"/>
      <c r="AK92" s="225"/>
      <c r="AL92" s="284" t="s">
        <v>37</v>
      </c>
      <c r="AM92" s="285"/>
      <c r="AN92" s="285"/>
      <c r="AO92" s="285"/>
      <c r="AP92" s="217"/>
      <c r="AQ92" s="245"/>
      <c r="AR92" s="217"/>
      <c r="AS92" s="216"/>
      <c r="AT92" s="284" t="s">
        <v>37</v>
      </c>
      <c r="AU92" s="285"/>
      <c r="AV92" s="285"/>
      <c r="AW92" s="285"/>
      <c r="AX92" s="229"/>
      <c r="AY92" s="295"/>
      <c r="AZ92" s="229"/>
      <c r="BA92" s="244"/>
      <c r="BB92" s="264" t="s">
        <v>209</v>
      </c>
      <c r="BC92" s="265"/>
      <c r="BD92" s="265"/>
      <c r="BE92" s="265"/>
      <c r="BF92" s="229"/>
      <c r="BG92" s="229"/>
      <c r="BH92" s="229"/>
      <c r="BI92" s="244"/>
      <c r="BJ92" s="264"/>
      <c r="BK92" s="265"/>
      <c r="BL92" s="265"/>
      <c r="BM92" s="265"/>
      <c r="BN92" s="217"/>
      <c r="BO92" s="217"/>
      <c r="BP92" s="217"/>
      <c r="BQ92" s="216"/>
      <c r="BR92" s="264"/>
      <c r="BS92" s="265"/>
      <c r="BT92" s="265"/>
      <c r="BU92" s="265"/>
      <c r="BV92" s="217"/>
      <c r="BW92" s="245"/>
      <c r="BX92" s="217"/>
      <c r="BY92" s="216"/>
      <c r="BZ92" s="223"/>
      <c r="CA92" s="224"/>
      <c r="CB92" s="224"/>
      <c r="CC92" s="224"/>
      <c r="CD92" s="224"/>
      <c r="CE92" s="224"/>
      <c r="CF92" s="224"/>
      <c r="CG92" s="225"/>
      <c r="CH92" s="242"/>
      <c r="CI92" s="243"/>
      <c r="CJ92" s="243"/>
      <c r="CK92" s="243"/>
      <c r="CL92" s="217"/>
      <c r="CM92" s="245"/>
      <c r="CN92" s="217"/>
      <c r="CO92" s="216"/>
      <c r="CP92" s="381"/>
      <c r="CQ92" s="382"/>
      <c r="CR92" s="382"/>
      <c r="CS92" s="383"/>
    </row>
    <row r="93" spans="2:97" ht="22.5" customHeight="1">
      <c r="B93" s="381"/>
      <c r="C93" s="382"/>
      <c r="D93" s="382"/>
      <c r="E93" s="383"/>
      <c r="F93" s="264"/>
      <c r="G93" s="265"/>
      <c r="H93" s="265"/>
      <c r="I93" s="265"/>
      <c r="J93" s="217"/>
      <c r="K93" s="217" t="s">
        <v>40</v>
      </c>
      <c r="L93" s="217"/>
      <c r="M93" s="216"/>
      <c r="N93" s="284"/>
      <c r="O93" s="285"/>
      <c r="P93" s="285"/>
      <c r="Q93" s="285"/>
      <c r="R93" s="229"/>
      <c r="S93" s="229" t="s">
        <v>40</v>
      </c>
      <c r="T93" s="229"/>
      <c r="U93" s="244"/>
      <c r="V93" s="274"/>
      <c r="W93" s="275"/>
      <c r="X93" s="275"/>
      <c r="Y93" s="275"/>
      <c r="Z93" s="229"/>
      <c r="AA93" s="229" t="s">
        <v>41</v>
      </c>
      <c r="AB93" s="229" t="s">
        <v>42</v>
      </c>
      <c r="AC93" s="244"/>
      <c r="AD93" s="223"/>
      <c r="AE93" s="224"/>
      <c r="AF93" s="224"/>
      <c r="AG93" s="224"/>
      <c r="AH93" s="224"/>
      <c r="AI93" s="224"/>
      <c r="AJ93" s="224"/>
      <c r="AK93" s="225"/>
      <c r="AL93" s="284"/>
      <c r="AM93" s="285"/>
      <c r="AN93" s="285"/>
      <c r="AO93" s="285"/>
      <c r="AP93" s="217"/>
      <c r="AQ93" s="217"/>
      <c r="AR93" s="217"/>
      <c r="AS93" s="216"/>
      <c r="AT93" s="284"/>
      <c r="AU93" s="285"/>
      <c r="AV93" s="285"/>
      <c r="AW93" s="285"/>
      <c r="AX93" s="229"/>
      <c r="AY93" s="229" t="s">
        <v>201</v>
      </c>
      <c r="AZ93" s="229"/>
      <c r="BA93" s="244"/>
      <c r="BB93" s="264"/>
      <c r="BC93" s="265"/>
      <c r="BD93" s="265"/>
      <c r="BE93" s="265"/>
      <c r="BF93" s="229"/>
      <c r="BG93" s="229" t="s">
        <v>44</v>
      </c>
      <c r="BH93" s="229" t="s">
        <v>495</v>
      </c>
      <c r="BI93" s="244"/>
      <c r="BJ93" s="264"/>
      <c r="BK93" s="265"/>
      <c r="BL93" s="265"/>
      <c r="BM93" s="265"/>
      <c r="BN93" s="217"/>
      <c r="BO93" s="217"/>
      <c r="BP93" s="217" t="s">
        <v>40</v>
      </c>
      <c r="BQ93" s="216"/>
      <c r="BR93" s="264"/>
      <c r="BS93" s="265"/>
      <c r="BT93" s="265"/>
      <c r="BU93" s="265"/>
      <c r="BV93" s="217"/>
      <c r="BW93" s="217" t="s">
        <v>40</v>
      </c>
      <c r="BX93" s="217"/>
      <c r="BY93" s="216"/>
      <c r="BZ93" s="223"/>
      <c r="CA93" s="224"/>
      <c r="CB93" s="224"/>
      <c r="CC93" s="224"/>
      <c r="CD93" s="224"/>
      <c r="CE93" s="224"/>
      <c r="CF93" s="224"/>
      <c r="CG93" s="225"/>
      <c r="CH93" s="242"/>
      <c r="CI93" s="243"/>
      <c r="CJ93" s="243"/>
      <c r="CK93" s="243"/>
      <c r="CL93" s="217"/>
      <c r="CM93" s="217"/>
      <c r="CN93" s="217"/>
      <c r="CO93" s="216"/>
      <c r="CP93" s="381"/>
      <c r="CQ93" s="382"/>
      <c r="CR93" s="382"/>
      <c r="CS93" s="383"/>
    </row>
    <row r="94" spans="2:97" ht="18.75" customHeight="1">
      <c r="B94" s="384"/>
      <c r="C94" s="385"/>
      <c r="D94" s="385"/>
      <c r="E94" s="386"/>
      <c r="F94" s="218"/>
      <c r="G94" s="219"/>
      <c r="H94" s="219"/>
      <c r="I94" s="219"/>
      <c r="J94" s="217"/>
      <c r="K94" s="217"/>
      <c r="L94" s="217"/>
      <c r="M94" s="216"/>
      <c r="N94" s="296"/>
      <c r="O94" s="297"/>
      <c r="P94" s="297"/>
      <c r="Q94" s="297"/>
      <c r="R94" s="229"/>
      <c r="S94" s="229"/>
      <c r="T94" s="229"/>
      <c r="U94" s="244"/>
      <c r="V94" s="296"/>
      <c r="W94" s="297"/>
      <c r="X94" s="297"/>
      <c r="Y94" s="297"/>
      <c r="Z94" s="229"/>
      <c r="AA94" s="229"/>
      <c r="AB94" s="229"/>
      <c r="AC94" s="244"/>
      <c r="AD94" s="223"/>
      <c r="AE94" s="224"/>
      <c r="AF94" s="224"/>
      <c r="AG94" s="224"/>
      <c r="AH94" s="224"/>
      <c r="AI94" s="224"/>
      <c r="AJ94" s="224"/>
      <c r="AK94" s="225"/>
      <c r="AL94" s="218" t="s">
        <v>490</v>
      </c>
      <c r="AM94" s="219"/>
      <c r="AN94" s="219"/>
      <c r="AO94" s="219"/>
      <c r="AP94" s="217"/>
      <c r="AQ94" s="217"/>
      <c r="AR94" s="217"/>
      <c r="AS94" s="216"/>
      <c r="AT94" s="296"/>
      <c r="AU94" s="297"/>
      <c r="AV94" s="297"/>
      <c r="AW94" s="297"/>
      <c r="AX94" s="229"/>
      <c r="AY94" s="229"/>
      <c r="AZ94" s="229"/>
      <c r="BA94" s="244"/>
      <c r="BB94" s="296"/>
      <c r="BC94" s="297"/>
      <c r="BD94" s="297"/>
      <c r="BE94" s="297"/>
      <c r="BF94" s="229"/>
      <c r="BG94" s="229"/>
      <c r="BH94" s="229"/>
      <c r="BI94" s="244"/>
      <c r="BJ94" s="282"/>
      <c r="BK94" s="283"/>
      <c r="BL94" s="283"/>
      <c r="BM94" s="283"/>
      <c r="BN94" s="217"/>
      <c r="BO94" s="217"/>
      <c r="BP94" s="217"/>
      <c r="BQ94" s="216"/>
      <c r="BR94" s="218"/>
      <c r="BS94" s="219"/>
      <c r="BT94" s="219"/>
      <c r="BU94" s="219"/>
      <c r="BV94" s="217"/>
      <c r="BW94" s="217"/>
      <c r="BX94" s="217"/>
      <c r="BY94" s="216"/>
      <c r="BZ94" s="223"/>
      <c r="CA94" s="224"/>
      <c r="CB94" s="224"/>
      <c r="CC94" s="224"/>
      <c r="CD94" s="224"/>
      <c r="CE94" s="224"/>
      <c r="CF94" s="224"/>
      <c r="CG94" s="225"/>
      <c r="CH94" s="218"/>
      <c r="CI94" s="219"/>
      <c r="CJ94" s="219"/>
      <c r="CK94" s="219"/>
      <c r="CL94" s="217"/>
      <c r="CM94" s="217"/>
      <c r="CN94" s="217"/>
      <c r="CO94" s="216"/>
      <c r="CP94" s="384"/>
      <c r="CQ94" s="385"/>
      <c r="CR94" s="385"/>
      <c r="CS94" s="386"/>
    </row>
    <row r="95" spans="2:97" ht="18.75" customHeight="1" thickBot="1">
      <c r="B95" s="388" t="s">
        <v>491</v>
      </c>
      <c r="C95" s="389"/>
      <c r="D95" s="389"/>
      <c r="E95" s="390"/>
      <c r="F95" s="230"/>
      <c r="G95" s="231"/>
      <c r="H95" s="55"/>
      <c r="I95" s="266" t="s">
        <v>103</v>
      </c>
      <c r="J95" s="266"/>
      <c r="K95" s="266"/>
      <c r="L95" s="266"/>
      <c r="M95" s="267"/>
      <c r="N95" s="262"/>
      <c r="O95" s="263"/>
      <c r="P95" s="65"/>
      <c r="Q95" s="308"/>
      <c r="R95" s="308"/>
      <c r="S95" s="308"/>
      <c r="T95" s="308"/>
      <c r="U95" s="309"/>
      <c r="V95" s="230"/>
      <c r="W95" s="231"/>
      <c r="X95" s="65"/>
      <c r="Y95" s="310"/>
      <c r="Z95" s="310"/>
      <c r="AA95" s="310"/>
      <c r="AB95" s="310"/>
      <c r="AC95" s="311"/>
      <c r="AD95" s="226"/>
      <c r="AE95" s="227"/>
      <c r="AF95" s="227"/>
      <c r="AG95" s="227"/>
      <c r="AH95" s="227"/>
      <c r="AI95" s="227"/>
      <c r="AJ95" s="227"/>
      <c r="AK95" s="228"/>
      <c r="AL95" s="230"/>
      <c r="AM95" s="231"/>
      <c r="AN95" s="55"/>
      <c r="AO95" s="246"/>
      <c r="AP95" s="246"/>
      <c r="AQ95" s="246"/>
      <c r="AR95" s="246"/>
      <c r="AS95" s="247"/>
      <c r="AT95" s="230"/>
      <c r="AU95" s="231"/>
      <c r="AV95" s="65"/>
      <c r="AW95" s="300"/>
      <c r="AX95" s="300"/>
      <c r="AY95" s="300"/>
      <c r="AZ95" s="300"/>
      <c r="BA95" s="301"/>
      <c r="BB95" s="230">
        <v>0.33333333333333331</v>
      </c>
      <c r="BC95" s="231"/>
      <c r="BD95" s="65" t="s">
        <v>547</v>
      </c>
      <c r="BE95" s="266" t="s">
        <v>210</v>
      </c>
      <c r="BF95" s="266"/>
      <c r="BG95" s="266"/>
      <c r="BH95" s="266"/>
      <c r="BI95" s="267"/>
      <c r="BJ95" s="324"/>
      <c r="BK95" s="325"/>
      <c r="BL95" s="55"/>
      <c r="BM95" s="266"/>
      <c r="BN95" s="266"/>
      <c r="BO95" s="266"/>
      <c r="BP95" s="266"/>
      <c r="BQ95" s="267"/>
      <c r="BR95" s="230"/>
      <c r="BS95" s="231"/>
      <c r="BT95" s="55"/>
      <c r="BU95" s="266"/>
      <c r="BV95" s="266"/>
      <c r="BW95" s="266"/>
      <c r="BX95" s="266"/>
      <c r="BY95" s="267"/>
      <c r="BZ95" s="226"/>
      <c r="CA95" s="227"/>
      <c r="CB95" s="227"/>
      <c r="CC95" s="227"/>
      <c r="CD95" s="227"/>
      <c r="CE95" s="227"/>
      <c r="CF95" s="227"/>
      <c r="CG95" s="228"/>
      <c r="CH95" s="230"/>
      <c r="CI95" s="231"/>
      <c r="CJ95" s="55"/>
      <c r="CK95" s="246"/>
      <c r="CL95" s="246"/>
      <c r="CM95" s="246"/>
      <c r="CN95" s="246"/>
      <c r="CO95" s="247"/>
      <c r="CP95" s="56"/>
      <c r="CQ95" s="57"/>
      <c r="CR95" s="57"/>
      <c r="CS95" s="58"/>
    </row>
    <row r="96" spans="2:97" ht="15" customHeight="1">
      <c r="B96" s="378" t="s">
        <v>141</v>
      </c>
      <c r="C96" s="379"/>
      <c r="D96" s="379"/>
      <c r="E96" s="380"/>
      <c r="F96" s="251">
        <v>10016280</v>
      </c>
      <c r="G96" s="252"/>
      <c r="H96" s="252"/>
      <c r="I96" s="252"/>
      <c r="J96" s="258"/>
      <c r="K96" s="258"/>
      <c r="L96" s="258"/>
      <c r="M96" s="259"/>
      <c r="N96" s="251"/>
      <c r="O96" s="258"/>
      <c r="P96" s="258"/>
      <c r="Q96" s="258"/>
      <c r="R96" s="258"/>
      <c r="S96" s="258"/>
      <c r="T96" s="258"/>
      <c r="U96" s="259"/>
      <c r="V96" s="251"/>
      <c r="W96" s="252"/>
      <c r="X96" s="252"/>
      <c r="Y96" s="252"/>
      <c r="Z96" s="258"/>
      <c r="AA96" s="258"/>
      <c r="AB96" s="258"/>
      <c r="AC96" s="259"/>
      <c r="AD96" s="220"/>
      <c r="AE96" s="221"/>
      <c r="AF96" s="221"/>
      <c r="AG96" s="221"/>
      <c r="AH96" s="221"/>
      <c r="AI96" s="221"/>
      <c r="AJ96" s="221"/>
      <c r="AK96" s="222"/>
      <c r="AL96" s="251"/>
      <c r="AM96" s="252"/>
      <c r="AN96" s="252"/>
      <c r="AO96" s="252"/>
      <c r="AP96" s="258"/>
      <c r="AQ96" s="258"/>
      <c r="AR96" s="258"/>
      <c r="AS96" s="259"/>
      <c r="AT96" s="251">
        <v>10016533</v>
      </c>
      <c r="AU96" s="252"/>
      <c r="AV96" s="252"/>
      <c r="AW96" s="252"/>
      <c r="AX96" s="258"/>
      <c r="AY96" s="258"/>
      <c r="AZ96" s="258"/>
      <c r="BA96" s="259"/>
      <c r="BB96" s="251"/>
      <c r="BC96" s="258"/>
      <c r="BD96" s="258"/>
      <c r="BE96" s="258"/>
      <c r="BF96" s="258"/>
      <c r="BG96" s="258"/>
      <c r="BH96" s="258"/>
      <c r="BI96" s="259"/>
      <c r="BJ96" s="251">
        <v>10016174</v>
      </c>
      <c r="BK96" s="252"/>
      <c r="BL96" s="252"/>
      <c r="BM96" s="252"/>
      <c r="BN96" s="258"/>
      <c r="BO96" s="258"/>
      <c r="BP96" s="258"/>
      <c r="BQ96" s="259"/>
      <c r="BR96" s="220"/>
      <c r="BS96" s="221"/>
      <c r="BT96" s="221"/>
      <c r="BU96" s="221"/>
      <c r="BV96" s="221"/>
      <c r="BW96" s="221"/>
      <c r="BX96" s="221"/>
      <c r="BY96" s="222"/>
      <c r="BZ96" s="220"/>
      <c r="CA96" s="221"/>
      <c r="CB96" s="221"/>
      <c r="CC96" s="221"/>
      <c r="CD96" s="221"/>
      <c r="CE96" s="221"/>
      <c r="CF96" s="221"/>
      <c r="CG96" s="222"/>
      <c r="CH96" s="251"/>
      <c r="CI96" s="252"/>
      <c r="CJ96" s="252"/>
      <c r="CK96" s="252"/>
      <c r="CL96" s="258"/>
      <c r="CM96" s="258"/>
      <c r="CN96" s="258"/>
      <c r="CO96" s="259"/>
      <c r="CP96" s="378" t="s">
        <v>141</v>
      </c>
      <c r="CQ96" s="379"/>
      <c r="CR96" s="379"/>
      <c r="CS96" s="380"/>
    </row>
    <row r="97" spans="2:97" ht="15" customHeight="1">
      <c r="B97" s="381"/>
      <c r="C97" s="382"/>
      <c r="D97" s="382"/>
      <c r="E97" s="383"/>
      <c r="F97" s="242">
        <v>808</v>
      </c>
      <c r="G97" s="243"/>
      <c r="H97" s="243"/>
      <c r="I97" s="243"/>
      <c r="J97" s="217"/>
      <c r="K97" s="217"/>
      <c r="L97" s="217"/>
      <c r="M97" s="216"/>
      <c r="N97" s="242"/>
      <c r="O97" s="243"/>
      <c r="P97" s="243"/>
      <c r="Q97" s="243"/>
      <c r="R97" s="217"/>
      <c r="S97" s="245"/>
      <c r="T97" s="217"/>
      <c r="U97" s="216"/>
      <c r="V97" s="274"/>
      <c r="W97" s="275"/>
      <c r="X97" s="275"/>
      <c r="Y97" s="275"/>
      <c r="Z97" s="229"/>
      <c r="AA97" s="295"/>
      <c r="AB97" s="229"/>
      <c r="AC97" s="244"/>
      <c r="AD97" s="223"/>
      <c r="AE97" s="224"/>
      <c r="AF97" s="224"/>
      <c r="AG97" s="224"/>
      <c r="AH97" s="224"/>
      <c r="AI97" s="224"/>
      <c r="AJ97" s="224"/>
      <c r="AK97" s="225"/>
      <c r="AL97" s="274"/>
      <c r="AM97" s="275"/>
      <c r="AN97" s="275"/>
      <c r="AO97" s="275"/>
      <c r="AP97" s="229"/>
      <c r="AQ97" s="295"/>
      <c r="AR97" s="229"/>
      <c r="AS97" s="244"/>
      <c r="AT97" s="242" t="s">
        <v>667</v>
      </c>
      <c r="AU97" s="243"/>
      <c r="AV97" s="243"/>
      <c r="AW97" s="243"/>
      <c r="AX97" s="217"/>
      <c r="AY97" s="245"/>
      <c r="AZ97" s="217"/>
      <c r="BA97" s="216"/>
      <c r="BB97" s="242"/>
      <c r="BC97" s="243"/>
      <c r="BD97" s="243"/>
      <c r="BE97" s="243"/>
      <c r="BF97" s="217"/>
      <c r="BG97" s="245"/>
      <c r="BH97" s="217"/>
      <c r="BI97" s="216"/>
      <c r="BJ97" s="242" t="s">
        <v>108</v>
      </c>
      <c r="BK97" s="243"/>
      <c r="BL97" s="243"/>
      <c r="BM97" s="243"/>
      <c r="BN97" s="217"/>
      <c r="BO97" s="245"/>
      <c r="BP97" s="217" t="s">
        <v>466</v>
      </c>
      <c r="BQ97" s="216"/>
      <c r="BR97" s="223"/>
      <c r="BS97" s="224"/>
      <c r="BT97" s="224"/>
      <c r="BU97" s="224"/>
      <c r="BV97" s="224"/>
      <c r="BW97" s="224"/>
      <c r="BX97" s="224"/>
      <c r="BY97" s="225"/>
      <c r="BZ97" s="223"/>
      <c r="CA97" s="224"/>
      <c r="CB97" s="224"/>
      <c r="CC97" s="224"/>
      <c r="CD97" s="224"/>
      <c r="CE97" s="224"/>
      <c r="CF97" s="224"/>
      <c r="CG97" s="225"/>
      <c r="CH97" s="242"/>
      <c r="CI97" s="243"/>
      <c r="CJ97" s="243"/>
      <c r="CK97" s="243"/>
      <c r="CL97" s="217"/>
      <c r="CM97" s="245"/>
      <c r="CN97" s="217"/>
      <c r="CO97" s="216"/>
      <c r="CP97" s="381"/>
      <c r="CQ97" s="382"/>
      <c r="CR97" s="382"/>
      <c r="CS97" s="383"/>
    </row>
    <row r="98" spans="2:97" ht="11.25" customHeight="1">
      <c r="B98" s="381"/>
      <c r="C98" s="382"/>
      <c r="D98" s="382"/>
      <c r="E98" s="383"/>
      <c r="F98" s="256" t="s">
        <v>60</v>
      </c>
      <c r="G98" s="257"/>
      <c r="H98" s="257"/>
      <c r="I98" s="257"/>
      <c r="J98" s="217"/>
      <c r="K98" s="217"/>
      <c r="L98" s="217"/>
      <c r="M98" s="216"/>
      <c r="N98" s="242"/>
      <c r="O98" s="243"/>
      <c r="P98" s="243"/>
      <c r="Q98" s="243"/>
      <c r="R98" s="217"/>
      <c r="S98" s="245"/>
      <c r="T98" s="217"/>
      <c r="U98" s="216"/>
      <c r="V98" s="274" t="s">
        <v>36</v>
      </c>
      <c r="W98" s="275"/>
      <c r="X98" s="275"/>
      <c r="Y98" s="275"/>
      <c r="Z98" s="229"/>
      <c r="AA98" s="295"/>
      <c r="AB98" s="229"/>
      <c r="AC98" s="244"/>
      <c r="AD98" s="223"/>
      <c r="AE98" s="224"/>
      <c r="AF98" s="224"/>
      <c r="AG98" s="224"/>
      <c r="AH98" s="224"/>
      <c r="AI98" s="224"/>
      <c r="AJ98" s="224"/>
      <c r="AK98" s="225"/>
      <c r="AL98" s="284" t="s">
        <v>37</v>
      </c>
      <c r="AM98" s="285"/>
      <c r="AN98" s="285"/>
      <c r="AO98" s="285"/>
      <c r="AP98" s="229"/>
      <c r="AQ98" s="295"/>
      <c r="AR98" s="229"/>
      <c r="AS98" s="244"/>
      <c r="AT98" s="264" t="s">
        <v>665</v>
      </c>
      <c r="AU98" s="265"/>
      <c r="AV98" s="265"/>
      <c r="AW98" s="265"/>
      <c r="AX98" s="217"/>
      <c r="AY98" s="245"/>
      <c r="AZ98" s="217"/>
      <c r="BA98" s="216"/>
      <c r="BB98" s="284" t="s">
        <v>37</v>
      </c>
      <c r="BC98" s="285"/>
      <c r="BD98" s="285"/>
      <c r="BE98" s="285"/>
      <c r="BF98" s="217"/>
      <c r="BG98" s="245"/>
      <c r="BH98" s="217"/>
      <c r="BI98" s="216"/>
      <c r="BJ98" s="256" t="s">
        <v>109</v>
      </c>
      <c r="BK98" s="257"/>
      <c r="BL98" s="257"/>
      <c r="BM98" s="257"/>
      <c r="BN98" s="217"/>
      <c r="BO98" s="245"/>
      <c r="BP98" s="217"/>
      <c r="BQ98" s="216"/>
      <c r="BR98" s="223"/>
      <c r="BS98" s="224"/>
      <c r="BT98" s="224"/>
      <c r="BU98" s="224"/>
      <c r="BV98" s="224"/>
      <c r="BW98" s="224"/>
      <c r="BX98" s="224"/>
      <c r="BY98" s="225"/>
      <c r="BZ98" s="223"/>
      <c r="CA98" s="224"/>
      <c r="CB98" s="224"/>
      <c r="CC98" s="224"/>
      <c r="CD98" s="224"/>
      <c r="CE98" s="224"/>
      <c r="CF98" s="224"/>
      <c r="CG98" s="225"/>
      <c r="CH98" s="242"/>
      <c r="CI98" s="243"/>
      <c r="CJ98" s="243"/>
      <c r="CK98" s="243"/>
      <c r="CL98" s="217"/>
      <c r="CM98" s="245"/>
      <c r="CN98" s="217"/>
      <c r="CO98" s="216"/>
      <c r="CP98" s="381"/>
      <c r="CQ98" s="382"/>
      <c r="CR98" s="382"/>
      <c r="CS98" s="383"/>
    </row>
    <row r="99" spans="2:97" ht="22.5" customHeight="1">
      <c r="B99" s="381"/>
      <c r="C99" s="382"/>
      <c r="D99" s="382"/>
      <c r="E99" s="383"/>
      <c r="F99" s="256"/>
      <c r="G99" s="257"/>
      <c r="H99" s="257"/>
      <c r="I99" s="257"/>
      <c r="J99" s="217"/>
      <c r="K99" s="217" t="s">
        <v>40</v>
      </c>
      <c r="L99" s="217"/>
      <c r="M99" s="216"/>
      <c r="N99" s="242"/>
      <c r="O99" s="243"/>
      <c r="P99" s="243"/>
      <c r="Q99" s="243"/>
      <c r="R99" s="217"/>
      <c r="S99" s="217" t="s">
        <v>40</v>
      </c>
      <c r="T99" s="217"/>
      <c r="U99" s="216"/>
      <c r="V99" s="274"/>
      <c r="W99" s="275"/>
      <c r="X99" s="275"/>
      <c r="Y99" s="275"/>
      <c r="Z99" s="229"/>
      <c r="AA99" s="229" t="s">
        <v>42</v>
      </c>
      <c r="AB99" s="229"/>
      <c r="AC99" s="244"/>
      <c r="AD99" s="223"/>
      <c r="AE99" s="224"/>
      <c r="AF99" s="224"/>
      <c r="AG99" s="224"/>
      <c r="AH99" s="224"/>
      <c r="AI99" s="224"/>
      <c r="AJ99" s="224"/>
      <c r="AK99" s="225"/>
      <c r="AL99" s="284"/>
      <c r="AM99" s="285"/>
      <c r="AN99" s="285"/>
      <c r="AO99" s="285"/>
      <c r="AP99" s="229"/>
      <c r="AQ99" s="229"/>
      <c r="AR99" s="229"/>
      <c r="AS99" s="244"/>
      <c r="AT99" s="264"/>
      <c r="AU99" s="265"/>
      <c r="AV99" s="265"/>
      <c r="AW99" s="265"/>
      <c r="AX99" s="217"/>
      <c r="AY99" s="217"/>
      <c r="AZ99" s="217"/>
      <c r="BA99" s="216"/>
      <c r="BB99" s="284"/>
      <c r="BC99" s="285"/>
      <c r="BD99" s="285"/>
      <c r="BE99" s="285"/>
      <c r="BF99" s="217"/>
      <c r="BG99" s="217" t="s">
        <v>201</v>
      </c>
      <c r="BH99" s="217"/>
      <c r="BI99" s="216"/>
      <c r="BJ99" s="256"/>
      <c r="BK99" s="257"/>
      <c r="BL99" s="257"/>
      <c r="BM99" s="257"/>
      <c r="BN99" s="217"/>
      <c r="BO99" s="217"/>
      <c r="BP99" s="217"/>
      <c r="BQ99" s="216"/>
      <c r="BR99" s="223"/>
      <c r="BS99" s="224"/>
      <c r="BT99" s="224"/>
      <c r="BU99" s="224"/>
      <c r="BV99" s="224"/>
      <c r="BW99" s="224"/>
      <c r="BX99" s="224"/>
      <c r="BY99" s="225"/>
      <c r="BZ99" s="223"/>
      <c r="CA99" s="224"/>
      <c r="CB99" s="224"/>
      <c r="CC99" s="224"/>
      <c r="CD99" s="224"/>
      <c r="CE99" s="224"/>
      <c r="CF99" s="224"/>
      <c r="CG99" s="225"/>
      <c r="CH99" s="242"/>
      <c r="CI99" s="243"/>
      <c r="CJ99" s="243"/>
      <c r="CK99" s="243"/>
      <c r="CL99" s="217"/>
      <c r="CM99" s="217"/>
      <c r="CN99" s="217"/>
      <c r="CO99" s="216"/>
      <c r="CP99" s="381"/>
      <c r="CQ99" s="382"/>
      <c r="CR99" s="382"/>
      <c r="CS99" s="383"/>
    </row>
    <row r="100" spans="2:97" ht="18.75" customHeight="1">
      <c r="B100" s="384"/>
      <c r="C100" s="385"/>
      <c r="D100" s="385"/>
      <c r="E100" s="386"/>
      <c r="F100" s="218"/>
      <c r="G100" s="219"/>
      <c r="H100" s="219"/>
      <c r="I100" s="219"/>
      <c r="J100" s="217"/>
      <c r="K100" s="217"/>
      <c r="L100" s="217"/>
      <c r="M100" s="216"/>
      <c r="N100" s="218"/>
      <c r="O100" s="219"/>
      <c r="P100" s="219"/>
      <c r="Q100" s="219"/>
      <c r="R100" s="217"/>
      <c r="S100" s="217"/>
      <c r="T100" s="217"/>
      <c r="U100" s="216"/>
      <c r="V100" s="296"/>
      <c r="W100" s="297"/>
      <c r="X100" s="297"/>
      <c r="Y100" s="297"/>
      <c r="Z100" s="229"/>
      <c r="AA100" s="229"/>
      <c r="AB100" s="229"/>
      <c r="AC100" s="244"/>
      <c r="AD100" s="223"/>
      <c r="AE100" s="224"/>
      <c r="AF100" s="224"/>
      <c r="AG100" s="224"/>
      <c r="AH100" s="224"/>
      <c r="AI100" s="224"/>
      <c r="AJ100" s="224"/>
      <c r="AK100" s="225"/>
      <c r="AL100" s="296"/>
      <c r="AM100" s="297"/>
      <c r="AN100" s="297"/>
      <c r="AO100" s="297"/>
      <c r="AP100" s="229"/>
      <c r="AQ100" s="229"/>
      <c r="AR100" s="229"/>
      <c r="AS100" s="244"/>
      <c r="AT100" s="218" t="s">
        <v>666</v>
      </c>
      <c r="AU100" s="219"/>
      <c r="AV100" s="219"/>
      <c r="AW100" s="219"/>
      <c r="AX100" s="217"/>
      <c r="AY100" s="217"/>
      <c r="AZ100" s="217"/>
      <c r="BA100" s="216"/>
      <c r="BB100" s="218"/>
      <c r="BC100" s="219"/>
      <c r="BD100" s="219"/>
      <c r="BE100" s="219"/>
      <c r="BF100" s="217"/>
      <c r="BG100" s="217"/>
      <c r="BH100" s="217"/>
      <c r="BI100" s="216"/>
      <c r="BJ100" s="218"/>
      <c r="BK100" s="219"/>
      <c r="BL100" s="219"/>
      <c r="BM100" s="219"/>
      <c r="BN100" s="217"/>
      <c r="BO100" s="217"/>
      <c r="BP100" s="217"/>
      <c r="BQ100" s="216"/>
      <c r="BR100" s="223"/>
      <c r="BS100" s="224"/>
      <c r="BT100" s="224"/>
      <c r="BU100" s="224"/>
      <c r="BV100" s="224"/>
      <c r="BW100" s="224"/>
      <c r="BX100" s="224"/>
      <c r="BY100" s="225"/>
      <c r="BZ100" s="223"/>
      <c r="CA100" s="224"/>
      <c r="CB100" s="224"/>
      <c r="CC100" s="224"/>
      <c r="CD100" s="224"/>
      <c r="CE100" s="224"/>
      <c r="CF100" s="224"/>
      <c r="CG100" s="225"/>
      <c r="CH100" s="218"/>
      <c r="CI100" s="219"/>
      <c r="CJ100" s="219"/>
      <c r="CK100" s="219"/>
      <c r="CL100" s="217"/>
      <c r="CM100" s="217"/>
      <c r="CN100" s="217"/>
      <c r="CO100" s="216"/>
      <c r="CP100" s="384"/>
      <c r="CQ100" s="385"/>
      <c r="CR100" s="385"/>
      <c r="CS100" s="386"/>
    </row>
    <row r="101" spans="2:97" ht="18.75" customHeight="1" thickBot="1">
      <c r="B101" s="388" t="s">
        <v>483</v>
      </c>
      <c r="C101" s="389"/>
      <c r="D101" s="389"/>
      <c r="E101" s="390"/>
      <c r="F101" s="230"/>
      <c r="G101" s="231"/>
      <c r="H101" s="55"/>
      <c r="I101" s="266" t="s">
        <v>61</v>
      </c>
      <c r="J101" s="266"/>
      <c r="K101" s="266"/>
      <c r="L101" s="266"/>
      <c r="M101" s="267"/>
      <c r="N101" s="230"/>
      <c r="O101" s="231"/>
      <c r="P101" s="55"/>
      <c r="Q101" s="246"/>
      <c r="R101" s="246"/>
      <c r="S101" s="246"/>
      <c r="T101" s="246"/>
      <c r="U101" s="247"/>
      <c r="V101" s="262"/>
      <c r="W101" s="263"/>
      <c r="X101" s="65"/>
      <c r="Y101" s="298"/>
      <c r="Z101" s="298"/>
      <c r="AA101" s="298"/>
      <c r="AB101" s="298"/>
      <c r="AC101" s="299"/>
      <c r="AD101" s="226"/>
      <c r="AE101" s="227"/>
      <c r="AF101" s="227"/>
      <c r="AG101" s="227"/>
      <c r="AH101" s="227"/>
      <c r="AI101" s="227"/>
      <c r="AJ101" s="227"/>
      <c r="AK101" s="228"/>
      <c r="AL101" s="262"/>
      <c r="AM101" s="263"/>
      <c r="AN101" s="65"/>
      <c r="AO101" s="308"/>
      <c r="AP101" s="308"/>
      <c r="AQ101" s="308"/>
      <c r="AR101" s="308"/>
      <c r="AS101" s="309"/>
      <c r="AT101" s="230"/>
      <c r="AU101" s="231"/>
      <c r="AV101" s="55"/>
      <c r="AW101" s="266"/>
      <c r="AX101" s="266"/>
      <c r="AY101" s="266"/>
      <c r="AZ101" s="266"/>
      <c r="BA101" s="267"/>
      <c r="BB101" s="230"/>
      <c r="BC101" s="231"/>
      <c r="BD101" s="55"/>
      <c r="BE101" s="246"/>
      <c r="BF101" s="246"/>
      <c r="BG101" s="246"/>
      <c r="BH101" s="246"/>
      <c r="BI101" s="247"/>
      <c r="BJ101" s="230">
        <v>0.29166666666666669</v>
      </c>
      <c r="BK101" s="231"/>
      <c r="BL101" s="55" t="s">
        <v>547</v>
      </c>
      <c r="BM101" s="266" t="s">
        <v>110</v>
      </c>
      <c r="BN101" s="266"/>
      <c r="BO101" s="266"/>
      <c r="BP101" s="266"/>
      <c r="BQ101" s="267"/>
      <c r="BR101" s="226"/>
      <c r="BS101" s="227"/>
      <c r="BT101" s="227"/>
      <c r="BU101" s="227"/>
      <c r="BV101" s="227"/>
      <c r="BW101" s="227"/>
      <c r="BX101" s="227"/>
      <c r="BY101" s="228"/>
      <c r="BZ101" s="226"/>
      <c r="CA101" s="227"/>
      <c r="CB101" s="227"/>
      <c r="CC101" s="227"/>
      <c r="CD101" s="227"/>
      <c r="CE101" s="227"/>
      <c r="CF101" s="227"/>
      <c r="CG101" s="228"/>
      <c r="CH101" s="262"/>
      <c r="CI101" s="263"/>
      <c r="CJ101" s="55"/>
      <c r="CK101" s="326"/>
      <c r="CL101" s="326"/>
      <c r="CM101" s="326"/>
      <c r="CN101" s="326"/>
      <c r="CO101" s="327"/>
      <c r="CP101" s="56"/>
      <c r="CQ101" s="57"/>
      <c r="CR101" s="57"/>
      <c r="CS101" s="58"/>
    </row>
    <row r="102" spans="2:97" ht="15" customHeight="1">
      <c r="B102" s="378" t="s">
        <v>142</v>
      </c>
      <c r="C102" s="379"/>
      <c r="D102" s="379"/>
      <c r="E102" s="380"/>
      <c r="F102" s="251">
        <v>10016280</v>
      </c>
      <c r="G102" s="252"/>
      <c r="H102" s="252"/>
      <c r="I102" s="252"/>
      <c r="J102" s="258"/>
      <c r="K102" s="258"/>
      <c r="L102" s="258"/>
      <c r="M102" s="259"/>
      <c r="N102" s="251"/>
      <c r="O102" s="258"/>
      <c r="P102" s="258"/>
      <c r="Q102" s="258"/>
      <c r="R102" s="258"/>
      <c r="S102" s="258"/>
      <c r="T102" s="258"/>
      <c r="U102" s="259"/>
      <c r="V102" s="220"/>
      <c r="W102" s="221"/>
      <c r="X102" s="221"/>
      <c r="Y102" s="221"/>
      <c r="Z102" s="221"/>
      <c r="AA102" s="221"/>
      <c r="AB102" s="221"/>
      <c r="AC102" s="222"/>
      <c r="AD102" s="220"/>
      <c r="AE102" s="221"/>
      <c r="AF102" s="221"/>
      <c r="AG102" s="221"/>
      <c r="AH102" s="221"/>
      <c r="AI102" s="221"/>
      <c r="AJ102" s="221"/>
      <c r="AK102" s="222"/>
      <c r="AL102" s="220"/>
      <c r="AM102" s="221"/>
      <c r="AN102" s="221"/>
      <c r="AO102" s="221"/>
      <c r="AP102" s="221"/>
      <c r="AQ102" s="221"/>
      <c r="AR102" s="221"/>
      <c r="AS102" s="222"/>
      <c r="AT102" s="220"/>
      <c r="AU102" s="221"/>
      <c r="AV102" s="221"/>
      <c r="AW102" s="221"/>
      <c r="AX102" s="221"/>
      <c r="AY102" s="221"/>
      <c r="AZ102" s="221"/>
      <c r="BA102" s="222"/>
      <c r="BB102" s="251"/>
      <c r="BC102" s="252"/>
      <c r="BD102" s="252"/>
      <c r="BE102" s="252"/>
      <c r="BF102" s="258"/>
      <c r="BG102" s="258"/>
      <c r="BH102" s="258"/>
      <c r="BI102" s="259"/>
      <c r="BJ102" s="251">
        <v>10016528</v>
      </c>
      <c r="BK102" s="258"/>
      <c r="BL102" s="258"/>
      <c r="BM102" s="258"/>
      <c r="BN102" s="258"/>
      <c r="BO102" s="258"/>
      <c r="BP102" s="258"/>
      <c r="BQ102" s="259"/>
      <c r="BR102" s="251"/>
      <c r="BS102" s="252"/>
      <c r="BT102" s="252"/>
      <c r="BU102" s="252"/>
      <c r="BV102" s="258"/>
      <c r="BW102" s="258"/>
      <c r="BX102" s="258"/>
      <c r="BY102" s="259"/>
      <c r="BZ102" s="251">
        <v>10016208</v>
      </c>
      <c r="CA102" s="252"/>
      <c r="CB102" s="252"/>
      <c r="CC102" s="252"/>
      <c r="CD102" s="258"/>
      <c r="CE102" s="258"/>
      <c r="CF102" s="258"/>
      <c r="CG102" s="259"/>
      <c r="CH102" s="251"/>
      <c r="CI102" s="252"/>
      <c r="CJ102" s="252"/>
      <c r="CK102" s="252"/>
      <c r="CL102" s="258"/>
      <c r="CM102" s="258"/>
      <c r="CN102" s="258"/>
      <c r="CO102" s="259"/>
      <c r="CP102" s="378" t="s">
        <v>142</v>
      </c>
      <c r="CQ102" s="379"/>
      <c r="CR102" s="379"/>
      <c r="CS102" s="380"/>
    </row>
    <row r="103" spans="2:97" ht="15" customHeight="1">
      <c r="B103" s="381"/>
      <c r="C103" s="382"/>
      <c r="D103" s="382"/>
      <c r="E103" s="383"/>
      <c r="F103" s="242">
        <v>808</v>
      </c>
      <c r="G103" s="243"/>
      <c r="H103" s="243"/>
      <c r="I103" s="243"/>
      <c r="J103" s="217"/>
      <c r="K103" s="217" t="s">
        <v>53</v>
      </c>
      <c r="L103" s="217"/>
      <c r="M103" s="216"/>
      <c r="N103" s="242"/>
      <c r="O103" s="243"/>
      <c r="P103" s="243"/>
      <c r="Q103" s="243"/>
      <c r="R103" s="217"/>
      <c r="S103" s="245"/>
      <c r="T103" s="217"/>
      <c r="U103" s="216"/>
      <c r="V103" s="223"/>
      <c r="W103" s="224"/>
      <c r="X103" s="224"/>
      <c r="Y103" s="224"/>
      <c r="Z103" s="224"/>
      <c r="AA103" s="224"/>
      <c r="AB103" s="224"/>
      <c r="AC103" s="225"/>
      <c r="AD103" s="223"/>
      <c r="AE103" s="224"/>
      <c r="AF103" s="224"/>
      <c r="AG103" s="224"/>
      <c r="AH103" s="224"/>
      <c r="AI103" s="224"/>
      <c r="AJ103" s="224"/>
      <c r="AK103" s="225"/>
      <c r="AL103" s="223"/>
      <c r="AM103" s="224"/>
      <c r="AN103" s="224"/>
      <c r="AO103" s="224"/>
      <c r="AP103" s="224"/>
      <c r="AQ103" s="224"/>
      <c r="AR103" s="224"/>
      <c r="AS103" s="225"/>
      <c r="AT103" s="223"/>
      <c r="AU103" s="224"/>
      <c r="AV103" s="224"/>
      <c r="AW103" s="224"/>
      <c r="AX103" s="224"/>
      <c r="AY103" s="224"/>
      <c r="AZ103" s="224"/>
      <c r="BA103" s="225"/>
      <c r="BB103" s="242"/>
      <c r="BC103" s="243"/>
      <c r="BD103" s="243"/>
      <c r="BE103" s="243"/>
      <c r="BF103" s="217"/>
      <c r="BG103" s="245"/>
      <c r="BH103" s="217"/>
      <c r="BI103" s="216"/>
      <c r="BJ103" s="242" t="s">
        <v>194</v>
      </c>
      <c r="BK103" s="243"/>
      <c r="BL103" s="243"/>
      <c r="BM103" s="243"/>
      <c r="BN103" s="217"/>
      <c r="BO103" s="245"/>
      <c r="BP103" s="217" t="s">
        <v>378</v>
      </c>
      <c r="BQ103" s="216"/>
      <c r="BR103" s="242"/>
      <c r="BS103" s="243"/>
      <c r="BT103" s="243"/>
      <c r="BU103" s="243"/>
      <c r="BV103" s="217"/>
      <c r="BW103" s="245"/>
      <c r="BX103" s="217"/>
      <c r="BY103" s="216"/>
      <c r="BZ103" s="242" t="s">
        <v>62</v>
      </c>
      <c r="CA103" s="243"/>
      <c r="CB103" s="243"/>
      <c r="CC103" s="243"/>
      <c r="CD103" s="217"/>
      <c r="CE103" s="245"/>
      <c r="CF103" s="217"/>
      <c r="CG103" s="216"/>
      <c r="CH103" s="242"/>
      <c r="CI103" s="243"/>
      <c r="CJ103" s="243"/>
      <c r="CK103" s="243"/>
      <c r="CL103" s="217"/>
      <c r="CM103" s="245"/>
      <c r="CN103" s="217"/>
      <c r="CO103" s="216"/>
      <c r="CP103" s="381"/>
      <c r="CQ103" s="382"/>
      <c r="CR103" s="382"/>
      <c r="CS103" s="383"/>
    </row>
    <row r="104" spans="2:97" ht="11.25" customHeight="1">
      <c r="B104" s="381"/>
      <c r="C104" s="382"/>
      <c r="D104" s="382"/>
      <c r="E104" s="383"/>
      <c r="F104" s="256" t="s">
        <v>60</v>
      </c>
      <c r="G104" s="257"/>
      <c r="H104" s="257"/>
      <c r="I104" s="257"/>
      <c r="J104" s="217"/>
      <c r="K104" s="217"/>
      <c r="L104" s="217"/>
      <c r="M104" s="216"/>
      <c r="N104" s="242"/>
      <c r="O104" s="243"/>
      <c r="P104" s="243"/>
      <c r="Q104" s="243"/>
      <c r="R104" s="217"/>
      <c r="S104" s="245"/>
      <c r="T104" s="217"/>
      <c r="U104" s="216"/>
      <c r="V104" s="223"/>
      <c r="W104" s="224"/>
      <c r="X104" s="224"/>
      <c r="Y104" s="224"/>
      <c r="Z104" s="224"/>
      <c r="AA104" s="224"/>
      <c r="AB104" s="224"/>
      <c r="AC104" s="225"/>
      <c r="AD104" s="223"/>
      <c r="AE104" s="224"/>
      <c r="AF104" s="224"/>
      <c r="AG104" s="224"/>
      <c r="AH104" s="224"/>
      <c r="AI104" s="224"/>
      <c r="AJ104" s="224"/>
      <c r="AK104" s="225"/>
      <c r="AL104" s="223"/>
      <c r="AM104" s="224"/>
      <c r="AN104" s="224"/>
      <c r="AO104" s="224"/>
      <c r="AP104" s="224"/>
      <c r="AQ104" s="224"/>
      <c r="AR104" s="224"/>
      <c r="AS104" s="225"/>
      <c r="AT104" s="223"/>
      <c r="AU104" s="224"/>
      <c r="AV104" s="224"/>
      <c r="AW104" s="224"/>
      <c r="AX104" s="224"/>
      <c r="AY104" s="224"/>
      <c r="AZ104" s="224"/>
      <c r="BA104" s="225"/>
      <c r="BB104" s="264" t="s">
        <v>37</v>
      </c>
      <c r="BC104" s="265"/>
      <c r="BD104" s="265"/>
      <c r="BE104" s="265"/>
      <c r="BF104" s="217"/>
      <c r="BG104" s="245"/>
      <c r="BH104" s="217"/>
      <c r="BI104" s="216"/>
      <c r="BJ104" s="242" t="s">
        <v>376</v>
      </c>
      <c r="BK104" s="243"/>
      <c r="BL104" s="243"/>
      <c r="BM104" s="243"/>
      <c r="BN104" s="217"/>
      <c r="BO104" s="245"/>
      <c r="BP104" s="217"/>
      <c r="BQ104" s="216"/>
      <c r="BR104" s="264" t="s">
        <v>336</v>
      </c>
      <c r="BS104" s="265"/>
      <c r="BT104" s="265"/>
      <c r="BU104" s="265"/>
      <c r="BV104" s="217"/>
      <c r="BW104" s="245"/>
      <c r="BX104" s="217"/>
      <c r="BY104" s="216"/>
      <c r="BZ104" s="264" t="s">
        <v>337</v>
      </c>
      <c r="CA104" s="265"/>
      <c r="CB104" s="265"/>
      <c r="CC104" s="265"/>
      <c r="CD104" s="217"/>
      <c r="CE104" s="245"/>
      <c r="CF104" s="217"/>
      <c r="CG104" s="216"/>
      <c r="CH104" s="242"/>
      <c r="CI104" s="243"/>
      <c r="CJ104" s="243"/>
      <c r="CK104" s="243"/>
      <c r="CL104" s="217"/>
      <c r="CM104" s="245"/>
      <c r="CN104" s="217"/>
      <c r="CO104" s="216"/>
      <c r="CP104" s="381"/>
      <c r="CQ104" s="382"/>
      <c r="CR104" s="382"/>
      <c r="CS104" s="383"/>
    </row>
    <row r="105" spans="2:97" ht="22.5" customHeight="1">
      <c r="B105" s="381"/>
      <c r="C105" s="382"/>
      <c r="D105" s="382"/>
      <c r="E105" s="383"/>
      <c r="F105" s="256"/>
      <c r="G105" s="257"/>
      <c r="H105" s="257"/>
      <c r="I105" s="257"/>
      <c r="J105" s="217" t="s">
        <v>45</v>
      </c>
      <c r="K105" s="217" t="s">
        <v>40</v>
      </c>
      <c r="L105" s="217"/>
      <c r="M105" s="216"/>
      <c r="N105" s="242"/>
      <c r="O105" s="243"/>
      <c r="P105" s="243"/>
      <c r="Q105" s="243"/>
      <c r="R105" s="217"/>
      <c r="S105" s="217" t="s">
        <v>40</v>
      </c>
      <c r="T105" s="217"/>
      <c r="U105" s="216"/>
      <c r="V105" s="223"/>
      <c r="W105" s="224"/>
      <c r="X105" s="224"/>
      <c r="Y105" s="224"/>
      <c r="Z105" s="224"/>
      <c r="AA105" s="224"/>
      <c r="AB105" s="224"/>
      <c r="AC105" s="225"/>
      <c r="AD105" s="223"/>
      <c r="AE105" s="224"/>
      <c r="AF105" s="224"/>
      <c r="AG105" s="224"/>
      <c r="AH105" s="224"/>
      <c r="AI105" s="224"/>
      <c r="AJ105" s="224"/>
      <c r="AK105" s="225"/>
      <c r="AL105" s="223"/>
      <c r="AM105" s="224"/>
      <c r="AN105" s="224"/>
      <c r="AO105" s="224"/>
      <c r="AP105" s="224"/>
      <c r="AQ105" s="224"/>
      <c r="AR105" s="224"/>
      <c r="AS105" s="225"/>
      <c r="AT105" s="223"/>
      <c r="AU105" s="224"/>
      <c r="AV105" s="224"/>
      <c r="AW105" s="224"/>
      <c r="AX105" s="224"/>
      <c r="AY105" s="224"/>
      <c r="AZ105" s="224"/>
      <c r="BA105" s="225"/>
      <c r="BB105" s="264"/>
      <c r="BC105" s="265"/>
      <c r="BD105" s="265"/>
      <c r="BE105" s="265"/>
      <c r="BF105" s="217"/>
      <c r="BG105" s="217" t="s">
        <v>201</v>
      </c>
      <c r="BH105" s="217"/>
      <c r="BI105" s="216"/>
      <c r="BJ105" s="242"/>
      <c r="BK105" s="243"/>
      <c r="BL105" s="243"/>
      <c r="BM105" s="243"/>
      <c r="BN105" s="217"/>
      <c r="BO105" s="217"/>
      <c r="BP105" s="217"/>
      <c r="BQ105" s="216"/>
      <c r="BR105" s="264"/>
      <c r="BS105" s="265"/>
      <c r="BT105" s="265"/>
      <c r="BU105" s="265"/>
      <c r="BV105" s="217"/>
      <c r="BW105" s="217" t="s">
        <v>68</v>
      </c>
      <c r="BX105" s="217"/>
      <c r="BY105" s="216"/>
      <c r="BZ105" s="264"/>
      <c r="CA105" s="265"/>
      <c r="CB105" s="265"/>
      <c r="CC105" s="265"/>
      <c r="CD105" s="217"/>
      <c r="CE105" s="217" t="s">
        <v>44</v>
      </c>
      <c r="CF105" s="217"/>
      <c r="CG105" s="216"/>
      <c r="CH105" s="242"/>
      <c r="CI105" s="243"/>
      <c r="CJ105" s="243"/>
      <c r="CK105" s="243"/>
      <c r="CL105" s="217"/>
      <c r="CM105" s="217"/>
      <c r="CN105" s="217"/>
      <c r="CO105" s="216"/>
      <c r="CP105" s="381"/>
      <c r="CQ105" s="382"/>
      <c r="CR105" s="382"/>
      <c r="CS105" s="383"/>
    </row>
    <row r="106" spans="2:97" ht="18.75" customHeight="1">
      <c r="B106" s="384"/>
      <c r="C106" s="385"/>
      <c r="D106" s="385"/>
      <c r="E106" s="386"/>
      <c r="F106" s="218"/>
      <c r="G106" s="219"/>
      <c r="H106" s="219"/>
      <c r="I106" s="219"/>
      <c r="J106" s="217"/>
      <c r="K106" s="217"/>
      <c r="L106" s="217"/>
      <c r="M106" s="216"/>
      <c r="N106" s="218"/>
      <c r="O106" s="219"/>
      <c r="P106" s="219"/>
      <c r="Q106" s="219"/>
      <c r="R106" s="217"/>
      <c r="S106" s="217"/>
      <c r="T106" s="217"/>
      <c r="U106" s="216"/>
      <c r="V106" s="223"/>
      <c r="W106" s="224"/>
      <c r="X106" s="224"/>
      <c r="Y106" s="224"/>
      <c r="Z106" s="224"/>
      <c r="AA106" s="224"/>
      <c r="AB106" s="224"/>
      <c r="AC106" s="225"/>
      <c r="AD106" s="223"/>
      <c r="AE106" s="224"/>
      <c r="AF106" s="224"/>
      <c r="AG106" s="224"/>
      <c r="AH106" s="224"/>
      <c r="AI106" s="224"/>
      <c r="AJ106" s="224"/>
      <c r="AK106" s="225"/>
      <c r="AL106" s="223"/>
      <c r="AM106" s="224"/>
      <c r="AN106" s="224"/>
      <c r="AO106" s="224"/>
      <c r="AP106" s="224"/>
      <c r="AQ106" s="224"/>
      <c r="AR106" s="224"/>
      <c r="AS106" s="225"/>
      <c r="AT106" s="223"/>
      <c r="AU106" s="224"/>
      <c r="AV106" s="224"/>
      <c r="AW106" s="224"/>
      <c r="AX106" s="224"/>
      <c r="AY106" s="224"/>
      <c r="AZ106" s="224"/>
      <c r="BA106" s="225"/>
      <c r="BB106" s="218" t="s">
        <v>503</v>
      </c>
      <c r="BC106" s="219"/>
      <c r="BD106" s="219"/>
      <c r="BE106" s="219"/>
      <c r="BF106" s="217"/>
      <c r="BG106" s="217"/>
      <c r="BH106" s="217"/>
      <c r="BI106" s="216"/>
      <c r="BJ106" s="218"/>
      <c r="BK106" s="219"/>
      <c r="BL106" s="219"/>
      <c r="BM106" s="219"/>
      <c r="BN106" s="217"/>
      <c r="BO106" s="217"/>
      <c r="BP106" s="217"/>
      <c r="BQ106" s="216"/>
      <c r="BR106" s="218"/>
      <c r="BS106" s="219"/>
      <c r="BT106" s="219"/>
      <c r="BU106" s="219"/>
      <c r="BV106" s="217"/>
      <c r="BW106" s="217"/>
      <c r="BX106" s="217"/>
      <c r="BY106" s="216"/>
      <c r="BZ106" s="218"/>
      <c r="CA106" s="219"/>
      <c r="CB106" s="219"/>
      <c r="CC106" s="219"/>
      <c r="CD106" s="217"/>
      <c r="CE106" s="217"/>
      <c r="CF106" s="217"/>
      <c r="CG106" s="216"/>
      <c r="CH106" s="218"/>
      <c r="CI106" s="219"/>
      <c r="CJ106" s="219"/>
      <c r="CK106" s="219"/>
      <c r="CL106" s="217"/>
      <c r="CM106" s="217"/>
      <c r="CN106" s="217"/>
      <c r="CO106" s="216"/>
      <c r="CP106" s="384"/>
      <c r="CQ106" s="385"/>
      <c r="CR106" s="385"/>
      <c r="CS106" s="386"/>
    </row>
    <row r="107" spans="2:97" ht="18.75" customHeight="1" thickBot="1">
      <c r="B107" s="387" t="s">
        <v>540</v>
      </c>
      <c r="C107" s="367"/>
      <c r="D107" s="367"/>
      <c r="E107" s="368"/>
      <c r="F107" s="230"/>
      <c r="G107" s="231"/>
      <c r="H107" s="55"/>
      <c r="I107" s="266" t="s">
        <v>61</v>
      </c>
      <c r="J107" s="266"/>
      <c r="K107" s="266"/>
      <c r="L107" s="266"/>
      <c r="M107" s="267"/>
      <c r="N107" s="230"/>
      <c r="O107" s="231"/>
      <c r="P107" s="55"/>
      <c r="Q107" s="246"/>
      <c r="R107" s="246"/>
      <c r="S107" s="246"/>
      <c r="T107" s="246"/>
      <c r="U107" s="247"/>
      <c r="V107" s="226"/>
      <c r="W107" s="227"/>
      <c r="X107" s="227"/>
      <c r="Y107" s="227"/>
      <c r="Z107" s="227"/>
      <c r="AA107" s="227"/>
      <c r="AB107" s="227"/>
      <c r="AC107" s="228"/>
      <c r="AD107" s="226"/>
      <c r="AE107" s="227"/>
      <c r="AF107" s="227"/>
      <c r="AG107" s="227"/>
      <c r="AH107" s="227"/>
      <c r="AI107" s="227"/>
      <c r="AJ107" s="227"/>
      <c r="AK107" s="228"/>
      <c r="AL107" s="226"/>
      <c r="AM107" s="227"/>
      <c r="AN107" s="227"/>
      <c r="AO107" s="227"/>
      <c r="AP107" s="227"/>
      <c r="AQ107" s="227"/>
      <c r="AR107" s="227"/>
      <c r="AS107" s="228"/>
      <c r="AT107" s="226"/>
      <c r="AU107" s="227"/>
      <c r="AV107" s="227"/>
      <c r="AW107" s="227"/>
      <c r="AX107" s="227"/>
      <c r="AY107" s="227"/>
      <c r="AZ107" s="227"/>
      <c r="BA107" s="228"/>
      <c r="BB107" s="262"/>
      <c r="BC107" s="263"/>
      <c r="BD107" s="55"/>
      <c r="BE107" s="304"/>
      <c r="BF107" s="304"/>
      <c r="BG107" s="304"/>
      <c r="BH107" s="304"/>
      <c r="BI107" s="305"/>
      <c r="BJ107" s="230"/>
      <c r="BK107" s="231"/>
      <c r="BL107" s="55"/>
      <c r="BM107" s="266" t="s">
        <v>611</v>
      </c>
      <c r="BN107" s="266"/>
      <c r="BO107" s="266"/>
      <c r="BP107" s="266"/>
      <c r="BQ107" s="267"/>
      <c r="BR107" s="230"/>
      <c r="BS107" s="231"/>
      <c r="BT107" s="55"/>
      <c r="BU107" s="266"/>
      <c r="BV107" s="266"/>
      <c r="BW107" s="266"/>
      <c r="BX107" s="266"/>
      <c r="BY107" s="267"/>
      <c r="BZ107" s="230"/>
      <c r="CA107" s="231"/>
      <c r="CB107" s="55"/>
      <c r="CC107" s="266" t="s">
        <v>64</v>
      </c>
      <c r="CD107" s="266"/>
      <c r="CE107" s="266"/>
      <c r="CF107" s="266"/>
      <c r="CG107" s="267"/>
      <c r="CH107" s="262"/>
      <c r="CI107" s="263"/>
      <c r="CJ107" s="55"/>
      <c r="CK107" s="326"/>
      <c r="CL107" s="326"/>
      <c r="CM107" s="326"/>
      <c r="CN107" s="326"/>
      <c r="CO107" s="327"/>
      <c r="CP107" s="366"/>
      <c r="CQ107" s="367"/>
      <c r="CR107" s="367"/>
      <c r="CS107" s="368"/>
    </row>
    <row r="108" spans="2:97" ht="15" customHeight="1">
      <c r="B108" s="378" t="s">
        <v>143</v>
      </c>
      <c r="C108" s="379"/>
      <c r="D108" s="379"/>
      <c r="E108" s="380"/>
      <c r="F108" s="251">
        <v>10016280</v>
      </c>
      <c r="G108" s="252"/>
      <c r="H108" s="252"/>
      <c r="I108" s="252"/>
      <c r="J108" s="258"/>
      <c r="K108" s="258"/>
      <c r="L108" s="258"/>
      <c r="M108" s="259"/>
      <c r="N108" s="286"/>
      <c r="O108" s="287"/>
      <c r="P108" s="287"/>
      <c r="Q108" s="287"/>
      <c r="R108" s="287"/>
      <c r="S108" s="287"/>
      <c r="T108" s="287"/>
      <c r="U108" s="288"/>
      <c r="V108" s="220"/>
      <c r="W108" s="221"/>
      <c r="X108" s="221"/>
      <c r="Y108" s="221"/>
      <c r="Z108" s="221"/>
      <c r="AA108" s="221"/>
      <c r="AB108" s="221"/>
      <c r="AC108" s="222"/>
      <c r="AD108" s="220"/>
      <c r="AE108" s="221"/>
      <c r="AF108" s="221"/>
      <c r="AG108" s="221"/>
      <c r="AH108" s="221"/>
      <c r="AI108" s="221"/>
      <c r="AJ108" s="221"/>
      <c r="AK108" s="222"/>
      <c r="AL108" s="286"/>
      <c r="AM108" s="287"/>
      <c r="AN108" s="287"/>
      <c r="AO108" s="287"/>
      <c r="AP108" s="287"/>
      <c r="AQ108" s="287"/>
      <c r="AR108" s="287"/>
      <c r="AS108" s="288"/>
      <c r="AT108" s="286"/>
      <c r="AU108" s="287"/>
      <c r="AV108" s="287"/>
      <c r="AW108" s="287"/>
      <c r="AX108" s="287"/>
      <c r="AY108" s="287"/>
      <c r="AZ108" s="287"/>
      <c r="BA108" s="288"/>
      <c r="BB108" s="322">
        <v>10016346</v>
      </c>
      <c r="BC108" s="323"/>
      <c r="BD108" s="323"/>
      <c r="BE108" s="323"/>
      <c r="BF108" s="258"/>
      <c r="BG108" s="258"/>
      <c r="BH108" s="258"/>
      <c r="BI108" s="259"/>
      <c r="BJ108" s="251"/>
      <c r="BK108" s="252"/>
      <c r="BL108" s="252"/>
      <c r="BM108" s="252"/>
      <c r="BN108" s="258"/>
      <c r="BO108" s="258"/>
      <c r="BP108" s="258"/>
      <c r="BQ108" s="259"/>
      <c r="BR108" s="251"/>
      <c r="BS108" s="252"/>
      <c r="BT108" s="252"/>
      <c r="BU108" s="252"/>
      <c r="BV108" s="258"/>
      <c r="BW108" s="258"/>
      <c r="BX108" s="258"/>
      <c r="BY108" s="259"/>
      <c r="BZ108" s="220"/>
      <c r="CA108" s="221"/>
      <c r="CB108" s="221"/>
      <c r="CC108" s="221"/>
      <c r="CD108" s="221"/>
      <c r="CE108" s="221"/>
      <c r="CF108" s="221"/>
      <c r="CG108" s="222"/>
      <c r="CH108" s="251"/>
      <c r="CI108" s="258"/>
      <c r="CJ108" s="258"/>
      <c r="CK108" s="258"/>
      <c r="CL108" s="258"/>
      <c r="CM108" s="258"/>
      <c r="CN108" s="258"/>
      <c r="CO108" s="259"/>
      <c r="CP108" s="378" t="s">
        <v>143</v>
      </c>
      <c r="CQ108" s="379"/>
      <c r="CR108" s="379"/>
      <c r="CS108" s="380"/>
    </row>
    <row r="109" spans="2:97" ht="15" customHeight="1">
      <c r="B109" s="381"/>
      <c r="C109" s="382"/>
      <c r="D109" s="382"/>
      <c r="E109" s="383"/>
      <c r="F109" s="274">
        <v>808</v>
      </c>
      <c r="G109" s="275"/>
      <c r="H109" s="275"/>
      <c r="I109" s="275"/>
      <c r="J109" s="229"/>
      <c r="K109" s="229"/>
      <c r="L109" s="229"/>
      <c r="M109" s="244"/>
      <c r="N109" s="289"/>
      <c r="O109" s="290"/>
      <c r="P109" s="290"/>
      <c r="Q109" s="290"/>
      <c r="R109" s="290"/>
      <c r="S109" s="290"/>
      <c r="T109" s="290"/>
      <c r="U109" s="291"/>
      <c r="V109" s="223"/>
      <c r="W109" s="224"/>
      <c r="X109" s="224"/>
      <c r="Y109" s="224"/>
      <c r="Z109" s="224"/>
      <c r="AA109" s="224"/>
      <c r="AB109" s="224"/>
      <c r="AC109" s="225"/>
      <c r="AD109" s="223"/>
      <c r="AE109" s="224"/>
      <c r="AF109" s="224"/>
      <c r="AG109" s="224"/>
      <c r="AH109" s="224"/>
      <c r="AI109" s="224"/>
      <c r="AJ109" s="224"/>
      <c r="AK109" s="225"/>
      <c r="AL109" s="289"/>
      <c r="AM109" s="290"/>
      <c r="AN109" s="290"/>
      <c r="AO109" s="290"/>
      <c r="AP109" s="290"/>
      <c r="AQ109" s="290"/>
      <c r="AR109" s="290"/>
      <c r="AS109" s="291"/>
      <c r="AT109" s="289"/>
      <c r="AU109" s="290"/>
      <c r="AV109" s="290"/>
      <c r="AW109" s="290"/>
      <c r="AX109" s="290"/>
      <c r="AY109" s="290"/>
      <c r="AZ109" s="290"/>
      <c r="BA109" s="291"/>
      <c r="BB109" s="242">
        <v>808</v>
      </c>
      <c r="BC109" s="243"/>
      <c r="BD109" s="243"/>
      <c r="BE109" s="243"/>
      <c r="BF109" s="229"/>
      <c r="BG109" s="229"/>
      <c r="BH109" s="229"/>
      <c r="BI109" s="244"/>
      <c r="BJ109" s="242"/>
      <c r="BK109" s="243"/>
      <c r="BL109" s="243"/>
      <c r="BM109" s="243"/>
      <c r="BN109" s="217"/>
      <c r="BO109" s="245"/>
      <c r="BP109" s="217"/>
      <c r="BQ109" s="216"/>
      <c r="BR109" s="242"/>
      <c r="BS109" s="243"/>
      <c r="BT109" s="243"/>
      <c r="BU109" s="243"/>
      <c r="BV109" s="217"/>
      <c r="BW109" s="245"/>
      <c r="BX109" s="217"/>
      <c r="BY109" s="216"/>
      <c r="BZ109" s="223"/>
      <c r="CA109" s="224"/>
      <c r="CB109" s="224"/>
      <c r="CC109" s="224"/>
      <c r="CD109" s="224"/>
      <c r="CE109" s="224"/>
      <c r="CF109" s="224"/>
      <c r="CG109" s="225"/>
      <c r="CH109" s="242"/>
      <c r="CI109" s="243"/>
      <c r="CJ109" s="243"/>
      <c r="CK109" s="243"/>
      <c r="CL109" s="217"/>
      <c r="CM109" s="245"/>
      <c r="CN109" s="217"/>
      <c r="CO109" s="216"/>
      <c r="CP109" s="381"/>
      <c r="CQ109" s="382"/>
      <c r="CR109" s="382"/>
      <c r="CS109" s="383"/>
    </row>
    <row r="110" spans="2:97" ht="11.25" customHeight="1">
      <c r="B110" s="381"/>
      <c r="C110" s="382"/>
      <c r="D110" s="382"/>
      <c r="E110" s="383"/>
      <c r="F110" s="340" t="s">
        <v>60</v>
      </c>
      <c r="G110" s="341"/>
      <c r="H110" s="341"/>
      <c r="I110" s="341"/>
      <c r="J110" s="229"/>
      <c r="K110" s="229"/>
      <c r="L110" s="229"/>
      <c r="M110" s="244"/>
      <c r="N110" s="289"/>
      <c r="O110" s="290"/>
      <c r="P110" s="290"/>
      <c r="Q110" s="290"/>
      <c r="R110" s="290"/>
      <c r="S110" s="290"/>
      <c r="T110" s="290"/>
      <c r="U110" s="291"/>
      <c r="V110" s="223"/>
      <c r="W110" s="224"/>
      <c r="X110" s="224"/>
      <c r="Y110" s="224"/>
      <c r="Z110" s="224"/>
      <c r="AA110" s="224"/>
      <c r="AB110" s="224"/>
      <c r="AC110" s="225"/>
      <c r="AD110" s="223"/>
      <c r="AE110" s="224"/>
      <c r="AF110" s="224"/>
      <c r="AG110" s="224"/>
      <c r="AH110" s="224"/>
      <c r="AI110" s="224"/>
      <c r="AJ110" s="224"/>
      <c r="AK110" s="225"/>
      <c r="AL110" s="289"/>
      <c r="AM110" s="290"/>
      <c r="AN110" s="290"/>
      <c r="AO110" s="290"/>
      <c r="AP110" s="290"/>
      <c r="AQ110" s="290"/>
      <c r="AR110" s="290"/>
      <c r="AS110" s="291"/>
      <c r="AT110" s="289"/>
      <c r="AU110" s="290"/>
      <c r="AV110" s="290"/>
      <c r="AW110" s="290"/>
      <c r="AX110" s="290"/>
      <c r="AY110" s="290"/>
      <c r="AZ110" s="290"/>
      <c r="BA110" s="291"/>
      <c r="BB110" s="264" t="s">
        <v>209</v>
      </c>
      <c r="BC110" s="265"/>
      <c r="BD110" s="265"/>
      <c r="BE110" s="265"/>
      <c r="BF110" s="229"/>
      <c r="BG110" s="229"/>
      <c r="BH110" s="229"/>
      <c r="BI110" s="244"/>
      <c r="BJ110" s="264"/>
      <c r="BK110" s="265"/>
      <c r="BL110" s="265"/>
      <c r="BM110" s="265"/>
      <c r="BN110" s="217"/>
      <c r="BO110" s="245"/>
      <c r="BP110" s="217"/>
      <c r="BQ110" s="216"/>
      <c r="BR110" s="264"/>
      <c r="BS110" s="265"/>
      <c r="BT110" s="265"/>
      <c r="BU110" s="265"/>
      <c r="BV110" s="217"/>
      <c r="BW110" s="245"/>
      <c r="BX110" s="217"/>
      <c r="BY110" s="216"/>
      <c r="BZ110" s="223"/>
      <c r="CA110" s="224"/>
      <c r="CB110" s="224"/>
      <c r="CC110" s="224"/>
      <c r="CD110" s="224"/>
      <c r="CE110" s="224"/>
      <c r="CF110" s="224"/>
      <c r="CG110" s="225"/>
      <c r="CH110" s="242"/>
      <c r="CI110" s="243"/>
      <c r="CJ110" s="243"/>
      <c r="CK110" s="243"/>
      <c r="CL110" s="217"/>
      <c r="CM110" s="245"/>
      <c r="CN110" s="217"/>
      <c r="CO110" s="216"/>
      <c r="CP110" s="381"/>
      <c r="CQ110" s="382"/>
      <c r="CR110" s="382"/>
      <c r="CS110" s="383"/>
    </row>
    <row r="111" spans="2:97" ht="22.5" customHeight="1">
      <c r="B111" s="381"/>
      <c r="C111" s="382"/>
      <c r="D111" s="382"/>
      <c r="E111" s="383"/>
      <c r="F111" s="340"/>
      <c r="G111" s="341"/>
      <c r="H111" s="341"/>
      <c r="I111" s="341"/>
      <c r="J111" s="229"/>
      <c r="K111" s="229" t="s">
        <v>40</v>
      </c>
      <c r="L111" s="229"/>
      <c r="M111" s="244"/>
      <c r="N111" s="289"/>
      <c r="O111" s="290"/>
      <c r="P111" s="290"/>
      <c r="Q111" s="290"/>
      <c r="R111" s="290"/>
      <c r="S111" s="290"/>
      <c r="T111" s="290"/>
      <c r="U111" s="291"/>
      <c r="V111" s="223"/>
      <c r="W111" s="224"/>
      <c r="X111" s="224"/>
      <c r="Y111" s="224"/>
      <c r="Z111" s="224"/>
      <c r="AA111" s="224"/>
      <c r="AB111" s="224"/>
      <c r="AC111" s="225"/>
      <c r="AD111" s="223"/>
      <c r="AE111" s="224"/>
      <c r="AF111" s="224"/>
      <c r="AG111" s="224"/>
      <c r="AH111" s="224"/>
      <c r="AI111" s="224"/>
      <c r="AJ111" s="224"/>
      <c r="AK111" s="225"/>
      <c r="AL111" s="289"/>
      <c r="AM111" s="290"/>
      <c r="AN111" s="290"/>
      <c r="AO111" s="290"/>
      <c r="AP111" s="290"/>
      <c r="AQ111" s="290"/>
      <c r="AR111" s="290"/>
      <c r="AS111" s="291"/>
      <c r="AT111" s="289"/>
      <c r="AU111" s="290"/>
      <c r="AV111" s="290"/>
      <c r="AW111" s="290"/>
      <c r="AX111" s="290"/>
      <c r="AY111" s="290"/>
      <c r="AZ111" s="290"/>
      <c r="BA111" s="291"/>
      <c r="BB111" s="264"/>
      <c r="BC111" s="265"/>
      <c r="BD111" s="265"/>
      <c r="BE111" s="265"/>
      <c r="BF111" s="229"/>
      <c r="BG111" s="229" t="s">
        <v>44</v>
      </c>
      <c r="BH111" s="229" t="s">
        <v>495</v>
      </c>
      <c r="BI111" s="244"/>
      <c r="BJ111" s="264"/>
      <c r="BK111" s="265"/>
      <c r="BL111" s="265"/>
      <c r="BM111" s="265"/>
      <c r="BN111" s="217"/>
      <c r="BO111" s="217" t="s">
        <v>40</v>
      </c>
      <c r="BP111" s="217"/>
      <c r="BQ111" s="216"/>
      <c r="BR111" s="264"/>
      <c r="BS111" s="265"/>
      <c r="BT111" s="265"/>
      <c r="BU111" s="265"/>
      <c r="BV111" s="217"/>
      <c r="BW111" s="217" t="s">
        <v>40</v>
      </c>
      <c r="BX111" s="217"/>
      <c r="BY111" s="216"/>
      <c r="BZ111" s="223"/>
      <c r="CA111" s="224"/>
      <c r="CB111" s="224"/>
      <c r="CC111" s="224"/>
      <c r="CD111" s="224"/>
      <c r="CE111" s="224"/>
      <c r="CF111" s="224"/>
      <c r="CG111" s="225"/>
      <c r="CH111" s="242"/>
      <c r="CI111" s="243"/>
      <c r="CJ111" s="243"/>
      <c r="CK111" s="243"/>
      <c r="CL111" s="217"/>
      <c r="CM111" s="217"/>
      <c r="CN111" s="217"/>
      <c r="CO111" s="216"/>
      <c r="CP111" s="381"/>
      <c r="CQ111" s="382"/>
      <c r="CR111" s="382"/>
      <c r="CS111" s="383"/>
    </row>
    <row r="112" spans="2:97" ht="18.75" customHeight="1">
      <c r="B112" s="384"/>
      <c r="C112" s="385"/>
      <c r="D112" s="385"/>
      <c r="E112" s="386"/>
      <c r="F112" s="296"/>
      <c r="G112" s="297"/>
      <c r="H112" s="297"/>
      <c r="I112" s="297"/>
      <c r="J112" s="229"/>
      <c r="K112" s="229"/>
      <c r="L112" s="229"/>
      <c r="M112" s="244"/>
      <c r="N112" s="289"/>
      <c r="O112" s="290"/>
      <c r="P112" s="290"/>
      <c r="Q112" s="290"/>
      <c r="R112" s="290"/>
      <c r="S112" s="290"/>
      <c r="T112" s="290"/>
      <c r="U112" s="291"/>
      <c r="V112" s="223"/>
      <c r="W112" s="224"/>
      <c r="X112" s="224"/>
      <c r="Y112" s="224"/>
      <c r="Z112" s="224"/>
      <c r="AA112" s="224"/>
      <c r="AB112" s="224"/>
      <c r="AC112" s="225"/>
      <c r="AD112" s="223"/>
      <c r="AE112" s="224"/>
      <c r="AF112" s="224"/>
      <c r="AG112" s="224"/>
      <c r="AH112" s="224"/>
      <c r="AI112" s="224"/>
      <c r="AJ112" s="224"/>
      <c r="AK112" s="225"/>
      <c r="AL112" s="289"/>
      <c r="AM112" s="290"/>
      <c r="AN112" s="290"/>
      <c r="AO112" s="290"/>
      <c r="AP112" s="290"/>
      <c r="AQ112" s="290"/>
      <c r="AR112" s="290"/>
      <c r="AS112" s="291"/>
      <c r="AT112" s="289"/>
      <c r="AU112" s="290"/>
      <c r="AV112" s="290"/>
      <c r="AW112" s="290"/>
      <c r="AX112" s="290"/>
      <c r="AY112" s="290"/>
      <c r="AZ112" s="290"/>
      <c r="BA112" s="291"/>
      <c r="BB112" s="296"/>
      <c r="BC112" s="297"/>
      <c r="BD112" s="297"/>
      <c r="BE112" s="297"/>
      <c r="BF112" s="229"/>
      <c r="BG112" s="229"/>
      <c r="BH112" s="229"/>
      <c r="BI112" s="244"/>
      <c r="BJ112" s="218"/>
      <c r="BK112" s="219"/>
      <c r="BL112" s="219"/>
      <c r="BM112" s="219"/>
      <c r="BN112" s="217"/>
      <c r="BO112" s="217"/>
      <c r="BP112" s="217"/>
      <c r="BQ112" s="216"/>
      <c r="BR112" s="218"/>
      <c r="BS112" s="219"/>
      <c r="BT112" s="219"/>
      <c r="BU112" s="219"/>
      <c r="BV112" s="217"/>
      <c r="BW112" s="217"/>
      <c r="BX112" s="217"/>
      <c r="BY112" s="216"/>
      <c r="BZ112" s="223"/>
      <c r="CA112" s="224"/>
      <c r="CB112" s="224"/>
      <c r="CC112" s="224"/>
      <c r="CD112" s="224"/>
      <c r="CE112" s="224"/>
      <c r="CF112" s="224"/>
      <c r="CG112" s="225"/>
      <c r="CH112" s="218"/>
      <c r="CI112" s="219"/>
      <c r="CJ112" s="219"/>
      <c r="CK112" s="219"/>
      <c r="CL112" s="217"/>
      <c r="CM112" s="217"/>
      <c r="CN112" s="217"/>
      <c r="CO112" s="216"/>
      <c r="CP112" s="384"/>
      <c r="CQ112" s="385"/>
      <c r="CR112" s="385"/>
      <c r="CS112" s="386"/>
    </row>
    <row r="113" spans="2:97" ht="18.75" customHeight="1" thickBot="1">
      <c r="B113" s="366" t="s">
        <v>232</v>
      </c>
      <c r="C113" s="367"/>
      <c r="D113" s="367"/>
      <c r="E113" s="368"/>
      <c r="F113" s="230"/>
      <c r="G113" s="231"/>
      <c r="H113" s="65"/>
      <c r="I113" s="300" t="s">
        <v>61</v>
      </c>
      <c r="J113" s="300"/>
      <c r="K113" s="300"/>
      <c r="L113" s="300"/>
      <c r="M113" s="301"/>
      <c r="N113" s="292"/>
      <c r="O113" s="293"/>
      <c r="P113" s="293"/>
      <c r="Q113" s="293"/>
      <c r="R113" s="293"/>
      <c r="S113" s="293"/>
      <c r="T113" s="293"/>
      <c r="U113" s="294"/>
      <c r="V113" s="226"/>
      <c r="W113" s="227"/>
      <c r="X113" s="227"/>
      <c r="Y113" s="227"/>
      <c r="Z113" s="227"/>
      <c r="AA113" s="227"/>
      <c r="AB113" s="227"/>
      <c r="AC113" s="228"/>
      <c r="AD113" s="226"/>
      <c r="AE113" s="227"/>
      <c r="AF113" s="227"/>
      <c r="AG113" s="227"/>
      <c r="AH113" s="227"/>
      <c r="AI113" s="227"/>
      <c r="AJ113" s="227"/>
      <c r="AK113" s="228"/>
      <c r="AL113" s="292"/>
      <c r="AM113" s="293"/>
      <c r="AN113" s="293"/>
      <c r="AO113" s="293"/>
      <c r="AP113" s="293"/>
      <c r="AQ113" s="293"/>
      <c r="AR113" s="293"/>
      <c r="AS113" s="294"/>
      <c r="AT113" s="292"/>
      <c r="AU113" s="293"/>
      <c r="AV113" s="293"/>
      <c r="AW113" s="293"/>
      <c r="AX113" s="293"/>
      <c r="AY113" s="293"/>
      <c r="AZ113" s="293"/>
      <c r="BA113" s="294"/>
      <c r="BB113" s="230">
        <v>0.27083333333333331</v>
      </c>
      <c r="BC113" s="231"/>
      <c r="BD113" s="55" t="s">
        <v>508</v>
      </c>
      <c r="BE113" s="266" t="s">
        <v>711</v>
      </c>
      <c r="BF113" s="266"/>
      <c r="BG113" s="266"/>
      <c r="BH113" s="266"/>
      <c r="BI113" s="267"/>
      <c r="BJ113" s="230"/>
      <c r="BK113" s="231"/>
      <c r="BL113" s="55"/>
      <c r="BM113" s="266"/>
      <c r="BN113" s="266"/>
      <c r="BO113" s="266"/>
      <c r="BP113" s="266"/>
      <c r="BQ113" s="267"/>
      <c r="BR113" s="230"/>
      <c r="BS113" s="231"/>
      <c r="BT113" s="55"/>
      <c r="BU113" s="266"/>
      <c r="BV113" s="266"/>
      <c r="BW113" s="266"/>
      <c r="BX113" s="266"/>
      <c r="BY113" s="267"/>
      <c r="BZ113" s="226"/>
      <c r="CA113" s="227"/>
      <c r="CB113" s="227"/>
      <c r="CC113" s="227"/>
      <c r="CD113" s="227"/>
      <c r="CE113" s="227"/>
      <c r="CF113" s="227"/>
      <c r="CG113" s="228"/>
      <c r="CH113" s="230"/>
      <c r="CI113" s="231"/>
      <c r="CJ113" s="55"/>
      <c r="CK113" s="246"/>
      <c r="CL113" s="246"/>
      <c r="CM113" s="246"/>
      <c r="CN113" s="246"/>
      <c r="CO113" s="247"/>
      <c r="CP113" s="366"/>
      <c r="CQ113" s="367"/>
      <c r="CR113" s="367"/>
      <c r="CS113" s="368"/>
    </row>
    <row r="114" spans="2:97" ht="15" customHeight="1">
      <c r="B114" s="378" t="s">
        <v>144</v>
      </c>
      <c r="C114" s="379"/>
      <c r="D114" s="379"/>
      <c r="E114" s="380"/>
      <c r="F114" s="220"/>
      <c r="G114" s="221"/>
      <c r="H114" s="221"/>
      <c r="I114" s="221"/>
      <c r="J114" s="221"/>
      <c r="K114" s="221"/>
      <c r="L114" s="221"/>
      <c r="M114" s="222"/>
      <c r="N114" s="251"/>
      <c r="O114" s="252"/>
      <c r="P114" s="252"/>
      <c r="Q114" s="252"/>
      <c r="R114" s="258"/>
      <c r="S114" s="258"/>
      <c r="T114" s="258"/>
      <c r="U114" s="259"/>
      <c r="V114" s="251"/>
      <c r="W114" s="252"/>
      <c r="X114" s="252"/>
      <c r="Y114" s="252"/>
      <c r="Z114" s="258"/>
      <c r="AA114" s="258"/>
      <c r="AB114" s="258"/>
      <c r="AC114" s="259"/>
      <c r="AD114" s="220"/>
      <c r="AE114" s="221"/>
      <c r="AF114" s="221"/>
      <c r="AG114" s="221"/>
      <c r="AH114" s="221"/>
      <c r="AI114" s="221"/>
      <c r="AJ114" s="221"/>
      <c r="AK114" s="222"/>
      <c r="AL114" s="220"/>
      <c r="AM114" s="221"/>
      <c r="AN114" s="221"/>
      <c r="AO114" s="221"/>
      <c r="AP114" s="221"/>
      <c r="AQ114" s="221"/>
      <c r="AR114" s="221"/>
      <c r="AS114" s="222"/>
      <c r="AT114" s="251">
        <v>10016531</v>
      </c>
      <c r="AU114" s="252"/>
      <c r="AV114" s="252"/>
      <c r="AW114" s="252"/>
      <c r="AX114" s="258"/>
      <c r="AY114" s="258"/>
      <c r="AZ114" s="258"/>
      <c r="BA114" s="259"/>
      <c r="BB114" s="251"/>
      <c r="BC114" s="258"/>
      <c r="BD114" s="258"/>
      <c r="BE114" s="258"/>
      <c r="BF114" s="258"/>
      <c r="BG114" s="258"/>
      <c r="BH114" s="258"/>
      <c r="BI114" s="259"/>
      <c r="BJ114" s="251"/>
      <c r="BK114" s="258"/>
      <c r="BL114" s="258"/>
      <c r="BM114" s="258"/>
      <c r="BN114" s="258"/>
      <c r="BO114" s="258"/>
      <c r="BP114" s="258"/>
      <c r="BQ114" s="259"/>
      <c r="BR114" s="251"/>
      <c r="BS114" s="258"/>
      <c r="BT114" s="258"/>
      <c r="BU114" s="258"/>
      <c r="BV114" s="258"/>
      <c r="BW114" s="258"/>
      <c r="BX114" s="258"/>
      <c r="BY114" s="259"/>
      <c r="BZ114" s="251"/>
      <c r="CA114" s="258"/>
      <c r="CB114" s="258"/>
      <c r="CC114" s="258"/>
      <c r="CD114" s="258"/>
      <c r="CE114" s="258"/>
      <c r="CF114" s="258"/>
      <c r="CG114" s="259"/>
      <c r="CH114" s="251"/>
      <c r="CI114" s="258"/>
      <c r="CJ114" s="258"/>
      <c r="CK114" s="258"/>
      <c r="CL114" s="258"/>
      <c r="CM114" s="258"/>
      <c r="CN114" s="258"/>
      <c r="CO114" s="259"/>
      <c r="CP114" s="378" t="s">
        <v>144</v>
      </c>
      <c r="CQ114" s="379"/>
      <c r="CR114" s="379"/>
      <c r="CS114" s="380"/>
    </row>
    <row r="115" spans="2:97" ht="15" customHeight="1">
      <c r="B115" s="381"/>
      <c r="C115" s="382"/>
      <c r="D115" s="382"/>
      <c r="E115" s="383"/>
      <c r="F115" s="223"/>
      <c r="G115" s="224"/>
      <c r="H115" s="224"/>
      <c r="I115" s="224"/>
      <c r="J115" s="224"/>
      <c r="K115" s="224"/>
      <c r="L115" s="224"/>
      <c r="M115" s="225"/>
      <c r="N115" s="242"/>
      <c r="O115" s="243"/>
      <c r="P115" s="243"/>
      <c r="Q115" s="243"/>
      <c r="R115" s="217"/>
      <c r="S115" s="217"/>
      <c r="T115" s="217"/>
      <c r="U115" s="216"/>
      <c r="V115" s="242"/>
      <c r="W115" s="243"/>
      <c r="X115" s="243"/>
      <c r="Y115" s="243"/>
      <c r="Z115" s="217"/>
      <c r="AA115" s="217"/>
      <c r="AB115" s="217"/>
      <c r="AC115" s="216"/>
      <c r="AD115" s="223"/>
      <c r="AE115" s="224"/>
      <c r="AF115" s="224"/>
      <c r="AG115" s="224"/>
      <c r="AH115" s="224"/>
      <c r="AI115" s="224"/>
      <c r="AJ115" s="224"/>
      <c r="AK115" s="225"/>
      <c r="AL115" s="223"/>
      <c r="AM115" s="224"/>
      <c r="AN115" s="224"/>
      <c r="AO115" s="224"/>
      <c r="AP115" s="224"/>
      <c r="AQ115" s="224"/>
      <c r="AR115" s="224"/>
      <c r="AS115" s="225"/>
      <c r="AT115" s="242" t="s">
        <v>536</v>
      </c>
      <c r="AU115" s="243"/>
      <c r="AV115" s="243"/>
      <c r="AW115" s="243"/>
      <c r="AX115" s="217"/>
      <c r="AY115" s="245"/>
      <c r="AZ115" s="217"/>
      <c r="BA115" s="216"/>
      <c r="BB115" s="242"/>
      <c r="BC115" s="243"/>
      <c r="BD115" s="243"/>
      <c r="BE115" s="243"/>
      <c r="BF115" s="217"/>
      <c r="BG115" s="245"/>
      <c r="BH115" s="217"/>
      <c r="BI115" s="216"/>
      <c r="BJ115" s="242"/>
      <c r="BK115" s="243"/>
      <c r="BL115" s="243"/>
      <c r="BM115" s="243"/>
      <c r="BN115" s="217"/>
      <c r="BO115" s="245"/>
      <c r="BP115" s="217"/>
      <c r="BQ115" s="216"/>
      <c r="BR115" s="242"/>
      <c r="BS115" s="243"/>
      <c r="BT115" s="243"/>
      <c r="BU115" s="243"/>
      <c r="BV115" s="217"/>
      <c r="BW115" s="245"/>
      <c r="BX115" s="217"/>
      <c r="BY115" s="216"/>
      <c r="BZ115" s="242"/>
      <c r="CA115" s="243"/>
      <c r="CB115" s="243"/>
      <c r="CC115" s="243"/>
      <c r="CD115" s="217"/>
      <c r="CE115" s="245"/>
      <c r="CF115" s="217"/>
      <c r="CG115" s="216"/>
      <c r="CH115" s="242"/>
      <c r="CI115" s="243"/>
      <c r="CJ115" s="243"/>
      <c r="CK115" s="243"/>
      <c r="CL115" s="217"/>
      <c r="CM115" s="245"/>
      <c r="CN115" s="217"/>
      <c r="CO115" s="216"/>
      <c r="CP115" s="381"/>
      <c r="CQ115" s="382"/>
      <c r="CR115" s="382"/>
      <c r="CS115" s="383"/>
    </row>
    <row r="116" spans="2:97" ht="11.25" customHeight="1">
      <c r="B116" s="381"/>
      <c r="C116" s="382"/>
      <c r="D116" s="382"/>
      <c r="E116" s="383"/>
      <c r="F116" s="223"/>
      <c r="G116" s="224"/>
      <c r="H116" s="224"/>
      <c r="I116" s="224"/>
      <c r="J116" s="224"/>
      <c r="K116" s="224"/>
      <c r="L116" s="224"/>
      <c r="M116" s="225"/>
      <c r="N116" s="264" t="s">
        <v>484</v>
      </c>
      <c r="O116" s="265"/>
      <c r="P116" s="265"/>
      <c r="Q116" s="265"/>
      <c r="R116" s="217"/>
      <c r="S116" s="217"/>
      <c r="T116" s="217"/>
      <c r="U116" s="216"/>
      <c r="V116" s="264" t="s">
        <v>484</v>
      </c>
      <c r="W116" s="265"/>
      <c r="X116" s="265"/>
      <c r="Y116" s="265"/>
      <c r="Z116" s="217"/>
      <c r="AA116" s="217"/>
      <c r="AB116" s="217"/>
      <c r="AC116" s="216"/>
      <c r="AD116" s="223"/>
      <c r="AE116" s="224"/>
      <c r="AF116" s="224"/>
      <c r="AG116" s="224"/>
      <c r="AH116" s="224"/>
      <c r="AI116" s="224"/>
      <c r="AJ116" s="224"/>
      <c r="AK116" s="225"/>
      <c r="AL116" s="223"/>
      <c r="AM116" s="224"/>
      <c r="AN116" s="224"/>
      <c r="AO116" s="224"/>
      <c r="AP116" s="224"/>
      <c r="AQ116" s="224"/>
      <c r="AR116" s="224"/>
      <c r="AS116" s="225"/>
      <c r="AT116" s="264" t="s">
        <v>537</v>
      </c>
      <c r="AU116" s="265"/>
      <c r="AV116" s="265"/>
      <c r="AW116" s="265"/>
      <c r="AX116" s="217"/>
      <c r="AY116" s="245"/>
      <c r="AZ116" s="217"/>
      <c r="BA116" s="216"/>
      <c r="BB116" s="242"/>
      <c r="BC116" s="243"/>
      <c r="BD116" s="243"/>
      <c r="BE116" s="243"/>
      <c r="BF116" s="217"/>
      <c r="BG116" s="245"/>
      <c r="BH116" s="217"/>
      <c r="BI116" s="216"/>
      <c r="BJ116" s="242"/>
      <c r="BK116" s="243"/>
      <c r="BL116" s="243"/>
      <c r="BM116" s="243"/>
      <c r="BN116" s="217"/>
      <c r="BO116" s="245"/>
      <c r="BP116" s="217"/>
      <c r="BQ116" s="216"/>
      <c r="BR116" s="242"/>
      <c r="BS116" s="243"/>
      <c r="BT116" s="243"/>
      <c r="BU116" s="243"/>
      <c r="BV116" s="217"/>
      <c r="BW116" s="245"/>
      <c r="BX116" s="217"/>
      <c r="BY116" s="216"/>
      <c r="BZ116" s="242"/>
      <c r="CA116" s="243"/>
      <c r="CB116" s="243"/>
      <c r="CC116" s="243"/>
      <c r="CD116" s="217"/>
      <c r="CE116" s="245"/>
      <c r="CF116" s="217"/>
      <c r="CG116" s="216"/>
      <c r="CH116" s="242"/>
      <c r="CI116" s="243"/>
      <c r="CJ116" s="243"/>
      <c r="CK116" s="243"/>
      <c r="CL116" s="217"/>
      <c r="CM116" s="245"/>
      <c r="CN116" s="217"/>
      <c r="CO116" s="216"/>
      <c r="CP116" s="381"/>
      <c r="CQ116" s="382"/>
      <c r="CR116" s="382"/>
      <c r="CS116" s="383"/>
    </row>
    <row r="117" spans="2:97" ht="22.5" customHeight="1">
      <c r="B117" s="381"/>
      <c r="C117" s="382"/>
      <c r="D117" s="382"/>
      <c r="E117" s="383"/>
      <c r="F117" s="223"/>
      <c r="G117" s="224"/>
      <c r="H117" s="224"/>
      <c r="I117" s="224"/>
      <c r="J117" s="224"/>
      <c r="K117" s="224"/>
      <c r="L117" s="224"/>
      <c r="M117" s="225"/>
      <c r="N117" s="264"/>
      <c r="O117" s="265"/>
      <c r="P117" s="265"/>
      <c r="Q117" s="265"/>
      <c r="R117" s="217"/>
      <c r="S117" s="217" t="s">
        <v>42</v>
      </c>
      <c r="T117" s="217"/>
      <c r="U117" s="216"/>
      <c r="V117" s="264"/>
      <c r="W117" s="265"/>
      <c r="X117" s="265"/>
      <c r="Y117" s="265"/>
      <c r="Z117" s="217"/>
      <c r="AA117" s="217" t="s">
        <v>68</v>
      </c>
      <c r="AB117" s="217"/>
      <c r="AC117" s="216"/>
      <c r="AD117" s="223"/>
      <c r="AE117" s="224"/>
      <c r="AF117" s="224"/>
      <c r="AG117" s="224"/>
      <c r="AH117" s="224"/>
      <c r="AI117" s="224"/>
      <c r="AJ117" s="224"/>
      <c r="AK117" s="225"/>
      <c r="AL117" s="223"/>
      <c r="AM117" s="224"/>
      <c r="AN117" s="224"/>
      <c r="AO117" s="224"/>
      <c r="AP117" s="224"/>
      <c r="AQ117" s="224"/>
      <c r="AR117" s="224"/>
      <c r="AS117" s="225"/>
      <c r="AT117" s="264"/>
      <c r="AU117" s="265"/>
      <c r="AV117" s="265"/>
      <c r="AW117" s="265"/>
      <c r="AX117" s="217"/>
      <c r="AY117" s="217"/>
      <c r="AZ117" s="217"/>
      <c r="BA117" s="216"/>
      <c r="BB117" s="242"/>
      <c r="BC117" s="243"/>
      <c r="BD117" s="243"/>
      <c r="BE117" s="243"/>
      <c r="BF117" s="217"/>
      <c r="BG117" s="217"/>
      <c r="BH117" s="217"/>
      <c r="BI117" s="216"/>
      <c r="BJ117" s="242"/>
      <c r="BK117" s="243"/>
      <c r="BL117" s="243"/>
      <c r="BM117" s="243"/>
      <c r="BN117" s="217"/>
      <c r="BO117" s="217"/>
      <c r="BP117" s="217"/>
      <c r="BQ117" s="216"/>
      <c r="BR117" s="242"/>
      <c r="BS117" s="243"/>
      <c r="BT117" s="243"/>
      <c r="BU117" s="243"/>
      <c r="BV117" s="217"/>
      <c r="BW117" s="217"/>
      <c r="BX117" s="217"/>
      <c r="BY117" s="216"/>
      <c r="BZ117" s="242"/>
      <c r="CA117" s="243"/>
      <c r="CB117" s="243"/>
      <c r="CC117" s="243"/>
      <c r="CD117" s="217"/>
      <c r="CE117" s="217"/>
      <c r="CF117" s="217"/>
      <c r="CG117" s="216"/>
      <c r="CH117" s="242"/>
      <c r="CI117" s="243"/>
      <c r="CJ117" s="243"/>
      <c r="CK117" s="243"/>
      <c r="CL117" s="217"/>
      <c r="CM117" s="217"/>
      <c r="CN117" s="217"/>
      <c r="CO117" s="216"/>
      <c r="CP117" s="381"/>
      <c r="CQ117" s="382"/>
      <c r="CR117" s="382"/>
      <c r="CS117" s="383"/>
    </row>
    <row r="118" spans="2:97" ht="18.75" customHeight="1">
      <c r="B118" s="384"/>
      <c r="C118" s="385"/>
      <c r="D118" s="385"/>
      <c r="E118" s="386"/>
      <c r="F118" s="223"/>
      <c r="G118" s="224"/>
      <c r="H118" s="224"/>
      <c r="I118" s="224"/>
      <c r="J118" s="224"/>
      <c r="K118" s="224"/>
      <c r="L118" s="224"/>
      <c r="M118" s="225"/>
      <c r="N118" s="218"/>
      <c r="O118" s="219"/>
      <c r="P118" s="219"/>
      <c r="Q118" s="219"/>
      <c r="R118" s="217"/>
      <c r="S118" s="217"/>
      <c r="T118" s="217"/>
      <c r="U118" s="216"/>
      <c r="V118" s="218"/>
      <c r="W118" s="219"/>
      <c r="X118" s="219"/>
      <c r="Y118" s="219"/>
      <c r="Z118" s="217"/>
      <c r="AA118" s="217"/>
      <c r="AB118" s="217"/>
      <c r="AC118" s="216"/>
      <c r="AD118" s="223"/>
      <c r="AE118" s="224"/>
      <c r="AF118" s="224"/>
      <c r="AG118" s="224"/>
      <c r="AH118" s="224"/>
      <c r="AI118" s="224"/>
      <c r="AJ118" s="224"/>
      <c r="AK118" s="225"/>
      <c r="AL118" s="223"/>
      <c r="AM118" s="224"/>
      <c r="AN118" s="224"/>
      <c r="AO118" s="224"/>
      <c r="AP118" s="224"/>
      <c r="AQ118" s="224"/>
      <c r="AR118" s="224"/>
      <c r="AS118" s="225"/>
      <c r="AT118" s="218"/>
      <c r="AU118" s="219"/>
      <c r="AV118" s="219"/>
      <c r="AW118" s="219"/>
      <c r="AX118" s="217"/>
      <c r="AY118" s="217"/>
      <c r="AZ118" s="217"/>
      <c r="BA118" s="216"/>
      <c r="BB118" s="218"/>
      <c r="BC118" s="219"/>
      <c r="BD118" s="219"/>
      <c r="BE118" s="219"/>
      <c r="BF118" s="217"/>
      <c r="BG118" s="217"/>
      <c r="BH118" s="217"/>
      <c r="BI118" s="216"/>
      <c r="BJ118" s="218"/>
      <c r="BK118" s="219"/>
      <c r="BL118" s="219"/>
      <c r="BM118" s="219"/>
      <c r="BN118" s="217"/>
      <c r="BO118" s="217"/>
      <c r="BP118" s="217"/>
      <c r="BQ118" s="216"/>
      <c r="BR118" s="218"/>
      <c r="BS118" s="219"/>
      <c r="BT118" s="219"/>
      <c r="BU118" s="219"/>
      <c r="BV118" s="217"/>
      <c r="BW118" s="217"/>
      <c r="BX118" s="217"/>
      <c r="BY118" s="216"/>
      <c r="BZ118" s="218"/>
      <c r="CA118" s="219"/>
      <c r="CB118" s="219"/>
      <c r="CC118" s="219"/>
      <c r="CD118" s="217"/>
      <c r="CE118" s="217"/>
      <c r="CF118" s="217"/>
      <c r="CG118" s="216"/>
      <c r="CH118" s="218"/>
      <c r="CI118" s="219"/>
      <c r="CJ118" s="219"/>
      <c r="CK118" s="219"/>
      <c r="CL118" s="217"/>
      <c r="CM118" s="217"/>
      <c r="CN118" s="217"/>
      <c r="CO118" s="216"/>
      <c r="CP118" s="384"/>
      <c r="CQ118" s="385"/>
      <c r="CR118" s="385"/>
      <c r="CS118" s="386"/>
    </row>
    <row r="119" spans="2:97" ht="18.75" customHeight="1" thickBot="1">
      <c r="B119" s="366" t="s">
        <v>491</v>
      </c>
      <c r="C119" s="367"/>
      <c r="D119" s="367"/>
      <c r="E119" s="368"/>
      <c r="F119" s="226"/>
      <c r="G119" s="227"/>
      <c r="H119" s="227"/>
      <c r="I119" s="227"/>
      <c r="J119" s="227"/>
      <c r="K119" s="227"/>
      <c r="L119" s="227"/>
      <c r="M119" s="228"/>
      <c r="N119" s="230"/>
      <c r="O119" s="231"/>
      <c r="P119" s="55"/>
      <c r="Q119" s="266"/>
      <c r="R119" s="266"/>
      <c r="S119" s="266"/>
      <c r="T119" s="266"/>
      <c r="U119" s="267"/>
      <c r="V119" s="230"/>
      <c r="W119" s="231"/>
      <c r="X119" s="55"/>
      <c r="Y119" s="266"/>
      <c r="Z119" s="266"/>
      <c r="AA119" s="266"/>
      <c r="AB119" s="266"/>
      <c r="AC119" s="267"/>
      <c r="AD119" s="226"/>
      <c r="AE119" s="227"/>
      <c r="AF119" s="227"/>
      <c r="AG119" s="227"/>
      <c r="AH119" s="227"/>
      <c r="AI119" s="227"/>
      <c r="AJ119" s="227"/>
      <c r="AK119" s="228"/>
      <c r="AL119" s="226"/>
      <c r="AM119" s="227"/>
      <c r="AN119" s="227"/>
      <c r="AO119" s="227"/>
      <c r="AP119" s="227"/>
      <c r="AQ119" s="227"/>
      <c r="AR119" s="227"/>
      <c r="AS119" s="228"/>
      <c r="AT119" s="230"/>
      <c r="AU119" s="231"/>
      <c r="AV119" s="55"/>
      <c r="AW119" s="266" t="s">
        <v>658</v>
      </c>
      <c r="AX119" s="266"/>
      <c r="AY119" s="266"/>
      <c r="AZ119" s="266"/>
      <c r="BA119" s="267"/>
      <c r="BB119" s="230"/>
      <c r="BC119" s="231"/>
      <c r="BD119" s="55"/>
      <c r="BE119" s="246"/>
      <c r="BF119" s="246"/>
      <c r="BG119" s="246"/>
      <c r="BH119" s="246"/>
      <c r="BI119" s="247"/>
      <c r="BJ119" s="230"/>
      <c r="BK119" s="231"/>
      <c r="BL119" s="55"/>
      <c r="BM119" s="246"/>
      <c r="BN119" s="246"/>
      <c r="BO119" s="246"/>
      <c r="BP119" s="246"/>
      <c r="BQ119" s="247"/>
      <c r="BR119" s="230"/>
      <c r="BS119" s="231"/>
      <c r="BT119" s="55"/>
      <c r="BU119" s="246"/>
      <c r="BV119" s="246"/>
      <c r="BW119" s="246"/>
      <c r="BX119" s="246"/>
      <c r="BY119" s="247"/>
      <c r="BZ119" s="230"/>
      <c r="CA119" s="231"/>
      <c r="CB119" s="55"/>
      <c r="CC119" s="246"/>
      <c r="CD119" s="246"/>
      <c r="CE119" s="246"/>
      <c r="CF119" s="246"/>
      <c r="CG119" s="247"/>
      <c r="CH119" s="230"/>
      <c r="CI119" s="231"/>
      <c r="CJ119" s="55"/>
      <c r="CK119" s="246"/>
      <c r="CL119" s="246"/>
      <c r="CM119" s="246"/>
      <c r="CN119" s="246"/>
      <c r="CO119" s="247"/>
      <c r="CP119" s="366"/>
      <c r="CQ119" s="367"/>
      <c r="CR119" s="367"/>
      <c r="CS119" s="368"/>
    </row>
    <row r="120" spans="2:97" ht="15" customHeight="1">
      <c r="B120" s="378" t="s">
        <v>145</v>
      </c>
      <c r="C120" s="379"/>
      <c r="D120" s="379"/>
      <c r="E120" s="380"/>
      <c r="F120" s="220"/>
      <c r="G120" s="221"/>
      <c r="H120" s="221"/>
      <c r="I120" s="221"/>
      <c r="J120" s="221"/>
      <c r="K120" s="221"/>
      <c r="L120" s="221"/>
      <c r="M120" s="222"/>
      <c r="N120" s="322">
        <v>10016171</v>
      </c>
      <c r="O120" s="323"/>
      <c r="P120" s="323"/>
      <c r="Q120" s="323"/>
      <c r="R120" s="232"/>
      <c r="S120" s="232"/>
      <c r="T120" s="232"/>
      <c r="U120" s="233"/>
      <c r="V120" s="322"/>
      <c r="W120" s="323"/>
      <c r="X120" s="323"/>
      <c r="Y120" s="323"/>
      <c r="Z120" s="232"/>
      <c r="AA120" s="232"/>
      <c r="AB120" s="232"/>
      <c r="AC120" s="233"/>
      <c r="AD120" s="251">
        <v>10016264</v>
      </c>
      <c r="AE120" s="252"/>
      <c r="AF120" s="252"/>
      <c r="AG120" s="252"/>
      <c r="AH120" s="258"/>
      <c r="AI120" s="258"/>
      <c r="AJ120" s="258"/>
      <c r="AK120" s="259"/>
      <c r="AL120" s="251"/>
      <c r="AM120" s="258"/>
      <c r="AN120" s="258"/>
      <c r="AO120" s="258"/>
      <c r="AP120" s="258"/>
      <c r="AQ120" s="258"/>
      <c r="AR120" s="258"/>
      <c r="AS120" s="259"/>
      <c r="AT120" s="251"/>
      <c r="AU120" s="252"/>
      <c r="AV120" s="252"/>
      <c r="AW120" s="252"/>
      <c r="AX120" s="258"/>
      <c r="AY120" s="258"/>
      <c r="AZ120" s="258"/>
      <c r="BA120" s="259"/>
      <c r="BB120" s="322"/>
      <c r="BC120" s="323"/>
      <c r="BD120" s="323"/>
      <c r="BE120" s="323"/>
      <c r="BF120" s="232"/>
      <c r="BG120" s="232"/>
      <c r="BH120" s="232"/>
      <c r="BI120" s="233"/>
      <c r="BJ120" s="220"/>
      <c r="BK120" s="221"/>
      <c r="BL120" s="221"/>
      <c r="BM120" s="221"/>
      <c r="BN120" s="221"/>
      <c r="BO120" s="221"/>
      <c r="BP120" s="221"/>
      <c r="BQ120" s="222"/>
      <c r="BR120" s="251">
        <v>10016506</v>
      </c>
      <c r="BS120" s="258"/>
      <c r="BT120" s="258"/>
      <c r="BU120" s="258"/>
      <c r="BV120" s="258"/>
      <c r="BW120" s="258"/>
      <c r="BX120" s="258"/>
      <c r="BY120" s="259"/>
      <c r="BZ120" s="251"/>
      <c r="CA120" s="252"/>
      <c r="CB120" s="252"/>
      <c r="CC120" s="252"/>
      <c r="CD120" s="258"/>
      <c r="CE120" s="258"/>
      <c r="CF120" s="258"/>
      <c r="CG120" s="259"/>
      <c r="CH120" s="251"/>
      <c r="CI120" s="258"/>
      <c r="CJ120" s="258"/>
      <c r="CK120" s="258"/>
      <c r="CL120" s="258"/>
      <c r="CM120" s="258"/>
      <c r="CN120" s="258"/>
      <c r="CO120" s="259"/>
      <c r="CP120" s="378" t="s">
        <v>145</v>
      </c>
      <c r="CQ120" s="379"/>
      <c r="CR120" s="379"/>
      <c r="CS120" s="380"/>
    </row>
    <row r="121" spans="2:97" ht="15" customHeight="1">
      <c r="B121" s="381"/>
      <c r="C121" s="382"/>
      <c r="D121" s="382"/>
      <c r="E121" s="383"/>
      <c r="F121" s="223"/>
      <c r="G121" s="224"/>
      <c r="H121" s="224"/>
      <c r="I121" s="224"/>
      <c r="J121" s="224"/>
      <c r="K121" s="224"/>
      <c r="L121" s="224"/>
      <c r="M121" s="225"/>
      <c r="N121" s="242" t="s">
        <v>49</v>
      </c>
      <c r="O121" s="243"/>
      <c r="P121" s="243"/>
      <c r="Q121" s="243"/>
      <c r="R121" s="217"/>
      <c r="S121" s="217"/>
      <c r="T121" s="217"/>
      <c r="U121" s="216"/>
      <c r="V121" s="242"/>
      <c r="W121" s="243"/>
      <c r="X121" s="243"/>
      <c r="Y121" s="243"/>
      <c r="Z121" s="217"/>
      <c r="AA121" s="245"/>
      <c r="AB121" s="217"/>
      <c r="AC121" s="216"/>
      <c r="AD121" s="242" t="s">
        <v>62</v>
      </c>
      <c r="AE121" s="243"/>
      <c r="AF121" s="243"/>
      <c r="AG121" s="243"/>
      <c r="AH121" s="217"/>
      <c r="AI121" s="245"/>
      <c r="AJ121" s="217"/>
      <c r="AK121" s="216"/>
      <c r="AL121" s="274"/>
      <c r="AM121" s="275"/>
      <c r="AN121" s="275"/>
      <c r="AO121" s="275"/>
      <c r="AP121" s="229"/>
      <c r="AQ121" s="295"/>
      <c r="AR121" s="229"/>
      <c r="AS121" s="244"/>
      <c r="AT121" s="274"/>
      <c r="AU121" s="275"/>
      <c r="AV121" s="275"/>
      <c r="AW121" s="275"/>
      <c r="AX121" s="229"/>
      <c r="AY121" s="295"/>
      <c r="AZ121" s="229"/>
      <c r="BA121" s="244"/>
      <c r="BB121" s="242"/>
      <c r="BC121" s="243"/>
      <c r="BD121" s="243"/>
      <c r="BE121" s="243"/>
      <c r="BF121" s="217"/>
      <c r="BG121" s="245"/>
      <c r="BH121" s="217"/>
      <c r="BI121" s="216"/>
      <c r="BJ121" s="223"/>
      <c r="BK121" s="224"/>
      <c r="BL121" s="224"/>
      <c r="BM121" s="224"/>
      <c r="BN121" s="224"/>
      <c r="BO121" s="224"/>
      <c r="BP121" s="224"/>
      <c r="BQ121" s="225"/>
      <c r="BR121" s="274" t="s">
        <v>280</v>
      </c>
      <c r="BS121" s="275"/>
      <c r="BT121" s="275"/>
      <c r="BU121" s="275"/>
      <c r="BV121" s="229"/>
      <c r="BW121" s="295"/>
      <c r="BX121" s="229" t="s">
        <v>466</v>
      </c>
      <c r="BY121" s="244"/>
      <c r="BZ121" s="274"/>
      <c r="CA121" s="275"/>
      <c r="CB121" s="275"/>
      <c r="CC121" s="275"/>
      <c r="CD121" s="229"/>
      <c r="CE121" s="295"/>
      <c r="CF121" s="229"/>
      <c r="CG121" s="244"/>
      <c r="CH121" s="242"/>
      <c r="CI121" s="243"/>
      <c r="CJ121" s="243"/>
      <c r="CK121" s="243"/>
      <c r="CL121" s="217"/>
      <c r="CM121" s="245"/>
      <c r="CN121" s="217"/>
      <c r="CO121" s="216"/>
      <c r="CP121" s="381"/>
      <c r="CQ121" s="382"/>
      <c r="CR121" s="382"/>
      <c r="CS121" s="383"/>
    </row>
    <row r="122" spans="2:97" ht="11.25" customHeight="1">
      <c r="B122" s="381"/>
      <c r="C122" s="382"/>
      <c r="D122" s="382"/>
      <c r="E122" s="383"/>
      <c r="F122" s="223"/>
      <c r="G122" s="224"/>
      <c r="H122" s="224"/>
      <c r="I122" s="224"/>
      <c r="J122" s="224"/>
      <c r="K122" s="224"/>
      <c r="L122" s="224"/>
      <c r="M122" s="225"/>
      <c r="N122" s="256" t="s">
        <v>50</v>
      </c>
      <c r="O122" s="257"/>
      <c r="P122" s="257"/>
      <c r="Q122" s="257"/>
      <c r="R122" s="217"/>
      <c r="S122" s="217"/>
      <c r="T122" s="217"/>
      <c r="U122" s="216"/>
      <c r="V122" s="264" t="s">
        <v>328</v>
      </c>
      <c r="W122" s="265"/>
      <c r="X122" s="265"/>
      <c r="Y122" s="265"/>
      <c r="Z122" s="217"/>
      <c r="AA122" s="245"/>
      <c r="AB122" s="217"/>
      <c r="AC122" s="216"/>
      <c r="AD122" s="264" t="s">
        <v>328</v>
      </c>
      <c r="AE122" s="265"/>
      <c r="AF122" s="265"/>
      <c r="AG122" s="265"/>
      <c r="AH122" s="217"/>
      <c r="AI122" s="245"/>
      <c r="AJ122" s="217"/>
      <c r="AK122" s="216"/>
      <c r="AL122" s="274"/>
      <c r="AM122" s="275"/>
      <c r="AN122" s="275"/>
      <c r="AO122" s="275"/>
      <c r="AP122" s="229"/>
      <c r="AQ122" s="295"/>
      <c r="AR122" s="229"/>
      <c r="AS122" s="244"/>
      <c r="AT122" s="284"/>
      <c r="AU122" s="285"/>
      <c r="AV122" s="285"/>
      <c r="AW122" s="285"/>
      <c r="AX122" s="229"/>
      <c r="AY122" s="295"/>
      <c r="AZ122" s="229"/>
      <c r="BA122" s="244"/>
      <c r="BB122" s="264" t="s">
        <v>328</v>
      </c>
      <c r="BC122" s="265"/>
      <c r="BD122" s="265"/>
      <c r="BE122" s="265"/>
      <c r="BF122" s="217"/>
      <c r="BG122" s="245"/>
      <c r="BH122" s="217"/>
      <c r="BI122" s="216"/>
      <c r="BJ122" s="223"/>
      <c r="BK122" s="224"/>
      <c r="BL122" s="224"/>
      <c r="BM122" s="224"/>
      <c r="BN122" s="224"/>
      <c r="BO122" s="224"/>
      <c r="BP122" s="224"/>
      <c r="BQ122" s="225"/>
      <c r="BR122" s="264" t="s">
        <v>464</v>
      </c>
      <c r="BS122" s="265"/>
      <c r="BT122" s="265"/>
      <c r="BU122" s="265"/>
      <c r="BV122" s="229"/>
      <c r="BW122" s="295"/>
      <c r="BX122" s="229"/>
      <c r="BY122" s="244"/>
      <c r="BZ122" s="284" t="s">
        <v>328</v>
      </c>
      <c r="CA122" s="285"/>
      <c r="CB122" s="285"/>
      <c r="CC122" s="285"/>
      <c r="CD122" s="229"/>
      <c r="CE122" s="295"/>
      <c r="CF122" s="229"/>
      <c r="CG122" s="244"/>
      <c r="CH122" s="242"/>
      <c r="CI122" s="243"/>
      <c r="CJ122" s="243"/>
      <c r="CK122" s="243"/>
      <c r="CL122" s="217"/>
      <c r="CM122" s="245"/>
      <c r="CN122" s="217"/>
      <c r="CO122" s="216"/>
      <c r="CP122" s="381"/>
      <c r="CQ122" s="382"/>
      <c r="CR122" s="382"/>
      <c r="CS122" s="383"/>
    </row>
    <row r="123" spans="2:97" ht="22.5" customHeight="1">
      <c r="B123" s="381"/>
      <c r="C123" s="382"/>
      <c r="D123" s="382"/>
      <c r="E123" s="383"/>
      <c r="F123" s="223"/>
      <c r="G123" s="224"/>
      <c r="H123" s="224"/>
      <c r="I123" s="224"/>
      <c r="J123" s="224"/>
      <c r="K123" s="224"/>
      <c r="L123" s="224"/>
      <c r="M123" s="225"/>
      <c r="N123" s="256"/>
      <c r="O123" s="257"/>
      <c r="P123" s="257"/>
      <c r="Q123" s="257"/>
      <c r="R123" s="217"/>
      <c r="S123" s="217" t="s">
        <v>40</v>
      </c>
      <c r="T123" s="217"/>
      <c r="U123" s="216"/>
      <c r="V123" s="264"/>
      <c r="W123" s="265"/>
      <c r="X123" s="265"/>
      <c r="Y123" s="265"/>
      <c r="Z123" s="217"/>
      <c r="AA123" s="217" t="s">
        <v>68</v>
      </c>
      <c r="AB123" s="217"/>
      <c r="AC123" s="216"/>
      <c r="AD123" s="264"/>
      <c r="AE123" s="265"/>
      <c r="AF123" s="265"/>
      <c r="AG123" s="265"/>
      <c r="AH123" s="217"/>
      <c r="AI123" s="217" t="s">
        <v>44</v>
      </c>
      <c r="AJ123" s="217"/>
      <c r="AK123" s="216"/>
      <c r="AL123" s="274"/>
      <c r="AM123" s="275"/>
      <c r="AN123" s="275"/>
      <c r="AO123" s="275"/>
      <c r="AP123" s="229"/>
      <c r="AQ123" s="229" t="s">
        <v>40</v>
      </c>
      <c r="AR123" s="229"/>
      <c r="AS123" s="244"/>
      <c r="AT123" s="284"/>
      <c r="AU123" s="285"/>
      <c r="AV123" s="285"/>
      <c r="AW123" s="285"/>
      <c r="AX123" s="229"/>
      <c r="AY123" s="229" t="s">
        <v>40</v>
      </c>
      <c r="AZ123" s="229"/>
      <c r="BA123" s="244"/>
      <c r="BB123" s="264"/>
      <c r="BC123" s="265"/>
      <c r="BD123" s="265"/>
      <c r="BE123" s="265"/>
      <c r="BF123" s="217"/>
      <c r="BG123" s="217" t="s">
        <v>42</v>
      </c>
      <c r="BH123" s="217"/>
      <c r="BI123" s="216"/>
      <c r="BJ123" s="223"/>
      <c r="BK123" s="224"/>
      <c r="BL123" s="224"/>
      <c r="BM123" s="224"/>
      <c r="BN123" s="224"/>
      <c r="BO123" s="224"/>
      <c r="BP123" s="224"/>
      <c r="BQ123" s="225"/>
      <c r="BR123" s="264"/>
      <c r="BS123" s="265"/>
      <c r="BT123" s="265"/>
      <c r="BU123" s="265"/>
      <c r="BV123" s="229"/>
      <c r="BW123" s="229"/>
      <c r="BX123" s="229"/>
      <c r="BY123" s="244"/>
      <c r="BZ123" s="284"/>
      <c r="CA123" s="285"/>
      <c r="CB123" s="285"/>
      <c r="CC123" s="285"/>
      <c r="CD123" s="229"/>
      <c r="CE123" s="229" t="s">
        <v>68</v>
      </c>
      <c r="CF123" s="229"/>
      <c r="CG123" s="244"/>
      <c r="CH123" s="242"/>
      <c r="CI123" s="243"/>
      <c r="CJ123" s="243"/>
      <c r="CK123" s="243"/>
      <c r="CL123" s="217"/>
      <c r="CM123" s="217"/>
      <c r="CN123" s="217"/>
      <c r="CO123" s="216"/>
      <c r="CP123" s="381"/>
      <c r="CQ123" s="382"/>
      <c r="CR123" s="382"/>
      <c r="CS123" s="383"/>
    </row>
    <row r="124" spans="2:97" ht="18.75" customHeight="1">
      <c r="B124" s="384"/>
      <c r="C124" s="385"/>
      <c r="D124" s="385"/>
      <c r="E124" s="386"/>
      <c r="F124" s="223"/>
      <c r="G124" s="224"/>
      <c r="H124" s="224"/>
      <c r="I124" s="224"/>
      <c r="J124" s="224"/>
      <c r="K124" s="224"/>
      <c r="L124" s="224"/>
      <c r="M124" s="225"/>
      <c r="N124" s="282"/>
      <c r="O124" s="283"/>
      <c r="P124" s="283"/>
      <c r="Q124" s="283"/>
      <c r="R124" s="217"/>
      <c r="S124" s="217"/>
      <c r="T124" s="217"/>
      <c r="U124" s="216"/>
      <c r="V124" s="282"/>
      <c r="W124" s="283"/>
      <c r="X124" s="283"/>
      <c r="Y124" s="283"/>
      <c r="Z124" s="217"/>
      <c r="AA124" s="217"/>
      <c r="AB124" s="217"/>
      <c r="AC124" s="216"/>
      <c r="AD124" s="218"/>
      <c r="AE124" s="219"/>
      <c r="AF124" s="219"/>
      <c r="AG124" s="219"/>
      <c r="AH124" s="217"/>
      <c r="AI124" s="217"/>
      <c r="AJ124" s="217"/>
      <c r="AK124" s="216"/>
      <c r="AL124" s="296"/>
      <c r="AM124" s="297"/>
      <c r="AN124" s="297"/>
      <c r="AO124" s="297"/>
      <c r="AP124" s="229"/>
      <c r="AQ124" s="229"/>
      <c r="AR124" s="229"/>
      <c r="AS124" s="244"/>
      <c r="AT124" s="296"/>
      <c r="AU124" s="297"/>
      <c r="AV124" s="297"/>
      <c r="AW124" s="297"/>
      <c r="AX124" s="229"/>
      <c r="AY124" s="229"/>
      <c r="AZ124" s="229"/>
      <c r="BA124" s="244"/>
      <c r="BB124" s="282"/>
      <c r="BC124" s="283"/>
      <c r="BD124" s="283"/>
      <c r="BE124" s="283"/>
      <c r="BF124" s="217"/>
      <c r="BG124" s="217"/>
      <c r="BH124" s="217"/>
      <c r="BI124" s="216"/>
      <c r="BJ124" s="223"/>
      <c r="BK124" s="224"/>
      <c r="BL124" s="224"/>
      <c r="BM124" s="224"/>
      <c r="BN124" s="224"/>
      <c r="BO124" s="224"/>
      <c r="BP124" s="224"/>
      <c r="BQ124" s="225"/>
      <c r="BR124" s="296"/>
      <c r="BS124" s="297"/>
      <c r="BT124" s="297"/>
      <c r="BU124" s="297"/>
      <c r="BV124" s="229"/>
      <c r="BW124" s="229"/>
      <c r="BX124" s="229"/>
      <c r="BY124" s="244"/>
      <c r="BZ124" s="296"/>
      <c r="CA124" s="297"/>
      <c r="CB124" s="297"/>
      <c r="CC124" s="297"/>
      <c r="CD124" s="229"/>
      <c r="CE124" s="229"/>
      <c r="CF124" s="229"/>
      <c r="CG124" s="244"/>
      <c r="CH124" s="218"/>
      <c r="CI124" s="219"/>
      <c r="CJ124" s="219"/>
      <c r="CK124" s="219"/>
      <c r="CL124" s="217"/>
      <c r="CM124" s="217"/>
      <c r="CN124" s="217"/>
      <c r="CO124" s="216"/>
      <c r="CP124" s="384"/>
      <c r="CQ124" s="385"/>
      <c r="CR124" s="385"/>
      <c r="CS124" s="386"/>
    </row>
    <row r="125" spans="2:97" ht="18.75" customHeight="1" thickBot="1">
      <c r="B125" s="366" t="s">
        <v>235</v>
      </c>
      <c r="C125" s="367"/>
      <c r="D125" s="367"/>
      <c r="E125" s="368"/>
      <c r="F125" s="226"/>
      <c r="G125" s="227"/>
      <c r="H125" s="227"/>
      <c r="I125" s="227"/>
      <c r="J125" s="227"/>
      <c r="K125" s="227"/>
      <c r="L125" s="227"/>
      <c r="M125" s="228"/>
      <c r="N125" s="324"/>
      <c r="O125" s="325"/>
      <c r="P125" s="55"/>
      <c r="Q125" s="266" t="s">
        <v>52</v>
      </c>
      <c r="R125" s="266"/>
      <c r="S125" s="266"/>
      <c r="T125" s="266"/>
      <c r="U125" s="267"/>
      <c r="V125" s="324"/>
      <c r="W125" s="325"/>
      <c r="X125" s="55"/>
      <c r="Y125" s="266"/>
      <c r="Z125" s="266"/>
      <c r="AA125" s="266"/>
      <c r="AB125" s="266"/>
      <c r="AC125" s="267"/>
      <c r="AD125" s="230"/>
      <c r="AE125" s="231"/>
      <c r="AF125" s="55"/>
      <c r="AG125" s="266" t="s">
        <v>111</v>
      </c>
      <c r="AH125" s="266"/>
      <c r="AI125" s="266"/>
      <c r="AJ125" s="266"/>
      <c r="AK125" s="267"/>
      <c r="AL125" s="230"/>
      <c r="AM125" s="231"/>
      <c r="AN125" s="65"/>
      <c r="AO125" s="310"/>
      <c r="AP125" s="310"/>
      <c r="AQ125" s="310"/>
      <c r="AR125" s="310"/>
      <c r="AS125" s="311"/>
      <c r="AT125" s="230"/>
      <c r="AU125" s="231"/>
      <c r="AV125" s="65"/>
      <c r="AW125" s="300"/>
      <c r="AX125" s="300"/>
      <c r="AY125" s="300"/>
      <c r="AZ125" s="300"/>
      <c r="BA125" s="301"/>
      <c r="BB125" s="324"/>
      <c r="BC125" s="325"/>
      <c r="BD125" s="55"/>
      <c r="BE125" s="266" t="s">
        <v>578</v>
      </c>
      <c r="BF125" s="266"/>
      <c r="BG125" s="266"/>
      <c r="BH125" s="266"/>
      <c r="BI125" s="267"/>
      <c r="BJ125" s="226"/>
      <c r="BK125" s="227"/>
      <c r="BL125" s="227"/>
      <c r="BM125" s="227"/>
      <c r="BN125" s="227"/>
      <c r="BO125" s="227"/>
      <c r="BP125" s="227"/>
      <c r="BQ125" s="228"/>
      <c r="BR125" s="230"/>
      <c r="BS125" s="231"/>
      <c r="BT125" s="65"/>
      <c r="BU125" s="300" t="s">
        <v>465</v>
      </c>
      <c r="BV125" s="300"/>
      <c r="BW125" s="300"/>
      <c r="BX125" s="300"/>
      <c r="BY125" s="301"/>
      <c r="BZ125" s="230"/>
      <c r="CA125" s="231"/>
      <c r="CB125" s="65"/>
      <c r="CC125" s="266" t="s">
        <v>578</v>
      </c>
      <c r="CD125" s="266"/>
      <c r="CE125" s="266"/>
      <c r="CF125" s="266"/>
      <c r="CG125" s="267"/>
      <c r="CH125" s="230"/>
      <c r="CI125" s="231"/>
      <c r="CJ125" s="55"/>
      <c r="CK125" s="246"/>
      <c r="CL125" s="246"/>
      <c r="CM125" s="246"/>
      <c r="CN125" s="246"/>
      <c r="CO125" s="247"/>
      <c r="CP125" s="366"/>
      <c r="CQ125" s="367"/>
      <c r="CR125" s="367"/>
      <c r="CS125" s="368"/>
    </row>
    <row r="126" spans="2:97" ht="15" customHeight="1">
      <c r="B126" s="378" t="s">
        <v>146</v>
      </c>
      <c r="C126" s="379"/>
      <c r="D126" s="379"/>
      <c r="E126" s="380"/>
      <c r="F126" s="251">
        <v>10016280</v>
      </c>
      <c r="G126" s="252"/>
      <c r="H126" s="252"/>
      <c r="I126" s="252"/>
      <c r="J126" s="258"/>
      <c r="K126" s="258"/>
      <c r="L126" s="258"/>
      <c r="M126" s="259"/>
      <c r="N126" s="251"/>
      <c r="O126" s="258"/>
      <c r="P126" s="258"/>
      <c r="Q126" s="258"/>
      <c r="R126" s="258"/>
      <c r="S126" s="258"/>
      <c r="T126" s="258"/>
      <c r="U126" s="259"/>
      <c r="V126" s="220"/>
      <c r="W126" s="221"/>
      <c r="X126" s="221"/>
      <c r="Y126" s="221"/>
      <c r="Z126" s="221"/>
      <c r="AA126" s="221"/>
      <c r="AB126" s="221"/>
      <c r="AC126" s="222"/>
      <c r="AD126" s="220"/>
      <c r="AE126" s="221"/>
      <c r="AF126" s="221"/>
      <c r="AG126" s="221"/>
      <c r="AH126" s="221"/>
      <c r="AI126" s="221"/>
      <c r="AJ126" s="221"/>
      <c r="AK126" s="222"/>
      <c r="AL126" s="220"/>
      <c r="AM126" s="221"/>
      <c r="AN126" s="221"/>
      <c r="AO126" s="221"/>
      <c r="AP126" s="221"/>
      <c r="AQ126" s="221"/>
      <c r="AR126" s="221"/>
      <c r="AS126" s="222"/>
      <c r="AT126" s="220"/>
      <c r="AU126" s="221"/>
      <c r="AV126" s="221"/>
      <c r="AW126" s="221"/>
      <c r="AX126" s="221"/>
      <c r="AY126" s="221"/>
      <c r="AZ126" s="221"/>
      <c r="BA126" s="222"/>
      <c r="BB126" s="251"/>
      <c r="BC126" s="258"/>
      <c r="BD126" s="258"/>
      <c r="BE126" s="258"/>
      <c r="BF126" s="258"/>
      <c r="BG126" s="258"/>
      <c r="BH126" s="258"/>
      <c r="BI126" s="259"/>
      <c r="BJ126" s="251">
        <v>10016174</v>
      </c>
      <c r="BK126" s="252"/>
      <c r="BL126" s="252"/>
      <c r="BM126" s="252"/>
      <c r="BN126" s="258"/>
      <c r="BO126" s="258"/>
      <c r="BP126" s="258"/>
      <c r="BQ126" s="259"/>
      <c r="BR126" s="251">
        <v>10016497</v>
      </c>
      <c r="BS126" s="252"/>
      <c r="BT126" s="252"/>
      <c r="BU126" s="252"/>
      <c r="BV126" s="258"/>
      <c r="BW126" s="258"/>
      <c r="BX126" s="258"/>
      <c r="BY126" s="259"/>
      <c r="BZ126" s="220"/>
      <c r="CA126" s="221"/>
      <c r="CB126" s="221"/>
      <c r="CC126" s="221"/>
      <c r="CD126" s="221"/>
      <c r="CE126" s="221"/>
      <c r="CF126" s="221"/>
      <c r="CG126" s="222"/>
      <c r="CH126" s="251"/>
      <c r="CI126" s="258"/>
      <c r="CJ126" s="258"/>
      <c r="CK126" s="258"/>
      <c r="CL126" s="258"/>
      <c r="CM126" s="258"/>
      <c r="CN126" s="258"/>
      <c r="CO126" s="259"/>
      <c r="CP126" s="378" t="s">
        <v>146</v>
      </c>
      <c r="CQ126" s="379"/>
      <c r="CR126" s="379"/>
      <c r="CS126" s="380"/>
    </row>
    <row r="127" spans="2:97" ht="15" customHeight="1">
      <c r="B127" s="381"/>
      <c r="C127" s="382"/>
      <c r="D127" s="382"/>
      <c r="E127" s="383"/>
      <c r="F127" s="242">
        <v>808</v>
      </c>
      <c r="G127" s="243"/>
      <c r="H127" s="243"/>
      <c r="I127" s="243"/>
      <c r="J127" s="217"/>
      <c r="K127" s="217"/>
      <c r="L127" s="217"/>
      <c r="M127" s="216"/>
      <c r="N127" s="242"/>
      <c r="O127" s="243"/>
      <c r="P127" s="243"/>
      <c r="Q127" s="243"/>
      <c r="R127" s="217"/>
      <c r="S127" s="245"/>
      <c r="T127" s="217"/>
      <c r="U127" s="216"/>
      <c r="V127" s="223"/>
      <c r="W127" s="224"/>
      <c r="X127" s="224"/>
      <c r="Y127" s="224"/>
      <c r="Z127" s="224"/>
      <c r="AA127" s="224"/>
      <c r="AB127" s="224"/>
      <c r="AC127" s="225"/>
      <c r="AD127" s="223"/>
      <c r="AE127" s="224"/>
      <c r="AF127" s="224"/>
      <c r="AG127" s="224"/>
      <c r="AH127" s="224"/>
      <c r="AI127" s="224"/>
      <c r="AJ127" s="224"/>
      <c r="AK127" s="225"/>
      <c r="AL127" s="223"/>
      <c r="AM127" s="224"/>
      <c r="AN127" s="224"/>
      <c r="AO127" s="224"/>
      <c r="AP127" s="224"/>
      <c r="AQ127" s="224"/>
      <c r="AR127" s="224"/>
      <c r="AS127" s="225"/>
      <c r="AT127" s="223"/>
      <c r="AU127" s="224"/>
      <c r="AV127" s="224"/>
      <c r="AW127" s="224"/>
      <c r="AX127" s="224"/>
      <c r="AY127" s="224"/>
      <c r="AZ127" s="224"/>
      <c r="BA127" s="225"/>
      <c r="BB127" s="242"/>
      <c r="BC127" s="243"/>
      <c r="BD127" s="243"/>
      <c r="BE127" s="243"/>
      <c r="BF127" s="217"/>
      <c r="BG127" s="245"/>
      <c r="BH127" s="217"/>
      <c r="BI127" s="216"/>
      <c r="BJ127" s="242" t="s">
        <v>108</v>
      </c>
      <c r="BK127" s="243"/>
      <c r="BL127" s="243"/>
      <c r="BM127" s="243"/>
      <c r="BN127" s="217"/>
      <c r="BO127" s="245"/>
      <c r="BP127" s="217" t="s">
        <v>466</v>
      </c>
      <c r="BQ127" s="216"/>
      <c r="BR127" s="242" t="s">
        <v>389</v>
      </c>
      <c r="BS127" s="243"/>
      <c r="BT127" s="243"/>
      <c r="BU127" s="243"/>
      <c r="BV127" s="217"/>
      <c r="BW127" s="245"/>
      <c r="BX127" s="217"/>
      <c r="BY127" s="216"/>
      <c r="BZ127" s="223"/>
      <c r="CA127" s="224"/>
      <c r="CB127" s="224"/>
      <c r="CC127" s="224"/>
      <c r="CD127" s="224"/>
      <c r="CE127" s="224"/>
      <c r="CF127" s="224"/>
      <c r="CG127" s="225"/>
      <c r="CH127" s="242"/>
      <c r="CI127" s="243"/>
      <c r="CJ127" s="243"/>
      <c r="CK127" s="243"/>
      <c r="CL127" s="217"/>
      <c r="CM127" s="245"/>
      <c r="CN127" s="217"/>
      <c r="CO127" s="216"/>
      <c r="CP127" s="381"/>
      <c r="CQ127" s="382"/>
      <c r="CR127" s="382"/>
      <c r="CS127" s="383"/>
    </row>
    <row r="128" spans="2:97" ht="11.25" customHeight="1">
      <c r="B128" s="381"/>
      <c r="C128" s="382"/>
      <c r="D128" s="382"/>
      <c r="E128" s="383"/>
      <c r="F128" s="256" t="s">
        <v>60</v>
      </c>
      <c r="G128" s="257"/>
      <c r="H128" s="257"/>
      <c r="I128" s="257"/>
      <c r="J128" s="217"/>
      <c r="K128" s="217"/>
      <c r="L128" s="217"/>
      <c r="M128" s="216"/>
      <c r="N128" s="242"/>
      <c r="O128" s="243"/>
      <c r="P128" s="243"/>
      <c r="Q128" s="243"/>
      <c r="R128" s="217"/>
      <c r="S128" s="245"/>
      <c r="T128" s="217"/>
      <c r="U128" s="216"/>
      <c r="V128" s="223"/>
      <c r="W128" s="224"/>
      <c r="X128" s="224"/>
      <c r="Y128" s="224"/>
      <c r="Z128" s="224"/>
      <c r="AA128" s="224"/>
      <c r="AB128" s="224"/>
      <c r="AC128" s="225"/>
      <c r="AD128" s="223"/>
      <c r="AE128" s="224"/>
      <c r="AF128" s="224"/>
      <c r="AG128" s="224"/>
      <c r="AH128" s="224"/>
      <c r="AI128" s="224"/>
      <c r="AJ128" s="224"/>
      <c r="AK128" s="225"/>
      <c r="AL128" s="223"/>
      <c r="AM128" s="224"/>
      <c r="AN128" s="224"/>
      <c r="AO128" s="224"/>
      <c r="AP128" s="224"/>
      <c r="AQ128" s="224"/>
      <c r="AR128" s="224"/>
      <c r="AS128" s="225"/>
      <c r="AT128" s="223"/>
      <c r="AU128" s="224"/>
      <c r="AV128" s="224"/>
      <c r="AW128" s="224"/>
      <c r="AX128" s="224"/>
      <c r="AY128" s="224"/>
      <c r="AZ128" s="224"/>
      <c r="BA128" s="225"/>
      <c r="BB128" s="284" t="s">
        <v>37</v>
      </c>
      <c r="BC128" s="285"/>
      <c r="BD128" s="285"/>
      <c r="BE128" s="285"/>
      <c r="BF128" s="217"/>
      <c r="BG128" s="245"/>
      <c r="BH128" s="217"/>
      <c r="BI128" s="216"/>
      <c r="BJ128" s="256" t="s">
        <v>109</v>
      </c>
      <c r="BK128" s="257"/>
      <c r="BL128" s="257"/>
      <c r="BM128" s="257"/>
      <c r="BN128" s="217"/>
      <c r="BO128" s="245"/>
      <c r="BP128" s="217"/>
      <c r="BQ128" s="216"/>
      <c r="BR128" s="264" t="s">
        <v>390</v>
      </c>
      <c r="BS128" s="265"/>
      <c r="BT128" s="265"/>
      <c r="BU128" s="265"/>
      <c r="BV128" s="217"/>
      <c r="BW128" s="245"/>
      <c r="BX128" s="217"/>
      <c r="BY128" s="216"/>
      <c r="BZ128" s="223"/>
      <c r="CA128" s="224"/>
      <c r="CB128" s="224"/>
      <c r="CC128" s="224"/>
      <c r="CD128" s="224"/>
      <c r="CE128" s="224"/>
      <c r="CF128" s="224"/>
      <c r="CG128" s="225"/>
      <c r="CH128" s="242"/>
      <c r="CI128" s="243"/>
      <c r="CJ128" s="243"/>
      <c r="CK128" s="243"/>
      <c r="CL128" s="217"/>
      <c r="CM128" s="245"/>
      <c r="CN128" s="217"/>
      <c r="CO128" s="216"/>
      <c r="CP128" s="381"/>
      <c r="CQ128" s="382"/>
      <c r="CR128" s="382"/>
      <c r="CS128" s="383"/>
    </row>
    <row r="129" spans="2:97" ht="22.5" customHeight="1">
      <c r="B129" s="381"/>
      <c r="C129" s="382"/>
      <c r="D129" s="382"/>
      <c r="E129" s="383"/>
      <c r="F129" s="256"/>
      <c r="G129" s="257"/>
      <c r="H129" s="257"/>
      <c r="I129" s="257"/>
      <c r="J129" s="217"/>
      <c r="K129" s="217" t="s">
        <v>40</v>
      </c>
      <c r="L129" s="217"/>
      <c r="M129" s="216"/>
      <c r="N129" s="242"/>
      <c r="O129" s="243"/>
      <c r="P129" s="243"/>
      <c r="Q129" s="243"/>
      <c r="R129" s="217"/>
      <c r="S129" s="217" t="s">
        <v>40</v>
      </c>
      <c r="T129" s="217"/>
      <c r="U129" s="216"/>
      <c r="V129" s="223"/>
      <c r="W129" s="224"/>
      <c r="X129" s="224"/>
      <c r="Y129" s="224"/>
      <c r="Z129" s="224"/>
      <c r="AA129" s="224"/>
      <c r="AB129" s="224"/>
      <c r="AC129" s="225"/>
      <c r="AD129" s="223"/>
      <c r="AE129" s="224"/>
      <c r="AF129" s="224"/>
      <c r="AG129" s="224"/>
      <c r="AH129" s="224"/>
      <c r="AI129" s="224"/>
      <c r="AJ129" s="224"/>
      <c r="AK129" s="225"/>
      <c r="AL129" s="223"/>
      <c r="AM129" s="224"/>
      <c r="AN129" s="224"/>
      <c r="AO129" s="224"/>
      <c r="AP129" s="224"/>
      <c r="AQ129" s="224"/>
      <c r="AR129" s="224"/>
      <c r="AS129" s="225"/>
      <c r="AT129" s="223"/>
      <c r="AU129" s="224"/>
      <c r="AV129" s="224"/>
      <c r="AW129" s="224"/>
      <c r="AX129" s="224"/>
      <c r="AY129" s="224"/>
      <c r="AZ129" s="224"/>
      <c r="BA129" s="225"/>
      <c r="BB129" s="284"/>
      <c r="BC129" s="285"/>
      <c r="BD129" s="285"/>
      <c r="BE129" s="285"/>
      <c r="BF129" s="217"/>
      <c r="BG129" s="217" t="s">
        <v>201</v>
      </c>
      <c r="BH129" s="217"/>
      <c r="BI129" s="216"/>
      <c r="BJ129" s="256"/>
      <c r="BK129" s="257"/>
      <c r="BL129" s="257"/>
      <c r="BM129" s="257"/>
      <c r="BN129" s="217"/>
      <c r="BO129" s="217"/>
      <c r="BP129" s="217"/>
      <c r="BQ129" s="216"/>
      <c r="BR129" s="264"/>
      <c r="BS129" s="265"/>
      <c r="BT129" s="265"/>
      <c r="BU129" s="265"/>
      <c r="BV129" s="217"/>
      <c r="BW129" s="217"/>
      <c r="BX129" s="217"/>
      <c r="BY129" s="216"/>
      <c r="BZ129" s="223"/>
      <c r="CA129" s="224"/>
      <c r="CB129" s="224"/>
      <c r="CC129" s="224"/>
      <c r="CD129" s="224"/>
      <c r="CE129" s="224"/>
      <c r="CF129" s="224"/>
      <c r="CG129" s="225"/>
      <c r="CH129" s="242"/>
      <c r="CI129" s="243"/>
      <c r="CJ129" s="243"/>
      <c r="CK129" s="243"/>
      <c r="CL129" s="217"/>
      <c r="CM129" s="217"/>
      <c r="CN129" s="217"/>
      <c r="CO129" s="216"/>
      <c r="CP129" s="381"/>
      <c r="CQ129" s="382"/>
      <c r="CR129" s="382"/>
      <c r="CS129" s="383"/>
    </row>
    <row r="130" spans="2:97" ht="18.75" customHeight="1">
      <c r="B130" s="384"/>
      <c r="C130" s="385"/>
      <c r="D130" s="385"/>
      <c r="E130" s="386"/>
      <c r="F130" s="218"/>
      <c r="G130" s="219"/>
      <c r="H130" s="219"/>
      <c r="I130" s="219"/>
      <c r="J130" s="217"/>
      <c r="K130" s="217"/>
      <c r="L130" s="217"/>
      <c r="M130" s="216"/>
      <c r="N130" s="218"/>
      <c r="O130" s="219"/>
      <c r="P130" s="219"/>
      <c r="Q130" s="219"/>
      <c r="R130" s="217"/>
      <c r="S130" s="217"/>
      <c r="T130" s="217"/>
      <c r="U130" s="216"/>
      <c r="V130" s="223"/>
      <c r="W130" s="224"/>
      <c r="X130" s="224"/>
      <c r="Y130" s="224"/>
      <c r="Z130" s="224"/>
      <c r="AA130" s="224"/>
      <c r="AB130" s="224"/>
      <c r="AC130" s="225"/>
      <c r="AD130" s="223"/>
      <c r="AE130" s="224"/>
      <c r="AF130" s="224"/>
      <c r="AG130" s="224"/>
      <c r="AH130" s="224"/>
      <c r="AI130" s="224"/>
      <c r="AJ130" s="224"/>
      <c r="AK130" s="225"/>
      <c r="AL130" s="223"/>
      <c r="AM130" s="224"/>
      <c r="AN130" s="224"/>
      <c r="AO130" s="224"/>
      <c r="AP130" s="224"/>
      <c r="AQ130" s="224"/>
      <c r="AR130" s="224"/>
      <c r="AS130" s="225"/>
      <c r="AT130" s="223"/>
      <c r="AU130" s="224"/>
      <c r="AV130" s="224"/>
      <c r="AW130" s="224"/>
      <c r="AX130" s="224"/>
      <c r="AY130" s="224"/>
      <c r="AZ130" s="224"/>
      <c r="BA130" s="225"/>
      <c r="BB130" s="218"/>
      <c r="BC130" s="219"/>
      <c r="BD130" s="219"/>
      <c r="BE130" s="219"/>
      <c r="BF130" s="217"/>
      <c r="BG130" s="217"/>
      <c r="BH130" s="217"/>
      <c r="BI130" s="216"/>
      <c r="BJ130" s="218"/>
      <c r="BK130" s="219"/>
      <c r="BL130" s="219"/>
      <c r="BM130" s="219"/>
      <c r="BN130" s="217"/>
      <c r="BO130" s="217"/>
      <c r="BP130" s="217"/>
      <c r="BQ130" s="216"/>
      <c r="BR130" s="218"/>
      <c r="BS130" s="219"/>
      <c r="BT130" s="219"/>
      <c r="BU130" s="219"/>
      <c r="BV130" s="217"/>
      <c r="BW130" s="217"/>
      <c r="BX130" s="217"/>
      <c r="BY130" s="216"/>
      <c r="BZ130" s="223"/>
      <c r="CA130" s="224"/>
      <c r="CB130" s="224"/>
      <c r="CC130" s="224"/>
      <c r="CD130" s="224"/>
      <c r="CE130" s="224"/>
      <c r="CF130" s="224"/>
      <c r="CG130" s="225"/>
      <c r="CH130" s="218"/>
      <c r="CI130" s="219"/>
      <c r="CJ130" s="219"/>
      <c r="CK130" s="219"/>
      <c r="CL130" s="217"/>
      <c r="CM130" s="217"/>
      <c r="CN130" s="217"/>
      <c r="CO130" s="216"/>
      <c r="CP130" s="384"/>
      <c r="CQ130" s="385"/>
      <c r="CR130" s="385"/>
      <c r="CS130" s="386"/>
    </row>
    <row r="131" spans="2:97" ht="18.75" customHeight="1" thickBot="1">
      <c r="B131" s="366" t="s">
        <v>489</v>
      </c>
      <c r="C131" s="367"/>
      <c r="D131" s="367"/>
      <c r="E131" s="368"/>
      <c r="F131" s="230"/>
      <c r="G131" s="231"/>
      <c r="H131" s="55"/>
      <c r="I131" s="266" t="s">
        <v>61</v>
      </c>
      <c r="J131" s="266"/>
      <c r="K131" s="266"/>
      <c r="L131" s="266"/>
      <c r="M131" s="267"/>
      <c r="N131" s="230"/>
      <c r="O131" s="231"/>
      <c r="P131" s="55"/>
      <c r="Q131" s="246"/>
      <c r="R131" s="246"/>
      <c r="S131" s="246"/>
      <c r="T131" s="246"/>
      <c r="U131" s="247"/>
      <c r="V131" s="226"/>
      <c r="W131" s="227"/>
      <c r="X131" s="227"/>
      <c r="Y131" s="227"/>
      <c r="Z131" s="227"/>
      <c r="AA131" s="227"/>
      <c r="AB131" s="227"/>
      <c r="AC131" s="228"/>
      <c r="AD131" s="226"/>
      <c r="AE131" s="227"/>
      <c r="AF131" s="227"/>
      <c r="AG131" s="227"/>
      <c r="AH131" s="227"/>
      <c r="AI131" s="227"/>
      <c r="AJ131" s="227"/>
      <c r="AK131" s="228"/>
      <c r="AL131" s="226"/>
      <c r="AM131" s="227"/>
      <c r="AN131" s="227"/>
      <c r="AO131" s="227"/>
      <c r="AP131" s="227"/>
      <c r="AQ131" s="227"/>
      <c r="AR131" s="227"/>
      <c r="AS131" s="228"/>
      <c r="AT131" s="226"/>
      <c r="AU131" s="227"/>
      <c r="AV131" s="227"/>
      <c r="AW131" s="227"/>
      <c r="AX131" s="227"/>
      <c r="AY131" s="227"/>
      <c r="AZ131" s="227"/>
      <c r="BA131" s="228"/>
      <c r="BB131" s="230"/>
      <c r="BC131" s="231"/>
      <c r="BD131" s="55"/>
      <c r="BE131" s="246"/>
      <c r="BF131" s="246"/>
      <c r="BG131" s="246"/>
      <c r="BH131" s="246"/>
      <c r="BI131" s="247"/>
      <c r="BJ131" s="230">
        <v>0.2638888888888889</v>
      </c>
      <c r="BK131" s="231"/>
      <c r="BL131" s="55" t="s">
        <v>548</v>
      </c>
      <c r="BM131" s="266" t="s">
        <v>110</v>
      </c>
      <c r="BN131" s="266"/>
      <c r="BO131" s="266"/>
      <c r="BP131" s="266"/>
      <c r="BQ131" s="267"/>
      <c r="BR131" s="230"/>
      <c r="BS131" s="231"/>
      <c r="BT131" s="55"/>
      <c r="BU131" s="266" t="s">
        <v>438</v>
      </c>
      <c r="BV131" s="266"/>
      <c r="BW131" s="266"/>
      <c r="BX131" s="266"/>
      <c r="BY131" s="267"/>
      <c r="BZ131" s="226"/>
      <c r="CA131" s="227"/>
      <c r="CB131" s="227"/>
      <c r="CC131" s="227"/>
      <c r="CD131" s="227"/>
      <c r="CE131" s="227"/>
      <c r="CF131" s="227"/>
      <c r="CG131" s="228"/>
      <c r="CH131" s="230"/>
      <c r="CI131" s="231"/>
      <c r="CJ131" s="55"/>
      <c r="CK131" s="246"/>
      <c r="CL131" s="246"/>
      <c r="CM131" s="246"/>
      <c r="CN131" s="246"/>
      <c r="CO131" s="247"/>
      <c r="CP131" s="366"/>
      <c r="CQ131" s="367"/>
      <c r="CR131" s="367"/>
      <c r="CS131" s="368"/>
    </row>
    <row r="132" spans="2:97" ht="15" customHeight="1">
      <c r="B132" s="378" t="s">
        <v>3</v>
      </c>
      <c r="C132" s="379"/>
      <c r="D132" s="379"/>
      <c r="E132" s="380"/>
      <c r="F132" s="251">
        <v>10016171</v>
      </c>
      <c r="G132" s="252"/>
      <c r="H132" s="252"/>
      <c r="I132" s="252"/>
      <c r="J132" s="258"/>
      <c r="K132" s="258"/>
      <c r="L132" s="258"/>
      <c r="M132" s="259"/>
      <c r="N132" s="251"/>
      <c r="O132" s="258"/>
      <c r="P132" s="258"/>
      <c r="Q132" s="258"/>
      <c r="R132" s="258"/>
      <c r="S132" s="258"/>
      <c r="T132" s="258"/>
      <c r="U132" s="259"/>
      <c r="V132" s="220"/>
      <c r="W132" s="221"/>
      <c r="X132" s="221"/>
      <c r="Y132" s="221"/>
      <c r="Z132" s="221"/>
      <c r="AA132" s="221"/>
      <c r="AB132" s="221"/>
      <c r="AC132" s="222"/>
      <c r="AD132" s="220"/>
      <c r="AE132" s="221"/>
      <c r="AF132" s="221"/>
      <c r="AG132" s="221"/>
      <c r="AH132" s="221"/>
      <c r="AI132" s="221"/>
      <c r="AJ132" s="221"/>
      <c r="AK132" s="222"/>
      <c r="AL132" s="220"/>
      <c r="AM132" s="221"/>
      <c r="AN132" s="221"/>
      <c r="AO132" s="221"/>
      <c r="AP132" s="221"/>
      <c r="AQ132" s="221"/>
      <c r="AR132" s="221"/>
      <c r="AS132" s="222"/>
      <c r="AT132" s="220"/>
      <c r="AU132" s="221"/>
      <c r="AV132" s="221"/>
      <c r="AW132" s="221"/>
      <c r="AX132" s="221"/>
      <c r="AY132" s="221"/>
      <c r="AZ132" s="221"/>
      <c r="BA132" s="222"/>
      <c r="BB132" s="286"/>
      <c r="BC132" s="287"/>
      <c r="BD132" s="287"/>
      <c r="BE132" s="287"/>
      <c r="BF132" s="287"/>
      <c r="BG132" s="287"/>
      <c r="BH132" s="287"/>
      <c r="BI132" s="288"/>
      <c r="BJ132" s="286"/>
      <c r="BK132" s="287"/>
      <c r="BL132" s="287"/>
      <c r="BM132" s="287"/>
      <c r="BN132" s="287"/>
      <c r="BO132" s="287"/>
      <c r="BP132" s="287"/>
      <c r="BQ132" s="288"/>
      <c r="BR132" s="286"/>
      <c r="BS132" s="287"/>
      <c r="BT132" s="287"/>
      <c r="BU132" s="287"/>
      <c r="BV132" s="287"/>
      <c r="BW132" s="287"/>
      <c r="BX132" s="287"/>
      <c r="BY132" s="288"/>
      <c r="BZ132" s="286"/>
      <c r="CA132" s="287"/>
      <c r="CB132" s="287"/>
      <c r="CC132" s="287"/>
      <c r="CD132" s="287"/>
      <c r="CE132" s="287"/>
      <c r="CF132" s="287"/>
      <c r="CG132" s="288"/>
      <c r="CH132" s="251"/>
      <c r="CI132" s="258"/>
      <c r="CJ132" s="258"/>
      <c r="CK132" s="258"/>
      <c r="CL132" s="258"/>
      <c r="CM132" s="258"/>
      <c r="CN132" s="258"/>
      <c r="CO132" s="259"/>
      <c r="CP132" s="378" t="s">
        <v>3</v>
      </c>
      <c r="CQ132" s="379"/>
      <c r="CR132" s="379"/>
      <c r="CS132" s="380"/>
    </row>
    <row r="133" spans="2:97" ht="17.25" customHeight="1">
      <c r="B133" s="381"/>
      <c r="C133" s="382"/>
      <c r="D133" s="382"/>
      <c r="E133" s="383"/>
      <c r="F133" s="242" t="s">
        <v>49</v>
      </c>
      <c r="G133" s="243"/>
      <c r="H133" s="243"/>
      <c r="I133" s="243"/>
      <c r="J133" s="217"/>
      <c r="K133" s="217"/>
      <c r="L133" s="217"/>
      <c r="M133" s="216"/>
      <c r="N133" s="242"/>
      <c r="O133" s="243"/>
      <c r="P133" s="243"/>
      <c r="Q133" s="243"/>
      <c r="R133" s="217"/>
      <c r="S133" s="245"/>
      <c r="T133" s="217"/>
      <c r="U133" s="216"/>
      <c r="V133" s="223"/>
      <c r="W133" s="224"/>
      <c r="X133" s="224"/>
      <c r="Y133" s="224"/>
      <c r="Z133" s="224"/>
      <c r="AA133" s="224"/>
      <c r="AB133" s="224"/>
      <c r="AC133" s="225"/>
      <c r="AD133" s="223"/>
      <c r="AE133" s="224"/>
      <c r="AF133" s="224"/>
      <c r="AG133" s="224"/>
      <c r="AH133" s="224"/>
      <c r="AI133" s="224"/>
      <c r="AJ133" s="224"/>
      <c r="AK133" s="225"/>
      <c r="AL133" s="223"/>
      <c r="AM133" s="224"/>
      <c r="AN133" s="224"/>
      <c r="AO133" s="224"/>
      <c r="AP133" s="224"/>
      <c r="AQ133" s="224"/>
      <c r="AR133" s="224"/>
      <c r="AS133" s="225"/>
      <c r="AT133" s="223"/>
      <c r="AU133" s="224"/>
      <c r="AV133" s="224"/>
      <c r="AW133" s="224"/>
      <c r="AX133" s="224"/>
      <c r="AY133" s="224"/>
      <c r="AZ133" s="224"/>
      <c r="BA133" s="225"/>
      <c r="BB133" s="289"/>
      <c r="BC133" s="290"/>
      <c r="BD133" s="290"/>
      <c r="BE133" s="290"/>
      <c r="BF133" s="290"/>
      <c r="BG133" s="290"/>
      <c r="BH133" s="290"/>
      <c r="BI133" s="291"/>
      <c r="BJ133" s="289"/>
      <c r="BK133" s="290"/>
      <c r="BL133" s="290"/>
      <c r="BM133" s="290"/>
      <c r="BN133" s="290"/>
      <c r="BO133" s="290"/>
      <c r="BP133" s="290"/>
      <c r="BQ133" s="291"/>
      <c r="BR133" s="289"/>
      <c r="BS133" s="290"/>
      <c r="BT133" s="290"/>
      <c r="BU133" s="290"/>
      <c r="BV133" s="290"/>
      <c r="BW133" s="290"/>
      <c r="BX133" s="290"/>
      <c r="BY133" s="291"/>
      <c r="BZ133" s="289"/>
      <c r="CA133" s="290"/>
      <c r="CB133" s="290"/>
      <c r="CC133" s="290"/>
      <c r="CD133" s="290"/>
      <c r="CE133" s="290"/>
      <c r="CF133" s="290"/>
      <c r="CG133" s="291"/>
      <c r="CH133" s="242"/>
      <c r="CI133" s="243"/>
      <c r="CJ133" s="243"/>
      <c r="CK133" s="243"/>
      <c r="CL133" s="217"/>
      <c r="CM133" s="245"/>
      <c r="CN133" s="217"/>
      <c r="CO133" s="216"/>
      <c r="CP133" s="381"/>
      <c r="CQ133" s="382"/>
      <c r="CR133" s="382"/>
      <c r="CS133" s="383"/>
    </row>
    <row r="134" spans="2:97" ht="11.25" customHeight="1">
      <c r="B134" s="381"/>
      <c r="C134" s="382"/>
      <c r="D134" s="382"/>
      <c r="E134" s="383"/>
      <c r="F134" s="256" t="s">
        <v>50</v>
      </c>
      <c r="G134" s="257"/>
      <c r="H134" s="257"/>
      <c r="I134" s="257"/>
      <c r="J134" s="217"/>
      <c r="K134" s="217"/>
      <c r="L134" s="217"/>
      <c r="M134" s="216"/>
      <c r="N134" s="242"/>
      <c r="O134" s="243"/>
      <c r="P134" s="243"/>
      <c r="Q134" s="243"/>
      <c r="R134" s="217"/>
      <c r="S134" s="245"/>
      <c r="T134" s="217"/>
      <c r="U134" s="216"/>
      <c r="V134" s="223"/>
      <c r="W134" s="224"/>
      <c r="X134" s="224"/>
      <c r="Y134" s="224"/>
      <c r="Z134" s="224"/>
      <c r="AA134" s="224"/>
      <c r="AB134" s="224"/>
      <c r="AC134" s="225"/>
      <c r="AD134" s="223"/>
      <c r="AE134" s="224"/>
      <c r="AF134" s="224"/>
      <c r="AG134" s="224"/>
      <c r="AH134" s="224"/>
      <c r="AI134" s="224"/>
      <c r="AJ134" s="224"/>
      <c r="AK134" s="225"/>
      <c r="AL134" s="223"/>
      <c r="AM134" s="224"/>
      <c r="AN134" s="224"/>
      <c r="AO134" s="224"/>
      <c r="AP134" s="224"/>
      <c r="AQ134" s="224"/>
      <c r="AR134" s="224"/>
      <c r="AS134" s="225"/>
      <c r="AT134" s="223"/>
      <c r="AU134" s="224"/>
      <c r="AV134" s="224"/>
      <c r="AW134" s="224"/>
      <c r="AX134" s="224"/>
      <c r="AY134" s="224"/>
      <c r="AZ134" s="224"/>
      <c r="BA134" s="225"/>
      <c r="BB134" s="289"/>
      <c r="BC134" s="290"/>
      <c r="BD134" s="290"/>
      <c r="BE134" s="290"/>
      <c r="BF134" s="290"/>
      <c r="BG134" s="290"/>
      <c r="BH134" s="290"/>
      <c r="BI134" s="291"/>
      <c r="BJ134" s="289"/>
      <c r="BK134" s="290"/>
      <c r="BL134" s="290"/>
      <c r="BM134" s="290"/>
      <c r="BN134" s="290"/>
      <c r="BO134" s="290"/>
      <c r="BP134" s="290"/>
      <c r="BQ134" s="291"/>
      <c r="BR134" s="289"/>
      <c r="BS134" s="290"/>
      <c r="BT134" s="290"/>
      <c r="BU134" s="290"/>
      <c r="BV134" s="290"/>
      <c r="BW134" s="290"/>
      <c r="BX134" s="290"/>
      <c r="BY134" s="291"/>
      <c r="BZ134" s="289"/>
      <c r="CA134" s="290"/>
      <c r="CB134" s="290"/>
      <c r="CC134" s="290"/>
      <c r="CD134" s="290"/>
      <c r="CE134" s="290"/>
      <c r="CF134" s="290"/>
      <c r="CG134" s="291"/>
      <c r="CH134" s="242"/>
      <c r="CI134" s="243"/>
      <c r="CJ134" s="243"/>
      <c r="CK134" s="243"/>
      <c r="CL134" s="217"/>
      <c r="CM134" s="245"/>
      <c r="CN134" s="217"/>
      <c r="CO134" s="216"/>
      <c r="CP134" s="381"/>
      <c r="CQ134" s="382"/>
      <c r="CR134" s="382"/>
      <c r="CS134" s="383"/>
    </row>
    <row r="135" spans="2:97" ht="21.75" customHeight="1">
      <c r="B135" s="381"/>
      <c r="C135" s="382"/>
      <c r="D135" s="382"/>
      <c r="E135" s="383"/>
      <c r="F135" s="256"/>
      <c r="G135" s="257"/>
      <c r="H135" s="257"/>
      <c r="I135" s="257"/>
      <c r="J135" s="217"/>
      <c r="K135" s="217" t="s">
        <v>40</v>
      </c>
      <c r="L135" s="217"/>
      <c r="M135" s="216"/>
      <c r="N135" s="242"/>
      <c r="O135" s="243"/>
      <c r="P135" s="243"/>
      <c r="Q135" s="243"/>
      <c r="R135" s="217"/>
      <c r="S135" s="217" t="s">
        <v>40</v>
      </c>
      <c r="T135" s="217"/>
      <c r="U135" s="216"/>
      <c r="V135" s="223"/>
      <c r="W135" s="224"/>
      <c r="X135" s="224"/>
      <c r="Y135" s="224"/>
      <c r="Z135" s="224"/>
      <c r="AA135" s="224"/>
      <c r="AB135" s="224"/>
      <c r="AC135" s="225"/>
      <c r="AD135" s="223"/>
      <c r="AE135" s="224"/>
      <c r="AF135" s="224"/>
      <c r="AG135" s="224"/>
      <c r="AH135" s="224"/>
      <c r="AI135" s="224"/>
      <c r="AJ135" s="224"/>
      <c r="AK135" s="225"/>
      <c r="AL135" s="223"/>
      <c r="AM135" s="224"/>
      <c r="AN135" s="224"/>
      <c r="AO135" s="224"/>
      <c r="AP135" s="224"/>
      <c r="AQ135" s="224"/>
      <c r="AR135" s="224"/>
      <c r="AS135" s="225"/>
      <c r="AT135" s="223"/>
      <c r="AU135" s="224"/>
      <c r="AV135" s="224"/>
      <c r="AW135" s="224"/>
      <c r="AX135" s="224"/>
      <c r="AY135" s="224"/>
      <c r="AZ135" s="224"/>
      <c r="BA135" s="225"/>
      <c r="BB135" s="289"/>
      <c r="BC135" s="290"/>
      <c r="BD135" s="290"/>
      <c r="BE135" s="290"/>
      <c r="BF135" s="290"/>
      <c r="BG135" s="290"/>
      <c r="BH135" s="290"/>
      <c r="BI135" s="291"/>
      <c r="BJ135" s="289"/>
      <c r="BK135" s="290"/>
      <c r="BL135" s="290"/>
      <c r="BM135" s="290"/>
      <c r="BN135" s="290"/>
      <c r="BO135" s="290"/>
      <c r="BP135" s="290"/>
      <c r="BQ135" s="291"/>
      <c r="BR135" s="289"/>
      <c r="BS135" s="290"/>
      <c r="BT135" s="290"/>
      <c r="BU135" s="290"/>
      <c r="BV135" s="290"/>
      <c r="BW135" s="290"/>
      <c r="BX135" s="290"/>
      <c r="BY135" s="291"/>
      <c r="BZ135" s="289"/>
      <c r="CA135" s="290"/>
      <c r="CB135" s="290"/>
      <c r="CC135" s="290"/>
      <c r="CD135" s="290"/>
      <c r="CE135" s="290"/>
      <c r="CF135" s="290"/>
      <c r="CG135" s="291"/>
      <c r="CH135" s="242"/>
      <c r="CI135" s="243"/>
      <c r="CJ135" s="243"/>
      <c r="CK135" s="243"/>
      <c r="CL135" s="217"/>
      <c r="CM135" s="217"/>
      <c r="CN135" s="217"/>
      <c r="CO135" s="216"/>
      <c r="CP135" s="381"/>
      <c r="CQ135" s="382"/>
      <c r="CR135" s="382"/>
      <c r="CS135" s="383"/>
    </row>
    <row r="136" spans="2:97" ht="18.75" customHeight="1">
      <c r="B136" s="384"/>
      <c r="C136" s="385"/>
      <c r="D136" s="385"/>
      <c r="E136" s="386"/>
      <c r="F136" s="218"/>
      <c r="G136" s="219"/>
      <c r="H136" s="219"/>
      <c r="I136" s="219"/>
      <c r="J136" s="217"/>
      <c r="K136" s="217"/>
      <c r="L136" s="217"/>
      <c r="M136" s="216"/>
      <c r="N136" s="218"/>
      <c r="O136" s="219"/>
      <c r="P136" s="219"/>
      <c r="Q136" s="219"/>
      <c r="R136" s="217"/>
      <c r="S136" s="217"/>
      <c r="T136" s="217"/>
      <c r="U136" s="216"/>
      <c r="V136" s="223"/>
      <c r="W136" s="224"/>
      <c r="X136" s="224"/>
      <c r="Y136" s="224"/>
      <c r="Z136" s="224"/>
      <c r="AA136" s="224"/>
      <c r="AB136" s="224"/>
      <c r="AC136" s="225"/>
      <c r="AD136" s="223"/>
      <c r="AE136" s="224"/>
      <c r="AF136" s="224"/>
      <c r="AG136" s="224"/>
      <c r="AH136" s="224"/>
      <c r="AI136" s="224"/>
      <c r="AJ136" s="224"/>
      <c r="AK136" s="225"/>
      <c r="AL136" s="223"/>
      <c r="AM136" s="224"/>
      <c r="AN136" s="224"/>
      <c r="AO136" s="224"/>
      <c r="AP136" s="224"/>
      <c r="AQ136" s="224"/>
      <c r="AR136" s="224"/>
      <c r="AS136" s="225"/>
      <c r="AT136" s="223"/>
      <c r="AU136" s="224"/>
      <c r="AV136" s="224"/>
      <c r="AW136" s="224"/>
      <c r="AX136" s="224"/>
      <c r="AY136" s="224"/>
      <c r="AZ136" s="224"/>
      <c r="BA136" s="225"/>
      <c r="BB136" s="289"/>
      <c r="BC136" s="290"/>
      <c r="BD136" s="290"/>
      <c r="BE136" s="290"/>
      <c r="BF136" s="290"/>
      <c r="BG136" s="290"/>
      <c r="BH136" s="290"/>
      <c r="BI136" s="291"/>
      <c r="BJ136" s="289"/>
      <c r="BK136" s="290"/>
      <c r="BL136" s="290"/>
      <c r="BM136" s="290"/>
      <c r="BN136" s="290"/>
      <c r="BO136" s="290"/>
      <c r="BP136" s="290"/>
      <c r="BQ136" s="291"/>
      <c r="BR136" s="289"/>
      <c r="BS136" s="290"/>
      <c r="BT136" s="290"/>
      <c r="BU136" s="290"/>
      <c r="BV136" s="290"/>
      <c r="BW136" s="290"/>
      <c r="BX136" s="290"/>
      <c r="BY136" s="291"/>
      <c r="BZ136" s="289"/>
      <c r="CA136" s="290"/>
      <c r="CB136" s="290"/>
      <c r="CC136" s="290"/>
      <c r="CD136" s="290"/>
      <c r="CE136" s="290"/>
      <c r="CF136" s="290"/>
      <c r="CG136" s="291"/>
      <c r="CH136" s="218"/>
      <c r="CI136" s="219"/>
      <c r="CJ136" s="219"/>
      <c r="CK136" s="219"/>
      <c r="CL136" s="217"/>
      <c r="CM136" s="217"/>
      <c r="CN136" s="217"/>
      <c r="CO136" s="216"/>
      <c r="CP136" s="384"/>
      <c r="CQ136" s="385"/>
      <c r="CR136" s="385"/>
      <c r="CS136" s="386"/>
    </row>
    <row r="137" spans="2:97" ht="18.75" customHeight="1" thickBot="1">
      <c r="B137" s="366" t="s">
        <v>406</v>
      </c>
      <c r="C137" s="367"/>
      <c r="D137" s="367"/>
      <c r="E137" s="368"/>
      <c r="F137" s="230"/>
      <c r="G137" s="231"/>
      <c r="H137" s="55"/>
      <c r="I137" s="266" t="s">
        <v>52</v>
      </c>
      <c r="J137" s="266"/>
      <c r="K137" s="266"/>
      <c r="L137" s="266"/>
      <c r="M137" s="267"/>
      <c r="N137" s="230"/>
      <c r="O137" s="231"/>
      <c r="P137" s="55"/>
      <c r="Q137" s="246"/>
      <c r="R137" s="246"/>
      <c r="S137" s="246"/>
      <c r="T137" s="246"/>
      <c r="U137" s="247"/>
      <c r="V137" s="226"/>
      <c r="W137" s="227"/>
      <c r="X137" s="227"/>
      <c r="Y137" s="227"/>
      <c r="Z137" s="227"/>
      <c r="AA137" s="227"/>
      <c r="AB137" s="227"/>
      <c r="AC137" s="228"/>
      <c r="AD137" s="226"/>
      <c r="AE137" s="227"/>
      <c r="AF137" s="227"/>
      <c r="AG137" s="227"/>
      <c r="AH137" s="227"/>
      <c r="AI137" s="227"/>
      <c r="AJ137" s="227"/>
      <c r="AK137" s="228"/>
      <c r="AL137" s="226"/>
      <c r="AM137" s="227"/>
      <c r="AN137" s="227"/>
      <c r="AO137" s="227"/>
      <c r="AP137" s="227"/>
      <c r="AQ137" s="227"/>
      <c r="AR137" s="227"/>
      <c r="AS137" s="228"/>
      <c r="AT137" s="226"/>
      <c r="AU137" s="227"/>
      <c r="AV137" s="227"/>
      <c r="AW137" s="227"/>
      <c r="AX137" s="227"/>
      <c r="AY137" s="227"/>
      <c r="AZ137" s="227"/>
      <c r="BA137" s="228"/>
      <c r="BB137" s="292"/>
      <c r="BC137" s="293"/>
      <c r="BD137" s="293"/>
      <c r="BE137" s="293"/>
      <c r="BF137" s="293"/>
      <c r="BG137" s="293"/>
      <c r="BH137" s="293"/>
      <c r="BI137" s="294"/>
      <c r="BJ137" s="292"/>
      <c r="BK137" s="293"/>
      <c r="BL137" s="293"/>
      <c r="BM137" s="293"/>
      <c r="BN137" s="293"/>
      <c r="BO137" s="293"/>
      <c r="BP137" s="293"/>
      <c r="BQ137" s="294"/>
      <c r="BR137" s="292"/>
      <c r="BS137" s="293"/>
      <c r="BT137" s="293"/>
      <c r="BU137" s="293"/>
      <c r="BV137" s="293"/>
      <c r="BW137" s="293"/>
      <c r="BX137" s="293"/>
      <c r="BY137" s="294"/>
      <c r="BZ137" s="292"/>
      <c r="CA137" s="293"/>
      <c r="CB137" s="293"/>
      <c r="CC137" s="293"/>
      <c r="CD137" s="293"/>
      <c r="CE137" s="293"/>
      <c r="CF137" s="293"/>
      <c r="CG137" s="294"/>
      <c r="CH137" s="230"/>
      <c r="CI137" s="231"/>
      <c r="CJ137" s="55"/>
      <c r="CK137" s="246"/>
      <c r="CL137" s="246"/>
      <c r="CM137" s="246"/>
      <c r="CN137" s="246"/>
      <c r="CO137" s="247"/>
      <c r="CP137" s="366"/>
      <c r="CQ137" s="367"/>
      <c r="CR137" s="367"/>
      <c r="CS137" s="368"/>
    </row>
    <row r="138" spans="2:97" ht="15" customHeight="1">
      <c r="B138" s="378" t="s">
        <v>147</v>
      </c>
      <c r="C138" s="379"/>
      <c r="D138" s="379"/>
      <c r="E138" s="380"/>
      <c r="F138" s="251">
        <v>10016171</v>
      </c>
      <c r="G138" s="252"/>
      <c r="H138" s="252"/>
      <c r="I138" s="252"/>
      <c r="J138" s="258"/>
      <c r="K138" s="258"/>
      <c r="L138" s="258"/>
      <c r="M138" s="259"/>
      <c r="N138" s="251"/>
      <c r="O138" s="258"/>
      <c r="P138" s="258"/>
      <c r="Q138" s="258"/>
      <c r="R138" s="258"/>
      <c r="S138" s="258"/>
      <c r="T138" s="258"/>
      <c r="U138" s="259"/>
      <c r="V138" s="220"/>
      <c r="W138" s="221"/>
      <c r="X138" s="221"/>
      <c r="Y138" s="221"/>
      <c r="Z138" s="221"/>
      <c r="AA138" s="221"/>
      <c r="AB138" s="221"/>
      <c r="AC138" s="222"/>
      <c r="AD138" s="220"/>
      <c r="AE138" s="221"/>
      <c r="AF138" s="221"/>
      <c r="AG138" s="221"/>
      <c r="AH138" s="221"/>
      <c r="AI138" s="221"/>
      <c r="AJ138" s="221"/>
      <c r="AK138" s="222"/>
      <c r="AL138" s="251"/>
      <c r="AM138" s="258"/>
      <c r="AN138" s="258"/>
      <c r="AO138" s="258"/>
      <c r="AP138" s="258"/>
      <c r="AQ138" s="258"/>
      <c r="AR138" s="258"/>
      <c r="AS138" s="259"/>
      <c r="AT138" s="251"/>
      <c r="AU138" s="258"/>
      <c r="AV138" s="258"/>
      <c r="AW138" s="258"/>
      <c r="AX138" s="258"/>
      <c r="AY138" s="258"/>
      <c r="AZ138" s="258"/>
      <c r="BA138" s="259"/>
      <c r="BB138" s="251">
        <v>10016537</v>
      </c>
      <c r="BC138" s="252"/>
      <c r="BD138" s="252"/>
      <c r="BE138" s="252"/>
      <c r="BF138" s="258"/>
      <c r="BG138" s="258"/>
      <c r="BH138" s="258"/>
      <c r="BI138" s="259"/>
      <c r="BJ138" s="220"/>
      <c r="BK138" s="221"/>
      <c r="BL138" s="221"/>
      <c r="BM138" s="221"/>
      <c r="BN138" s="221"/>
      <c r="BO138" s="221"/>
      <c r="BP138" s="221"/>
      <c r="BQ138" s="222"/>
      <c r="BR138" s="220"/>
      <c r="BS138" s="221"/>
      <c r="BT138" s="221"/>
      <c r="BU138" s="221"/>
      <c r="BV138" s="221"/>
      <c r="BW138" s="221"/>
      <c r="BX138" s="221"/>
      <c r="BY138" s="222"/>
      <c r="BZ138" s="220"/>
      <c r="CA138" s="221"/>
      <c r="CB138" s="221"/>
      <c r="CC138" s="221"/>
      <c r="CD138" s="221"/>
      <c r="CE138" s="221"/>
      <c r="CF138" s="221"/>
      <c r="CG138" s="222"/>
      <c r="CH138" s="251"/>
      <c r="CI138" s="258"/>
      <c r="CJ138" s="258"/>
      <c r="CK138" s="258"/>
      <c r="CL138" s="258"/>
      <c r="CM138" s="258"/>
      <c r="CN138" s="258"/>
      <c r="CO138" s="259"/>
      <c r="CP138" s="378" t="s">
        <v>147</v>
      </c>
      <c r="CQ138" s="379"/>
      <c r="CR138" s="379"/>
      <c r="CS138" s="380"/>
    </row>
    <row r="139" spans="2:97" ht="15" customHeight="1">
      <c r="B139" s="381"/>
      <c r="C139" s="382"/>
      <c r="D139" s="382"/>
      <c r="E139" s="383"/>
      <c r="F139" s="242" t="s">
        <v>49</v>
      </c>
      <c r="G139" s="243"/>
      <c r="H139" s="243"/>
      <c r="I139" s="243"/>
      <c r="J139" s="217"/>
      <c r="K139" s="217"/>
      <c r="L139" s="217"/>
      <c r="M139" s="216"/>
      <c r="N139" s="242"/>
      <c r="O139" s="243"/>
      <c r="P139" s="243"/>
      <c r="Q139" s="243"/>
      <c r="R139" s="217"/>
      <c r="S139" s="245"/>
      <c r="T139" s="217"/>
      <c r="U139" s="216"/>
      <c r="V139" s="223"/>
      <c r="W139" s="224"/>
      <c r="X139" s="224"/>
      <c r="Y139" s="224"/>
      <c r="Z139" s="224"/>
      <c r="AA139" s="224"/>
      <c r="AB139" s="224"/>
      <c r="AC139" s="225"/>
      <c r="AD139" s="223"/>
      <c r="AE139" s="224"/>
      <c r="AF139" s="224"/>
      <c r="AG139" s="224"/>
      <c r="AH139" s="224"/>
      <c r="AI139" s="224"/>
      <c r="AJ139" s="224"/>
      <c r="AK139" s="225"/>
      <c r="AL139" s="242"/>
      <c r="AM139" s="243"/>
      <c r="AN139" s="243"/>
      <c r="AO139" s="243"/>
      <c r="AP139" s="217"/>
      <c r="AQ139" s="245"/>
      <c r="AR139" s="217"/>
      <c r="AS139" s="216"/>
      <c r="AT139" s="242"/>
      <c r="AU139" s="243"/>
      <c r="AV139" s="243"/>
      <c r="AW139" s="243"/>
      <c r="AX139" s="217"/>
      <c r="AY139" s="245"/>
      <c r="AZ139" s="217"/>
      <c r="BA139" s="216"/>
      <c r="BB139" s="242" t="s">
        <v>264</v>
      </c>
      <c r="BC139" s="243"/>
      <c r="BD139" s="243"/>
      <c r="BE139" s="243"/>
      <c r="BF139" s="217"/>
      <c r="BG139" s="245"/>
      <c r="BH139" s="217"/>
      <c r="BI139" s="216"/>
      <c r="BJ139" s="223"/>
      <c r="BK139" s="224"/>
      <c r="BL139" s="224"/>
      <c r="BM139" s="224"/>
      <c r="BN139" s="224"/>
      <c r="BO139" s="224"/>
      <c r="BP139" s="224"/>
      <c r="BQ139" s="225"/>
      <c r="BR139" s="223"/>
      <c r="BS139" s="224"/>
      <c r="BT139" s="224"/>
      <c r="BU139" s="224"/>
      <c r="BV139" s="224"/>
      <c r="BW139" s="224"/>
      <c r="BX139" s="224"/>
      <c r="BY139" s="225"/>
      <c r="BZ139" s="223"/>
      <c r="CA139" s="224"/>
      <c r="CB139" s="224"/>
      <c r="CC139" s="224"/>
      <c r="CD139" s="224"/>
      <c r="CE139" s="224"/>
      <c r="CF139" s="224"/>
      <c r="CG139" s="225"/>
      <c r="CH139" s="242"/>
      <c r="CI139" s="243"/>
      <c r="CJ139" s="243"/>
      <c r="CK139" s="243"/>
      <c r="CL139" s="217"/>
      <c r="CM139" s="245"/>
      <c r="CN139" s="217"/>
      <c r="CO139" s="216"/>
      <c r="CP139" s="381"/>
      <c r="CQ139" s="382"/>
      <c r="CR139" s="382"/>
      <c r="CS139" s="383"/>
    </row>
    <row r="140" spans="2:97" ht="11.25" customHeight="1">
      <c r="B140" s="381"/>
      <c r="C140" s="382"/>
      <c r="D140" s="382"/>
      <c r="E140" s="383"/>
      <c r="F140" s="256" t="s">
        <v>50</v>
      </c>
      <c r="G140" s="257"/>
      <c r="H140" s="257"/>
      <c r="I140" s="257"/>
      <c r="J140" s="217"/>
      <c r="K140" s="217"/>
      <c r="L140" s="217"/>
      <c r="M140" s="216"/>
      <c r="N140" s="242"/>
      <c r="O140" s="243"/>
      <c r="P140" s="243"/>
      <c r="Q140" s="243"/>
      <c r="R140" s="217"/>
      <c r="S140" s="245"/>
      <c r="T140" s="217"/>
      <c r="U140" s="216"/>
      <c r="V140" s="223"/>
      <c r="W140" s="224"/>
      <c r="X140" s="224"/>
      <c r="Y140" s="224"/>
      <c r="Z140" s="224"/>
      <c r="AA140" s="224"/>
      <c r="AB140" s="224"/>
      <c r="AC140" s="225"/>
      <c r="AD140" s="223"/>
      <c r="AE140" s="224"/>
      <c r="AF140" s="224"/>
      <c r="AG140" s="224"/>
      <c r="AH140" s="224"/>
      <c r="AI140" s="224"/>
      <c r="AJ140" s="224"/>
      <c r="AK140" s="225"/>
      <c r="AL140" s="284" t="s">
        <v>37</v>
      </c>
      <c r="AM140" s="285"/>
      <c r="AN140" s="285"/>
      <c r="AO140" s="285"/>
      <c r="AP140" s="217"/>
      <c r="AQ140" s="245"/>
      <c r="AR140" s="217"/>
      <c r="AS140" s="216"/>
      <c r="AT140" s="284" t="s">
        <v>37</v>
      </c>
      <c r="AU140" s="285"/>
      <c r="AV140" s="285"/>
      <c r="AW140" s="285"/>
      <c r="AX140" s="217"/>
      <c r="AY140" s="245"/>
      <c r="AZ140" s="217"/>
      <c r="BA140" s="216"/>
      <c r="BB140" s="264" t="s">
        <v>698</v>
      </c>
      <c r="BC140" s="265"/>
      <c r="BD140" s="265"/>
      <c r="BE140" s="265"/>
      <c r="BF140" s="217"/>
      <c r="BG140" s="245"/>
      <c r="BH140" s="217"/>
      <c r="BI140" s="216"/>
      <c r="BJ140" s="223"/>
      <c r="BK140" s="224"/>
      <c r="BL140" s="224"/>
      <c r="BM140" s="224"/>
      <c r="BN140" s="224"/>
      <c r="BO140" s="224"/>
      <c r="BP140" s="224"/>
      <c r="BQ140" s="225"/>
      <c r="BR140" s="223"/>
      <c r="BS140" s="224"/>
      <c r="BT140" s="224"/>
      <c r="BU140" s="224"/>
      <c r="BV140" s="224"/>
      <c r="BW140" s="224"/>
      <c r="BX140" s="224"/>
      <c r="BY140" s="225"/>
      <c r="BZ140" s="223"/>
      <c r="CA140" s="224"/>
      <c r="CB140" s="224"/>
      <c r="CC140" s="224"/>
      <c r="CD140" s="224"/>
      <c r="CE140" s="224"/>
      <c r="CF140" s="224"/>
      <c r="CG140" s="225"/>
      <c r="CH140" s="242"/>
      <c r="CI140" s="243"/>
      <c r="CJ140" s="243"/>
      <c r="CK140" s="243"/>
      <c r="CL140" s="217"/>
      <c r="CM140" s="245"/>
      <c r="CN140" s="217"/>
      <c r="CO140" s="216"/>
      <c r="CP140" s="381"/>
      <c r="CQ140" s="382"/>
      <c r="CR140" s="382"/>
      <c r="CS140" s="383"/>
    </row>
    <row r="141" spans="2:97" ht="22.5" customHeight="1">
      <c r="B141" s="381"/>
      <c r="C141" s="382"/>
      <c r="D141" s="382"/>
      <c r="E141" s="383"/>
      <c r="F141" s="256"/>
      <c r="G141" s="257"/>
      <c r="H141" s="257"/>
      <c r="I141" s="257"/>
      <c r="J141" s="217"/>
      <c r="K141" s="217" t="s">
        <v>40</v>
      </c>
      <c r="L141" s="217"/>
      <c r="M141" s="216"/>
      <c r="N141" s="242"/>
      <c r="O141" s="243"/>
      <c r="P141" s="243"/>
      <c r="Q141" s="243"/>
      <c r="R141" s="217"/>
      <c r="S141" s="217" t="s">
        <v>40</v>
      </c>
      <c r="T141" s="217"/>
      <c r="U141" s="216"/>
      <c r="V141" s="223"/>
      <c r="W141" s="224"/>
      <c r="X141" s="224"/>
      <c r="Y141" s="224"/>
      <c r="Z141" s="224"/>
      <c r="AA141" s="224"/>
      <c r="AB141" s="224"/>
      <c r="AC141" s="225"/>
      <c r="AD141" s="223"/>
      <c r="AE141" s="224"/>
      <c r="AF141" s="224"/>
      <c r="AG141" s="224"/>
      <c r="AH141" s="224"/>
      <c r="AI141" s="224"/>
      <c r="AJ141" s="224"/>
      <c r="AK141" s="225"/>
      <c r="AL141" s="284"/>
      <c r="AM141" s="285"/>
      <c r="AN141" s="285"/>
      <c r="AO141" s="285"/>
      <c r="AP141" s="217"/>
      <c r="AQ141" s="217"/>
      <c r="AR141" s="217"/>
      <c r="AS141" s="216"/>
      <c r="AT141" s="284"/>
      <c r="AU141" s="285"/>
      <c r="AV141" s="285"/>
      <c r="AW141" s="285"/>
      <c r="AX141" s="217"/>
      <c r="AY141" s="217" t="s">
        <v>201</v>
      </c>
      <c r="AZ141" s="217"/>
      <c r="BA141" s="216"/>
      <c r="BB141" s="264"/>
      <c r="BC141" s="265"/>
      <c r="BD141" s="265"/>
      <c r="BE141" s="265"/>
      <c r="BF141" s="217"/>
      <c r="BG141" s="217"/>
      <c r="BH141" s="217"/>
      <c r="BI141" s="216"/>
      <c r="BJ141" s="223"/>
      <c r="BK141" s="224"/>
      <c r="BL141" s="224"/>
      <c r="BM141" s="224"/>
      <c r="BN141" s="224"/>
      <c r="BO141" s="224"/>
      <c r="BP141" s="224"/>
      <c r="BQ141" s="225"/>
      <c r="BR141" s="223"/>
      <c r="BS141" s="224"/>
      <c r="BT141" s="224"/>
      <c r="BU141" s="224"/>
      <c r="BV141" s="224"/>
      <c r="BW141" s="224"/>
      <c r="BX141" s="224"/>
      <c r="BY141" s="225"/>
      <c r="BZ141" s="223"/>
      <c r="CA141" s="224"/>
      <c r="CB141" s="224"/>
      <c r="CC141" s="224"/>
      <c r="CD141" s="224"/>
      <c r="CE141" s="224"/>
      <c r="CF141" s="224"/>
      <c r="CG141" s="225"/>
      <c r="CH141" s="242"/>
      <c r="CI141" s="243"/>
      <c r="CJ141" s="243"/>
      <c r="CK141" s="243"/>
      <c r="CL141" s="217"/>
      <c r="CM141" s="217"/>
      <c r="CN141" s="217"/>
      <c r="CO141" s="216"/>
      <c r="CP141" s="381"/>
      <c r="CQ141" s="382"/>
      <c r="CR141" s="382"/>
      <c r="CS141" s="383"/>
    </row>
    <row r="142" spans="2:97" ht="18.75" customHeight="1">
      <c r="B142" s="384"/>
      <c r="C142" s="385"/>
      <c r="D142" s="385"/>
      <c r="E142" s="386"/>
      <c r="F142" s="218"/>
      <c r="G142" s="219"/>
      <c r="H142" s="219"/>
      <c r="I142" s="219"/>
      <c r="J142" s="217"/>
      <c r="K142" s="217"/>
      <c r="L142" s="217"/>
      <c r="M142" s="216"/>
      <c r="N142" s="218"/>
      <c r="O142" s="219"/>
      <c r="P142" s="219"/>
      <c r="Q142" s="219"/>
      <c r="R142" s="217"/>
      <c r="S142" s="217"/>
      <c r="T142" s="217"/>
      <c r="U142" s="216"/>
      <c r="V142" s="223"/>
      <c r="W142" s="224"/>
      <c r="X142" s="224"/>
      <c r="Y142" s="224"/>
      <c r="Z142" s="224"/>
      <c r="AA142" s="224"/>
      <c r="AB142" s="224"/>
      <c r="AC142" s="225"/>
      <c r="AD142" s="223"/>
      <c r="AE142" s="224"/>
      <c r="AF142" s="224"/>
      <c r="AG142" s="224"/>
      <c r="AH142" s="224"/>
      <c r="AI142" s="224"/>
      <c r="AJ142" s="224"/>
      <c r="AK142" s="225"/>
      <c r="AL142" s="218"/>
      <c r="AM142" s="219"/>
      <c r="AN142" s="219"/>
      <c r="AO142" s="219"/>
      <c r="AP142" s="217"/>
      <c r="AQ142" s="217"/>
      <c r="AR142" s="217"/>
      <c r="AS142" s="216"/>
      <c r="AT142" s="218"/>
      <c r="AU142" s="219"/>
      <c r="AV142" s="219"/>
      <c r="AW142" s="219"/>
      <c r="AX142" s="217"/>
      <c r="AY142" s="217"/>
      <c r="AZ142" s="217"/>
      <c r="BA142" s="216"/>
      <c r="BB142" s="218"/>
      <c r="BC142" s="219"/>
      <c r="BD142" s="219"/>
      <c r="BE142" s="219"/>
      <c r="BF142" s="217"/>
      <c r="BG142" s="217"/>
      <c r="BH142" s="217"/>
      <c r="BI142" s="216"/>
      <c r="BJ142" s="223"/>
      <c r="BK142" s="224"/>
      <c r="BL142" s="224"/>
      <c r="BM142" s="224"/>
      <c r="BN142" s="224"/>
      <c r="BO142" s="224"/>
      <c r="BP142" s="224"/>
      <c r="BQ142" s="225"/>
      <c r="BR142" s="223"/>
      <c r="BS142" s="224"/>
      <c r="BT142" s="224"/>
      <c r="BU142" s="224"/>
      <c r="BV142" s="224"/>
      <c r="BW142" s="224"/>
      <c r="BX142" s="224"/>
      <c r="BY142" s="225"/>
      <c r="BZ142" s="223"/>
      <c r="CA142" s="224"/>
      <c r="CB142" s="224"/>
      <c r="CC142" s="224"/>
      <c r="CD142" s="224"/>
      <c r="CE142" s="224"/>
      <c r="CF142" s="224"/>
      <c r="CG142" s="225"/>
      <c r="CH142" s="218"/>
      <c r="CI142" s="219"/>
      <c r="CJ142" s="219"/>
      <c r="CK142" s="219"/>
      <c r="CL142" s="217"/>
      <c r="CM142" s="217"/>
      <c r="CN142" s="217"/>
      <c r="CO142" s="216"/>
      <c r="CP142" s="384"/>
      <c r="CQ142" s="385"/>
      <c r="CR142" s="385"/>
      <c r="CS142" s="386"/>
    </row>
    <row r="143" spans="2:97" ht="18.75" customHeight="1" thickBot="1">
      <c r="B143" s="366" t="s">
        <v>232</v>
      </c>
      <c r="C143" s="367"/>
      <c r="D143" s="367"/>
      <c r="E143" s="368"/>
      <c r="F143" s="230"/>
      <c r="G143" s="231"/>
      <c r="H143" s="55"/>
      <c r="I143" s="266" t="s">
        <v>52</v>
      </c>
      <c r="J143" s="266"/>
      <c r="K143" s="266"/>
      <c r="L143" s="266"/>
      <c r="M143" s="267"/>
      <c r="N143" s="230"/>
      <c r="O143" s="231"/>
      <c r="P143" s="55"/>
      <c r="Q143" s="246"/>
      <c r="R143" s="246"/>
      <c r="S143" s="246"/>
      <c r="T143" s="246"/>
      <c r="U143" s="247"/>
      <c r="V143" s="226"/>
      <c r="W143" s="227"/>
      <c r="X143" s="227"/>
      <c r="Y143" s="227"/>
      <c r="Z143" s="227"/>
      <c r="AA143" s="227"/>
      <c r="AB143" s="227"/>
      <c r="AC143" s="228"/>
      <c r="AD143" s="226"/>
      <c r="AE143" s="227"/>
      <c r="AF143" s="227"/>
      <c r="AG143" s="227"/>
      <c r="AH143" s="227"/>
      <c r="AI143" s="227"/>
      <c r="AJ143" s="227"/>
      <c r="AK143" s="228"/>
      <c r="AL143" s="230"/>
      <c r="AM143" s="231"/>
      <c r="AN143" s="55"/>
      <c r="AO143" s="246"/>
      <c r="AP143" s="246"/>
      <c r="AQ143" s="246"/>
      <c r="AR143" s="246"/>
      <c r="AS143" s="247"/>
      <c r="AT143" s="230"/>
      <c r="AU143" s="231"/>
      <c r="AV143" s="55"/>
      <c r="AW143" s="246"/>
      <c r="AX143" s="246"/>
      <c r="AY143" s="246"/>
      <c r="AZ143" s="246"/>
      <c r="BA143" s="247"/>
      <c r="BB143" s="230"/>
      <c r="BC143" s="231"/>
      <c r="BD143" s="55"/>
      <c r="BE143" s="266" t="s">
        <v>695</v>
      </c>
      <c r="BF143" s="266"/>
      <c r="BG143" s="266"/>
      <c r="BH143" s="266"/>
      <c r="BI143" s="267"/>
      <c r="BJ143" s="226"/>
      <c r="BK143" s="227"/>
      <c r="BL143" s="227"/>
      <c r="BM143" s="227"/>
      <c r="BN143" s="227"/>
      <c r="BO143" s="227"/>
      <c r="BP143" s="227"/>
      <c r="BQ143" s="228"/>
      <c r="BR143" s="226"/>
      <c r="BS143" s="227"/>
      <c r="BT143" s="227"/>
      <c r="BU143" s="227"/>
      <c r="BV143" s="227"/>
      <c r="BW143" s="227"/>
      <c r="BX143" s="227"/>
      <c r="BY143" s="228"/>
      <c r="BZ143" s="226"/>
      <c r="CA143" s="227"/>
      <c r="CB143" s="227"/>
      <c r="CC143" s="227"/>
      <c r="CD143" s="227"/>
      <c r="CE143" s="227"/>
      <c r="CF143" s="227"/>
      <c r="CG143" s="228"/>
      <c r="CH143" s="230"/>
      <c r="CI143" s="231"/>
      <c r="CJ143" s="55"/>
      <c r="CK143" s="246"/>
      <c r="CL143" s="246"/>
      <c r="CM143" s="246"/>
      <c r="CN143" s="246"/>
      <c r="CO143" s="247"/>
      <c r="CP143" s="366"/>
      <c r="CQ143" s="367"/>
      <c r="CR143" s="367"/>
      <c r="CS143" s="368"/>
    </row>
    <row r="144" spans="2:97" ht="15" customHeight="1">
      <c r="B144" s="369" t="s">
        <v>148</v>
      </c>
      <c r="C144" s="370"/>
      <c r="D144" s="370"/>
      <c r="E144" s="371"/>
      <c r="F144" s="322">
        <v>10016413</v>
      </c>
      <c r="G144" s="232"/>
      <c r="H144" s="232"/>
      <c r="I144" s="232"/>
      <c r="J144" s="232"/>
      <c r="K144" s="232"/>
      <c r="L144" s="232"/>
      <c r="M144" s="233"/>
      <c r="N144" s="322">
        <v>10016171</v>
      </c>
      <c r="O144" s="323"/>
      <c r="P144" s="323"/>
      <c r="Q144" s="323"/>
      <c r="R144" s="232"/>
      <c r="S144" s="232"/>
      <c r="T144" s="232"/>
      <c r="U144" s="233"/>
      <c r="V144" s="322">
        <v>10016413</v>
      </c>
      <c r="W144" s="232"/>
      <c r="X144" s="232"/>
      <c r="Y144" s="232"/>
      <c r="Z144" s="232"/>
      <c r="AA144" s="232"/>
      <c r="AB144" s="232"/>
      <c r="AC144" s="233"/>
      <c r="AD144" s="251"/>
      <c r="AE144" s="258"/>
      <c r="AF144" s="258"/>
      <c r="AG144" s="258"/>
      <c r="AH144" s="258"/>
      <c r="AI144" s="258"/>
      <c r="AJ144" s="258"/>
      <c r="AK144" s="259"/>
      <c r="AL144" s="251"/>
      <c r="AM144" s="258"/>
      <c r="AN144" s="258"/>
      <c r="AO144" s="258"/>
      <c r="AP144" s="258"/>
      <c r="AQ144" s="258"/>
      <c r="AR144" s="258"/>
      <c r="AS144" s="259"/>
      <c r="AT144" s="251"/>
      <c r="AU144" s="258"/>
      <c r="AV144" s="258"/>
      <c r="AW144" s="258"/>
      <c r="AX144" s="258"/>
      <c r="AY144" s="258"/>
      <c r="AZ144" s="258"/>
      <c r="BA144" s="259"/>
      <c r="BB144" s="251"/>
      <c r="BC144" s="258"/>
      <c r="BD144" s="258"/>
      <c r="BE144" s="258"/>
      <c r="BF144" s="258"/>
      <c r="BG144" s="258"/>
      <c r="BH144" s="258"/>
      <c r="BI144" s="259"/>
      <c r="BJ144" s="251"/>
      <c r="BK144" s="258"/>
      <c r="BL144" s="258"/>
      <c r="BM144" s="258"/>
      <c r="BN144" s="258"/>
      <c r="BO144" s="258"/>
      <c r="BP144" s="258"/>
      <c r="BQ144" s="259"/>
      <c r="BR144" s="220" t="s">
        <v>365</v>
      </c>
      <c r="BS144" s="221"/>
      <c r="BT144" s="221"/>
      <c r="BU144" s="221"/>
      <c r="BV144" s="221"/>
      <c r="BW144" s="221"/>
      <c r="BX144" s="221"/>
      <c r="BY144" s="222"/>
      <c r="BZ144" s="220" t="s">
        <v>365</v>
      </c>
      <c r="CA144" s="221"/>
      <c r="CB144" s="221"/>
      <c r="CC144" s="221"/>
      <c r="CD144" s="221"/>
      <c r="CE144" s="221"/>
      <c r="CF144" s="221"/>
      <c r="CG144" s="222"/>
      <c r="CH144" s="251"/>
      <c r="CI144" s="258"/>
      <c r="CJ144" s="258"/>
      <c r="CK144" s="258"/>
      <c r="CL144" s="258"/>
      <c r="CM144" s="258"/>
      <c r="CN144" s="258"/>
      <c r="CO144" s="259"/>
      <c r="CP144" s="353" t="s">
        <v>148</v>
      </c>
      <c r="CQ144" s="354"/>
      <c r="CR144" s="354"/>
      <c r="CS144" s="355"/>
    </row>
    <row r="145" spans="2:97" ht="15" customHeight="1">
      <c r="B145" s="372"/>
      <c r="C145" s="373"/>
      <c r="D145" s="373"/>
      <c r="E145" s="374"/>
      <c r="F145" s="242" t="s">
        <v>249</v>
      </c>
      <c r="G145" s="243"/>
      <c r="H145" s="243"/>
      <c r="I145" s="243"/>
      <c r="J145" s="217"/>
      <c r="K145" s="245"/>
      <c r="L145" s="217"/>
      <c r="M145" s="216"/>
      <c r="N145" s="242" t="s">
        <v>49</v>
      </c>
      <c r="O145" s="243"/>
      <c r="P145" s="243"/>
      <c r="Q145" s="243"/>
      <c r="R145" s="217"/>
      <c r="S145" s="217"/>
      <c r="T145" s="217"/>
      <c r="U145" s="216"/>
      <c r="V145" s="242" t="s">
        <v>249</v>
      </c>
      <c r="W145" s="243"/>
      <c r="X145" s="243"/>
      <c r="Y145" s="243"/>
      <c r="Z145" s="217"/>
      <c r="AA145" s="245"/>
      <c r="AB145" s="217"/>
      <c r="AC145" s="216"/>
      <c r="AD145" s="274"/>
      <c r="AE145" s="275"/>
      <c r="AF145" s="275"/>
      <c r="AG145" s="275"/>
      <c r="AH145" s="229"/>
      <c r="AI145" s="295"/>
      <c r="AJ145" s="229"/>
      <c r="AK145" s="244"/>
      <c r="AL145" s="274"/>
      <c r="AM145" s="275"/>
      <c r="AN145" s="275"/>
      <c r="AO145" s="275"/>
      <c r="AP145" s="229"/>
      <c r="AQ145" s="295"/>
      <c r="AR145" s="229"/>
      <c r="AS145" s="244"/>
      <c r="AT145" s="274"/>
      <c r="AU145" s="275"/>
      <c r="AV145" s="275"/>
      <c r="AW145" s="275"/>
      <c r="AX145" s="229"/>
      <c r="AY145" s="295"/>
      <c r="AZ145" s="229"/>
      <c r="BA145" s="244"/>
      <c r="BB145" s="274"/>
      <c r="BC145" s="275"/>
      <c r="BD145" s="275"/>
      <c r="BE145" s="275"/>
      <c r="BF145" s="229"/>
      <c r="BG145" s="295"/>
      <c r="BH145" s="229"/>
      <c r="BI145" s="244"/>
      <c r="BJ145" s="274"/>
      <c r="BK145" s="275"/>
      <c r="BL145" s="275"/>
      <c r="BM145" s="275"/>
      <c r="BN145" s="229"/>
      <c r="BO145" s="295"/>
      <c r="BP145" s="229"/>
      <c r="BQ145" s="244"/>
      <c r="BR145" s="223"/>
      <c r="BS145" s="224"/>
      <c r="BT145" s="224"/>
      <c r="BU145" s="224"/>
      <c r="BV145" s="224"/>
      <c r="BW145" s="224"/>
      <c r="BX145" s="224"/>
      <c r="BY145" s="225"/>
      <c r="BZ145" s="223"/>
      <c r="CA145" s="224"/>
      <c r="CB145" s="224"/>
      <c r="CC145" s="224"/>
      <c r="CD145" s="224"/>
      <c r="CE145" s="224"/>
      <c r="CF145" s="224"/>
      <c r="CG145" s="225"/>
      <c r="CH145" s="242"/>
      <c r="CI145" s="243"/>
      <c r="CJ145" s="243"/>
      <c r="CK145" s="243"/>
      <c r="CL145" s="217"/>
      <c r="CM145" s="245"/>
      <c r="CN145" s="217"/>
      <c r="CO145" s="216"/>
      <c r="CP145" s="356"/>
      <c r="CQ145" s="357"/>
      <c r="CR145" s="357"/>
      <c r="CS145" s="358"/>
    </row>
    <row r="146" spans="2:97" ht="11.25" customHeight="1">
      <c r="B146" s="372"/>
      <c r="C146" s="373"/>
      <c r="D146" s="373"/>
      <c r="E146" s="374"/>
      <c r="F146" s="242" t="s">
        <v>225</v>
      </c>
      <c r="G146" s="243"/>
      <c r="H146" s="243"/>
      <c r="I146" s="243"/>
      <c r="J146" s="217"/>
      <c r="K146" s="245"/>
      <c r="L146" s="217"/>
      <c r="M146" s="216"/>
      <c r="N146" s="256" t="s">
        <v>50</v>
      </c>
      <c r="O146" s="257"/>
      <c r="P146" s="257"/>
      <c r="Q146" s="257"/>
      <c r="R146" s="217"/>
      <c r="S146" s="217"/>
      <c r="T146" s="217"/>
      <c r="U146" s="216"/>
      <c r="V146" s="242" t="s">
        <v>225</v>
      </c>
      <c r="W146" s="243"/>
      <c r="X146" s="243"/>
      <c r="Y146" s="243"/>
      <c r="Z146" s="217"/>
      <c r="AA146" s="245"/>
      <c r="AB146" s="217"/>
      <c r="AC146" s="216"/>
      <c r="AD146" s="274"/>
      <c r="AE146" s="275"/>
      <c r="AF146" s="275"/>
      <c r="AG146" s="275"/>
      <c r="AH146" s="229"/>
      <c r="AI146" s="295"/>
      <c r="AJ146" s="229"/>
      <c r="AK146" s="244"/>
      <c r="AL146" s="274"/>
      <c r="AM146" s="275"/>
      <c r="AN146" s="275"/>
      <c r="AO146" s="275"/>
      <c r="AP146" s="229"/>
      <c r="AQ146" s="295"/>
      <c r="AR146" s="229"/>
      <c r="AS146" s="244"/>
      <c r="AT146" s="274"/>
      <c r="AU146" s="275"/>
      <c r="AV146" s="275"/>
      <c r="AW146" s="275"/>
      <c r="AX146" s="229"/>
      <c r="AY146" s="295"/>
      <c r="AZ146" s="229"/>
      <c r="BA146" s="244"/>
      <c r="BB146" s="274"/>
      <c r="BC146" s="275"/>
      <c r="BD146" s="275"/>
      <c r="BE146" s="275"/>
      <c r="BF146" s="229"/>
      <c r="BG146" s="295"/>
      <c r="BH146" s="229"/>
      <c r="BI146" s="244"/>
      <c r="BJ146" s="274"/>
      <c r="BK146" s="275"/>
      <c r="BL146" s="275"/>
      <c r="BM146" s="275"/>
      <c r="BN146" s="229"/>
      <c r="BO146" s="295"/>
      <c r="BP146" s="229"/>
      <c r="BQ146" s="244"/>
      <c r="BR146" s="223"/>
      <c r="BS146" s="224"/>
      <c r="BT146" s="224"/>
      <c r="BU146" s="224"/>
      <c r="BV146" s="224"/>
      <c r="BW146" s="224"/>
      <c r="BX146" s="224"/>
      <c r="BY146" s="225"/>
      <c r="BZ146" s="223"/>
      <c r="CA146" s="224"/>
      <c r="CB146" s="224"/>
      <c r="CC146" s="224"/>
      <c r="CD146" s="224"/>
      <c r="CE146" s="224"/>
      <c r="CF146" s="224"/>
      <c r="CG146" s="225"/>
      <c r="CH146" s="242"/>
      <c r="CI146" s="243"/>
      <c r="CJ146" s="243"/>
      <c r="CK146" s="243"/>
      <c r="CL146" s="217"/>
      <c r="CM146" s="245"/>
      <c r="CN146" s="217"/>
      <c r="CO146" s="216"/>
      <c r="CP146" s="356"/>
      <c r="CQ146" s="357"/>
      <c r="CR146" s="357"/>
      <c r="CS146" s="358"/>
    </row>
    <row r="147" spans="2:97" ht="22.5" customHeight="1">
      <c r="B147" s="372"/>
      <c r="C147" s="373"/>
      <c r="D147" s="373"/>
      <c r="E147" s="374"/>
      <c r="F147" s="242"/>
      <c r="G147" s="243"/>
      <c r="H147" s="243"/>
      <c r="I147" s="243"/>
      <c r="J147" s="217"/>
      <c r="K147" s="217" t="s">
        <v>40</v>
      </c>
      <c r="L147" s="217"/>
      <c r="M147" s="216"/>
      <c r="N147" s="256"/>
      <c r="O147" s="257"/>
      <c r="P147" s="257"/>
      <c r="Q147" s="257"/>
      <c r="R147" s="217" t="s">
        <v>47</v>
      </c>
      <c r="S147" s="217" t="s">
        <v>40</v>
      </c>
      <c r="T147" s="217"/>
      <c r="U147" s="216"/>
      <c r="V147" s="242"/>
      <c r="W147" s="243"/>
      <c r="X147" s="243"/>
      <c r="Y147" s="243"/>
      <c r="Z147" s="217"/>
      <c r="AA147" s="217" t="s">
        <v>40</v>
      </c>
      <c r="AB147" s="217"/>
      <c r="AC147" s="216"/>
      <c r="AD147" s="274"/>
      <c r="AE147" s="275"/>
      <c r="AF147" s="275"/>
      <c r="AG147" s="275"/>
      <c r="AH147" s="229"/>
      <c r="AI147" s="229" t="s">
        <v>40</v>
      </c>
      <c r="AJ147" s="229"/>
      <c r="AK147" s="244"/>
      <c r="AL147" s="274"/>
      <c r="AM147" s="275"/>
      <c r="AN147" s="275"/>
      <c r="AO147" s="275"/>
      <c r="AP147" s="229"/>
      <c r="AQ147" s="229"/>
      <c r="AR147" s="229"/>
      <c r="AS147" s="244"/>
      <c r="AT147" s="274"/>
      <c r="AU147" s="275"/>
      <c r="AV147" s="275"/>
      <c r="AW147" s="275"/>
      <c r="AX147" s="229"/>
      <c r="AY147" s="229" t="s">
        <v>40</v>
      </c>
      <c r="AZ147" s="229"/>
      <c r="BA147" s="244"/>
      <c r="BB147" s="274"/>
      <c r="BC147" s="275"/>
      <c r="BD147" s="275"/>
      <c r="BE147" s="275"/>
      <c r="BF147" s="229"/>
      <c r="BG147" s="229"/>
      <c r="BH147" s="229"/>
      <c r="BI147" s="244"/>
      <c r="BJ147" s="274"/>
      <c r="BK147" s="275"/>
      <c r="BL147" s="275"/>
      <c r="BM147" s="275"/>
      <c r="BN147" s="229"/>
      <c r="BO147" s="229" t="s">
        <v>40</v>
      </c>
      <c r="BP147" s="229"/>
      <c r="BQ147" s="244"/>
      <c r="BR147" s="223"/>
      <c r="BS147" s="224"/>
      <c r="BT147" s="224"/>
      <c r="BU147" s="224"/>
      <c r="BV147" s="224"/>
      <c r="BW147" s="224"/>
      <c r="BX147" s="224"/>
      <c r="BY147" s="225"/>
      <c r="BZ147" s="223"/>
      <c r="CA147" s="224"/>
      <c r="CB147" s="224"/>
      <c r="CC147" s="224"/>
      <c r="CD147" s="224"/>
      <c r="CE147" s="224"/>
      <c r="CF147" s="224"/>
      <c r="CG147" s="225"/>
      <c r="CH147" s="242"/>
      <c r="CI147" s="243"/>
      <c r="CJ147" s="243"/>
      <c r="CK147" s="243"/>
      <c r="CL147" s="217"/>
      <c r="CM147" s="217"/>
      <c r="CN147" s="217"/>
      <c r="CO147" s="216"/>
      <c r="CP147" s="356"/>
      <c r="CQ147" s="357"/>
      <c r="CR147" s="357"/>
      <c r="CS147" s="358"/>
    </row>
    <row r="148" spans="2:97" ht="18.75" customHeight="1">
      <c r="B148" s="375"/>
      <c r="C148" s="376"/>
      <c r="D148" s="376"/>
      <c r="E148" s="377"/>
      <c r="F148" s="282"/>
      <c r="G148" s="283"/>
      <c r="H148" s="283"/>
      <c r="I148" s="283"/>
      <c r="J148" s="217"/>
      <c r="K148" s="217"/>
      <c r="L148" s="217"/>
      <c r="M148" s="216"/>
      <c r="N148" s="282"/>
      <c r="O148" s="283"/>
      <c r="P148" s="283"/>
      <c r="Q148" s="283"/>
      <c r="R148" s="217"/>
      <c r="S148" s="217"/>
      <c r="T148" s="217"/>
      <c r="U148" s="216"/>
      <c r="V148" s="282"/>
      <c r="W148" s="283"/>
      <c r="X148" s="283"/>
      <c r="Y148" s="283"/>
      <c r="Z148" s="217"/>
      <c r="AA148" s="217"/>
      <c r="AB148" s="217"/>
      <c r="AC148" s="216"/>
      <c r="AD148" s="296"/>
      <c r="AE148" s="297"/>
      <c r="AF148" s="297"/>
      <c r="AG148" s="297"/>
      <c r="AH148" s="229"/>
      <c r="AI148" s="229"/>
      <c r="AJ148" s="229"/>
      <c r="AK148" s="244"/>
      <c r="AL148" s="218" t="s">
        <v>258</v>
      </c>
      <c r="AM148" s="219"/>
      <c r="AN148" s="219"/>
      <c r="AO148" s="219"/>
      <c r="AP148" s="229"/>
      <c r="AQ148" s="229"/>
      <c r="AR148" s="229"/>
      <c r="AS148" s="244"/>
      <c r="AT148" s="296"/>
      <c r="AU148" s="297"/>
      <c r="AV148" s="297"/>
      <c r="AW148" s="297"/>
      <c r="AX148" s="229"/>
      <c r="AY148" s="229"/>
      <c r="AZ148" s="229"/>
      <c r="BA148" s="244"/>
      <c r="BB148" s="218" t="s">
        <v>258</v>
      </c>
      <c r="BC148" s="219"/>
      <c r="BD148" s="219"/>
      <c r="BE148" s="219"/>
      <c r="BF148" s="229"/>
      <c r="BG148" s="229"/>
      <c r="BH148" s="229"/>
      <c r="BI148" s="244"/>
      <c r="BJ148" s="296"/>
      <c r="BK148" s="297"/>
      <c r="BL148" s="297"/>
      <c r="BM148" s="297"/>
      <c r="BN148" s="229"/>
      <c r="BO148" s="229"/>
      <c r="BP148" s="229"/>
      <c r="BQ148" s="244"/>
      <c r="BR148" s="223"/>
      <c r="BS148" s="224"/>
      <c r="BT148" s="224"/>
      <c r="BU148" s="224"/>
      <c r="BV148" s="224"/>
      <c r="BW148" s="224"/>
      <c r="BX148" s="224"/>
      <c r="BY148" s="225"/>
      <c r="BZ148" s="223"/>
      <c r="CA148" s="224"/>
      <c r="CB148" s="224"/>
      <c r="CC148" s="224"/>
      <c r="CD148" s="224"/>
      <c r="CE148" s="224"/>
      <c r="CF148" s="224"/>
      <c r="CG148" s="225"/>
      <c r="CH148" s="218"/>
      <c r="CI148" s="219"/>
      <c r="CJ148" s="219"/>
      <c r="CK148" s="219"/>
      <c r="CL148" s="217"/>
      <c r="CM148" s="217"/>
      <c r="CN148" s="217"/>
      <c r="CO148" s="216"/>
      <c r="CP148" s="359"/>
      <c r="CQ148" s="360"/>
      <c r="CR148" s="360"/>
      <c r="CS148" s="361"/>
    </row>
    <row r="149" spans="2:97" ht="18.75" customHeight="1" thickBot="1">
      <c r="B149" s="552" t="s">
        <v>410</v>
      </c>
      <c r="C149" s="553"/>
      <c r="D149" s="553"/>
      <c r="E149" s="554"/>
      <c r="F149" s="324"/>
      <c r="G149" s="325"/>
      <c r="H149" s="55"/>
      <c r="I149" s="246" t="s">
        <v>411</v>
      </c>
      <c r="J149" s="246"/>
      <c r="K149" s="246"/>
      <c r="L149" s="246"/>
      <c r="M149" s="247"/>
      <c r="N149" s="324"/>
      <c r="O149" s="325"/>
      <c r="P149" s="55"/>
      <c r="Q149" s="266" t="s">
        <v>52</v>
      </c>
      <c r="R149" s="266"/>
      <c r="S149" s="266"/>
      <c r="T149" s="266"/>
      <c r="U149" s="267"/>
      <c r="V149" s="324"/>
      <c r="W149" s="325"/>
      <c r="X149" s="55"/>
      <c r="Y149" s="246" t="s">
        <v>411</v>
      </c>
      <c r="Z149" s="246"/>
      <c r="AA149" s="246"/>
      <c r="AB149" s="246"/>
      <c r="AC149" s="247"/>
      <c r="AD149" s="230"/>
      <c r="AE149" s="231"/>
      <c r="AF149" s="65"/>
      <c r="AG149" s="310"/>
      <c r="AH149" s="310"/>
      <c r="AI149" s="310"/>
      <c r="AJ149" s="310"/>
      <c r="AK149" s="311"/>
      <c r="AL149" s="230"/>
      <c r="AM149" s="231"/>
      <c r="AN149" s="65"/>
      <c r="AO149" s="310"/>
      <c r="AP149" s="310"/>
      <c r="AQ149" s="310"/>
      <c r="AR149" s="310"/>
      <c r="AS149" s="311"/>
      <c r="AT149" s="230"/>
      <c r="AU149" s="231"/>
      <c r="AV149" s="65"/>
      <c r="AW149" s="310"/>
      <c r="AX149" s="310"/>
      <c r="AY149" s="310"/>
      <c r="AZ149" s="310"/>
      <c r="BA149" s="311"/>
      <c r="BB149" s="230"/>
      <c r="BC149" s="231"/>
      <c r="BD149" s="65"/>
      <c r="BE149" s="310"/>
      <c r="BF149" s="310"/>
      <c r="BG149" s="310"/>
      <c r="BH149" s="310"/>
      <c r="BI149" s="311"/>
      <c r="BJ149" s="230"/>
      <c r="BK149" s="231"/>
      <c r="BL149" s="65"/>
      <c r="BM149" s="310"/>
      <c r="BN149" s="310"/>
      <c r="BO149" s="310"/>
      <c r="BP149" s="310"/>
      <c r="BQ149" s="311"/>
      <c r="BR149" s="226"/>
      <c r="BS149" s="227"/>
      <c r="BT149" s="227"/>
      <c r="BU149" s="227"/>
      <c r="BV149" s="227"/>
      <c r="BW149" s="227"/>
      <c r="BX149" s="227"/>
      <c r="BY149" s="228"/>
      <c r="BZ149" s="226"/>
      <c r="CA149" s="227"/>
      <c r="CB149" s="227"/>
      <c r="CC149" s="227"/>
      <c r="CD149" s="227"/>
      <c r="CE149" s="227"/>
      <c r="CF149" s="227"/>
      <c r="CG149" s="228"/>
      <c r="CH149" s="230"/>
      <c r="CI149" s="231"/>
      <c r="CJ149" s="55"/>
      <c r="CK149" s="246"/>
      <c r="CL149" s="246"/>
      <c r="CM149" s="246"/>
      <c r="CN149" s="246"/>
      <c r="CO149" s="247"/>
      <c r="CP149" s="350"/>
      <c r="CQ149" s="351"/>
      <c r="CR149" s="351"/>
      <c r="CS149" s="352"/>
    </row>
    <row r="150" spans="2:97" ht="15" customHeight="1">
      <c r="B150" s="369" t="s">
        <v>149</v>
      </c>
      <c r="C150" s="370"/>
      <c r="D150" s="370"/>
      <c r="E150" s="371"/>
      <c r="F150" s="251">
        <v>10016260</v>
      </c>
      <c r="G150" s="252"/>
      <c r="H150" s="252"/>
      <c r="I150" s="252"/>
      <c r="J150" s="258"/>
      <c r="K150" s="258"/>
      <c r="L150" s="258"/>
      <c r="M150" s="259"/>
      <c r="N150" s="220"/>
      <c r="O150" s="221"/>
      <c r="P150" s="221"/>
      <c r="Q150" s="221"/>
      <c r="R150" s="221"/>
      <c r="S150" s="221"/>
      <c r="T150" s="221"/>
      <c r="U150" s="222"/>
      <c r="V150" s="251">
        <v>10016260</v>
      </c>
      <c r="W150" s="252"/>
      <c r="X150" s="252"/>
      <c r="Y150" s="252"/>
      <c r="Z150" s="258"/>
      <c r="AA150" s="258"/>
      <c r="AB150" s="258"/>
      <c r="AC150" s="259"/>
      <c r="AD150" s="251"/>
      <c r="AE150" s="258"/>
      <c r="AF150" s="258"/>
      <c r="AG150" s="258"/>
      <c r="AH150" s="258"/>
      <c r="AI150" s="258"/>
      <c r="AJ150" s="258"/>
      <c r="AK150" s="259"/>
      <c r="AL150" s="220"/>
      <c r="AM150" s="221"/>
      <c r="AN150" s="221"/>
      <c r="AO150" s="221"/>
      <c r="AP150" s="221"/>
      <c r="AQ150" s="221"/>
      <c r="AR150" s="221"/>
      <c r="AS150" s="222"/>
      <c r="AT150" s="251"/>
      <c r="AU150" s="258"/>
      <c r="AV150" s="258"/>
      <c r="AW150" s="258"/>
      <c r="AX150" s="258"/>
      <c r="AY150" s="258"/>
      <c r="AZ150" s="258"/>
      <c r="BA150" s="259"/>
      <c r="BB150" s="322">
        <v>10016346</v>
      </c>
      <c r="BC150" s="323"/>
      <c r="BD150" s="323"/>
      <c r="BE150" s="323"/>
      <c r="BF150" s="258"/>
      <c r="BG150" s="258"/>
      <c r="BH150" s="258"/>
      <c r="BI150" s="259"/>
      <c r="BJ150" s="251"/>
      <c r="BK150" s="252"/>
      <c r="BL150" s="252"/>
      <c r="BM150" s="252"/>
      <c r="BN150" s="258"/>
      <c r="BO150" s="258"/>
      <c r="BP150" s="258"/>
      <c r="BQ150" s="259"/>
      <c r="BR150" s="251"/>
      <c r="BS150" s="252"/>
      <c r="BT150" s="252"/>
      <c r="BU150" s="252"/>
      <c r="BV150" s="258"/>
      <c r="BW150" s="258"/>
      <c r="BX150" s="258"/>
      <c r="BY150" s="259"/>
      <c r="BZ150" s="220"/>
      <c r="CA150" s="221"/>
      <c r="CB150" s="221"/>
      <c r="CC150" s="221"/>
      <c r="CD150" s="221"/>
      <c r="CE150" s="221"/>
      <c r="CF150" s="221"/>
      <c r="CG150" s="222"/>
      <c r="CH150" s="251"/>
      <c r="CI150" s="258"/>
      <c r="CJ150" s="258"/>
      <c r="CK150" s="258"/>
      <c r="CL150" s="258"/>
      <c r="CM150" s="258"/>
      <c r="CN150" s="258"/>
      <c r="CO150" s="259"/>
      <c r="CP150" s="353" t="s">
        <v>149</v>
      </c>
      <c r="CQ150" s="354"/>
      <c r="CR150" s="354"/>
      <c r="CS150" s="355"/>
    </row>
    <row r="151" spans="2:97" ht="15" customHeight="1">
      <c r="B151" s="372"/>
      <c r="C151" s="373"/>
      <c r="D151" s="373"/>
      <c r="E151" s="374"/>
      <c r="F151" s="242" t="s">
        <v>62</v>
      </c>
      <c r="G151" s="243"/>
      <c r="H151" s="243"/>
      <c r="I151" s="243"/>
      <c r="J151" s="217"/>
      <c r="K151" s="245"/>
      <c r="L151" s="217"/>
      <c r="M151" s="216"/>
      <c r="N151" s="223"/>
      <c r="O151" s="224"/>
      <c r="P151" s="224"/>
      <c r="Q151" s="224"/>
      <c r="R151" s="224"/>
      <c r="S151" s="224"/>
      <c r="T151" s="224"/>
      <c r="U151" s="225"/>
      <c r="V151" s="242" t="s">
        <v>62</v>
      </c>
      <c r="W151" s="243"/>
      <c r="X151" s="243"/>
      <c r="Y151" s="243"/>
      <c r="Z151" s="217"/>
      <c r="AA151" s="245"/>
      <c r="AB151" s="217"/>
      <c r="AC151" s="216"/>
      <c r="AD151" s="242"/>
      <c r="AE151" s="243"/>
      <c r="AF151" s="243"/>
      <c r="AG151" s="243"/>
      <c r="AH151" s="217"/>
      <c r="AI151" s="245"/>
      <c r="AJ151" s="217"/>
      <c r="AK151" s="216"/>
      <c r="AL151" s="223"/>
      <c r="AM151" s="224"/>
      <c r="AN151" s="224"/>
      <c r="AO151" s="224"/>
      <c r="AP151" s="224"/>
      <c r="AQ151" s="224"/>
      <c r="AR151" s="224"/>
      <c r="AS151" s="225"/>
      <c r="AT151" s="242"/>
      <c r="AU151" s="243"/>
      <c r="AV151" s="243"/>
      <c r="AW151" s="243"/>
      <c r="AX151" s="217"/>
      <c r="AY151" s="245"/>
      <c r="AZ151" s="217"/>
      <c r="BA151" s="216"/>
      <c r="BB151" s="242">
        <v>808</v>
      </c>
      <c r="BC151" s="243"/>
      <c r="BD151" s="243"/>
      <c r="BE151" s="243"/>
      <c r="BF151" s="229"/>
      <c r="BG151" s="229"/>
      <c r="BH151" s="229"/>
      <c r="BI151" s="244"/>
      <c r="BJ151" s="242"/>
      <c r="BK151" s="243"/>
      <c r="BL151" s="243"/>
      <c r="BM151" s="243"/>
      <c r="BN151" s="217"/>
      <c r="BO151" s="245"/>
      <c r="BP151" s="217"/>
      <c r="BQ151" s="216"/>
      <c r="BR151" s="242"/>
      <c r="BS151" s="243"/>
      <c r="BT151" s="243"/>
      <c r="BU151" s="243"/>
      <c r="BV151" s="217"/>
      <c r="BW151" s="245"/>
      <c r="BX151" s="217"/>
      <c r="BY151" s="216"/>
      <c r="BZ151" s="223"/>
      <c r="CA151" s="224"/>
      <c r="CB151" s="224"/>
      <c r="CC151" s="224"/>
      <c r="CD151" s="224"/>
      <c r="CE151" s="224"/>
      <c r="CF151" s="224"/>
      <c r="CG151" s="225"/>
      <c r="CH151" s="242"/>
      <c r="CI151" s="243"/>
      <c r="CJ151" s="243"/>
      <c r="CK151" s="243"/>
      <c r="CL151" s="217"/>
      <c r="CM151" s="245"/>
      <c r="CN151" s="217"/>
      <c r="CO151" s="216"/>
      <c r="CP151" s="356"/>
      <c r="CQ151" s="357"/>
      <c r="CR151" s="357"/>
      <c r="CS151" s="358"/>
    </row>
    <row r="152" spans="2:97" ht="11.25" customHeight="1">
      <c r="B152" s="372"/>
      <c r="C152" s="373"/>
      <c r="D152" s="373"/>
      <c r="E152" s="374"/>
      <c r="F152" s="264" t="s">
        <v>332</v>
      </c>
      <c r="G152" s="265"/>
      <c r="H152" s="265"/>
      <c r="I152" s="265"/>
      <c r="J152" s="217"/>
      <c r="K152" s="245"/>
      <c r="L152" s="217"/>
      <c r="M152" s="216"/>
      <c r="N152" s="223"/>
      <c r="O152" s="224"/>
      <c r="P152" s="224"/>
      <c r="Q152" s="224"/>
      <c r="R152" s="224"/>
      <c r="S152" s="224"/>
      <c r="T152" s="224"/>
      <c r="U152" s="225"/>
      <c r="V152" s="264" t="s">
        <v>332</v>
      </c>
      <c r="W152" s="265"/>
      <c r="X152" s="265"/>
      <c r="Y152" s="265"/>
      <c r="Z152" s="217"/>
      <c r="AA152" s="245"/>
      <c r="AB152" s="217"/>
      <c r="AC152" s="216"/>
      <c r="AD152" s="242"/>
      <c r="AE152" s="243"/>
      <c r="AF152" s="243"/>
      <c r="AG152" s="243"/>
      <c r="AH152" s="217"/>
      <c r="AI152" s="245"/>
      <c r="AJ152" s="217"/>
      <c r="AK152" s="216"/>
      <c r="AL152" s="223"/>
      <c r="AM152" s="224"/>
      <c r="AN152" s="224"/>
      <c r="AO152" s="224"/>
      <c r="AP152" s="224"/>
      <c r="AQ152" s="224"/>
      <c r="AR152" s="224"/>
      <c r="AS152" s="225"/>
      <c r="AT152" s="284" t="s">
        <v>549</v>
      </c>
      <c r="AU152" s="285"/>
      <c r="AV152" s="285"/>
      <c r="AW152" s="285"/>
      <c r="AX152" s="217"/>
      <c r="AY152" s="245"/>
      <c r="AZ152" s="217"/>
      <c r="BA152" s="216"/>
      <c r="BB152" s="264" t="s">
        <v>209</v>
      </c>
      <c r="BC152" s="265"/>
      <c r="BD152" s="265"/>
      <c r="BE152" s="265"/>
      <c r="BF152" s="229"/>
      <c r="BG152" s="229"/>
      <c r="BH152" s="229"/>
      <c r="BI152" s="244"/>
      <c r="BJ152" s="264"/>
      <c r="BK152" s="265"/>
      <c r="BL152" s="265"/>
      <c r="BM152" s="265"/>
      <c r="BN152" s="217"/>
      <c r="BO152" s="245"/>
      <c r="BP152" s="217"/>
      <c r="BQ152" s="216"/>
      <c r="BR152" s="264"/>
      <c r="BS152" s="265"/>
      <c r="BT152" s="265"/>
      <c r="BU152" s="265"/>
      <c r="BV152" s="217"/>
      <c r="BW152" s="245"/>
      <c r="BX152" s="217"/>
      <c r="BY152" s="216"/>
      <c r="BZ152" s="223"/>
      <c r="CA152" s="224"/>
      <c r="CB152" s="224"/>
      <c r="CC152" s="224"/>
      <c r="CD152" s="224"/>
      <c r="CE152" s="224"/>
      <c r="CF152" s="224"/>
      <c r="CG152" s="225"/>
      <c r="CH152" s="242"/>
      <c r="CI152" s="243"/>
      <c r="CJ152" s="243"/>
      <c r="CK152" s="243"/>
      <c r="CL152" s="217"/>
      <c r="CM152" s="245"/>
      <c r="CN152" s="217"/>
      <c r="CO152" s="216"/>
      <c r="CP152" s="356"/>
      <c r="CQ152" s="357"/>
      <c r="CR152" s="357"/>
      <c r="CS152" s="358"/>
    </row>
    <row r="153" spans="2:97" ht="22.5" customHeight="1">
      <c r="B153" s="372"/>
      <c r="C153" s="373"/>
      <c r="D153" s="373"/>
      <c r="E153" s="374"/>
      <c r="F153" s="264"/>
      <c r="G153" s="265"/>
      <c r="H153" s="265"/>
      <c r="I153" s="265"/>
      <c r="J153" s="217" t="s">
        <v>47</v>
      </c>
      <c r="K153" s="217" t="s">
        <v>41</v>
      </c>
      <c r="L153" s="217"/>
      <c r="M153" s="216"/>
      <c r="N153" s="223"/>
      <c r="O153" s="224"/>
      <c r="P153" s="224"/>
      <c r="Q153" s="224"/>
      <c r="R153" s="224"/>
      <c r="S153" s="224"/>
      <c r="T153" s="224"/>
      <c r="U153" s="225"/>
      <c r="V153" s="264"/>
      <c r="W153" s="265"/>
      <c r="X153" s="265"/>
      <c r="Y153" s="265"/>
      <c r="Z153" s="217" t="s">
        <v>47</v>
      </c>
      <c r="AA153" s="217" t="s">
        <v>40</v>
      </c>
      <c r="AB153" s="217"/>
      <c r="AC153" s="216"/>
      <c r="AD153" s="242"/>
      <c r="AE153" s="243"/>
      <c r="AF153" s="243"/>
      <c r="AG153" s="243"/>
      <c r="AH153" s="217"/>
      <c r="AI153" s="217" t="s">
        <v>41</v>
      </c>
      <c r="AJ153" s="217" t="s">
        <v>42</v>
      </c>
      <c r="AK153" s="216"/>
      <c r="AL153" s="223"/>
      <c r="AM153" s="224"/>
      <c r="AN153" s="224"/>
      <c r="AO153" s="224"/>
      <c r="AP153" s="224"/>
      <c r="AQ153" s="224"/>
      <c r="AR153" s="224"/>
      <c r="AS153" s="225"/>
      <c r="AT153" s="284"/>
      <c r="AU153" s="285"/>
      <c r="AV153" s="285"/>
      <c r="AW153" s="285"/>
      <c r="AX153" s="217"/>
      <c r="AY153" s="217" t="s">
        <v>201</v>
      </c>
      <c r="AZ153" s="217"/>
      <c r="BA153" s="216"/>
      <c r="BB153" s="264"/>
      <c r="BC153" s="265"/>
      <c r="BD153" s="265"/>
      <c r="BE153" s="265"/>
      <c r="BF153" s="229" t="s">
        <v>47</v>
      </c>
      <c r="BG153" s="229" t="s">
        <v>44</v>
      </c>
      <c r="BH153" s="229" t="s">
        <v>495</v>
      </c>
      <c r="BI153" s="244"/>
      <c r="BJ153" s="264"/>
      <c r="BK153" s="265"/>
      <c r="BL153" s="265"/>
      <c r="BM153" s="265"/>
      <c r="BN153" s="217"/>
      <c r="BO153" s="217"/>
      <c r="BP153" s="217" t="s">
        <v>40</v>
      </c>
      <c r="BQ153" s="216"/>
      <c r="BR153" s="264"/>
      <c r="BS153" s="265"/>
      <c r="BT153" s="265"/>
      <c r="BU153" s="265"/>
      <c r="BV153" s="217"/>
      <c r="BW153" s="217" t="s">
        <v>40</v>
      </c>
      <c r="BX153" s="217"/>
      <c r="BY153" s="216"/>
      <c r="BZ153" s="223"/>
      <c r="CA153" s="224"/>
      <c r="CB153" s="224"/>
      <c r="CC153" s="224"/>
      <c r="CD153" s="224"/>
      <c r="CE153" s="224"/>
      <c r="CF153" s="224"/>
      <c r="CG153" s="225"/>
      <c r="CH153" s="242"/>
      <c r="CI153" s="243"/>
      <c r="CJ153" s="243"/>
      <c r="CK153" s="243"/>
      <c r="CL153" s="217"/>
      <c r="CM153" s="217"/>
      <c r="CN153" s="217"/>
      <c r="CO153" s="216"/>
      <c r="CP153" s="356"/>
      <c r="CQ153" s="357"/>
      <c r="CR153" s="357"/>
      <c r="CS153" s="358"/>
    </row>
    <row r="154" spans="2:97" ht="18.75" customHeight="1">
      <c r="B154" s="375"/>
      <c r="C154" s="376"/>
      <c r="D154" s="376"/>
      <c r="E154" s="377"/>
      <c r="F154" s="218"/>
      <c r="G154" s="219"/>
      <c r="H154" s="219"/>
      <c r="I154" s="219"/>
      <c r="J154" s="217"/>
      <c r="K154" s="217"/>
      <c r="L154" s="217"/>
      <c r="M154" s="216"/>
      <c r="N154" s="223"/>
      <c r="O154" s="224"/>
      <c r="P154" s="224"/>
      <c r="Q154" s="224"/>
      <c r="R154" s="224"/>
      <c r="S154" s="224"/>
      <c r="T154" s="224"/>
      <c r="U154" s="225"/>
      <c r="V154" s="218"/>
      <c r="W154" s="219"/>
      <c r="X154" s="219"/>
      <c r="Y154" s="219"/>
      <c r="Z154" s="217"/>
      <c r="AA154" s="217"/>
      <c r="AB154" s="217"/>
      <c r="AC154" s="216"/>
      <c r="AD154" s="218"/>
      <c r="AE154" s="219"/>
      <c r="AF154" s="219"/>
      <c r="AG154" s="219"/>
      <c r="AH154" s="217"/>
      <c r="AI154" s="217"/>
      <c r="AJ154" s="217"/>
      <c r="AK154" s="216"/>
      <c r="AL154" s="223"/>
      <c r="AM154" s="224"/>
      <c r="AN154" s="224"/>
      <c r="AO154" s="224"/>
      <c r="AP154" s="224"/>
      <c r="AQ154" s="224"/>
      <c r="AR154" s="224"/>
      <c r="AS154" s="225"/>
      <c r="AT154" s="218"/>
      <c r="AU154" s="219"/>
      <c r="AV154" s="219"/>
      <c r="AW154" s="219"/>
      <c r="AX154" s="217"/>
      <c r="AY154" s="217"/>
      <c r="AZ154" s="217"/>
      <c r="BA154" s="216"/>
      <c r="BB154" s="296"/>
      <c r="BC154" s="297"/>
      <c r="BD154" s="297"/>
      <c r="BE154" s="297"/>
      <c r="BF154" s="229"/>
      <c r="BG154" s="229"/>
      <c r="BH154" s="229"/>
      <c r="BI154" s="244"/>
      <c r="BJ154" s="218"/>
      <c r="BK154" s="219"/>
      <c r="BL154" s="219"/>
      <c r="BM154" s="219"/>
      <c r="BN154" s="217"/>
      <c r="BO154" s="217"/>
      <c r="BP154" s="217"/>
      <c r="BQ154" s="216"/>
      <c r="BR154" s="218"/>
      <c r="BS154" s="219"/>
      <c r="BT154" s="219"/>
      <c r="BU154" s="219"/>
      <c r="BV154" s="217"/>
      <c r="BW154" s="217"/>
      <c r="BX154" s="217"/>
      <c r="BY154" s="216"/>
      <c r="BZ154" s="223"/>
      <c r="CA154" s="224"/>
      <c r="CB154" s="224"/>
      <c r="CC154" s="224"/>
      <c r="CD154" s="224"/>
      <c r="CE154" s="224"/>
      <c r="CF154" s="224"/>
      <c r="CG154" s="225"/>
      <c r="CH154" s="218"/>
      <c r="CI154" s="219"/>
      <c r="CJ154" s="219"/>
      <c r="CK154" s="219"/>
      <c r="CL154" s="217"/>
      <c r="CM154" s="217"/>
      <c r="CN154" s="217"/>
      <c r="CO154" s="216"/>
      <c r="CP154" s="359"/>
      <c r="CQ154" s="360"/>
      <c r="CR154" s="360"/>
      <c r="CS154" s="361"/>
    </row>
    <row r="155" spans="2:97" ht="18.75" customHeight="1" thickBot="1">
      <c r="B155" s="552" t="s">
        <v>646</v>
      </c>
      <c r="C155" s="553"/>
      <c r="D155" s="553"/>
      <c r="E155" s="554"/>
      <c r="F155" s="230"/>
      <c r="G155" s="231"/>
      <c r="H155" s="55"/>
      <c r="I155" s="266" t="s">
        <v>105</v>
      </c>
      <c r="J155" s="266"/>
      <c r="K155" s="266"/>
      <c r="L155" s="266"/>
      <c r="M155" s="267"/>
      <c r="N155" s="226"/>
      <c r="O155" s="227"/>
      <c r="P155" s="227"/>
      <c r="Q155" s="227"/>
      <c r="R155" s="227"/>
      <c r="S155" s="227"/>
      <c r="T155" s="227"/>
      <c r="U155" s="228"/>
      <c r="V155" s="230"/>
      <c r="W155" s="231"/>
      <c r="X155" s="55"/>
      <c r="Y155" s="266" t="s">
        <v>333</v>
      </c>
      <c r="Z155" s="266"/>
      <c r="AA155" s="266"/>
      <c r="AB155" s="266"/>
      <c r="AC155" s="267"/>
      <c r="AD155" s="230"/>
      <c r="AE155" s="231"/>
      <c r="AF155" s="55"/>
      <c r="AG155" s="246"/>
      <c r="AH155" s="246"/>
      <c r="AI155" s="246"/>
      <c r="AJ155" s="246"/>
      <c r="AK155" s="247"/>
      <c r="AL155" s="226"/>
      <c r="AM155" s="227"/>
      <c r="AN155" s="227"/>
      <c r="AO155" s="227"/>
      <c r="AP155" s="227"/>
      <c r="AQ155" s="227"/>
      <c r="AR155" s="227"/>
      <c r="AS155" s="228"/>
      <c r="AT155" s="230"/>
      <c r="AU155" s="231"/>
      <c r="AV155" s="55"/>
      <c r="AW155" s="246"/>
      <c r="AX155" s="246"/>
      <c r="AY155" s="246"/>
      <c r="AZ155" s="246"/>
      <c r="BA155" s="247"/>
      <c r="BB155" s="230">
        <v>0.27083333333333331</v>
      </c>
      <c r="BC155" s="231"/>
      <c r="BD155" s="55" t="s">
        <v>508</v>
      </c>
      <c r="BE155" s="266" t="s">
        <v>711</v>
      </c>
      <c r="BF155" s="266"/>
      <c r="BG155" s="266"/>
      <c r="BH155" s="266"/>
      <c r="BI155" s="267"/>
      <c r="BJ155" s="230"/>
      <c r="BK155" s="231"/>
      <c r="BL155" s="55"/>
      <c r="BM155" s="266"/>
      <c r="BN155" s="266"/>
      <c r="BO155" s="266"/>
      <c r="BP155" s="266"/>
      <c r="BQ155" s="267"/>
      <c r="BR155" s="230"/>
      <c r="BS155" s="231"/>
      <c r="BT155" s="55"/>
      <c r="BU155" s="266"/>
      <c r="BV155" s="266"/>
      <c r="BW155" s="266"/>
      <c r="BX155" s="266"/>
      <c r="BY155" s="267"/>
      <c r="BZ155" s="226"/>
      <c r="CA155" s="227"/>
      <c r="CB155" s="227"/>
      <c r="CC155" s="227"/>
      <c r="CD155" s="227"/>
      <c r="CE155" s="227"/>
      <c r="CF155" s="227"/>
      <c r="CG155" s="228"/>
      <c r="CH155" s="230"/>
      <c r="CI155" s="231"/>
      <c r="CJ155" s="55"/>
      <c r="CK155" s="246"/>
      <c r="CL155" s="246"/>
      <c r="CM155" s="246"/>
      <c r="CN155" s="246"/>
      <c r="CO155" s="247"/>
      <c r="CP155" s="350"/>
      <c r="CQ155" s="351"/>
      <c r="CR155" s="351"/>
      <c r="CS155" s="352"/>
    </row>
    <row r="156" spans="2:97" ht="13.5" customHeight="1">
      <c r="B156" s="349" t="s">
        <v>2</v>
      </c>
      <c r="C156" s="346"/>
      <c r="D156" s="2"/>
      <c r="E156" s="10"/>
      <c r="F156" s="27"/>
      <c r="G156" s="28"/>
      <c r="H156" s="255" t="str">
        <f>TEXT($B1,"m月")</f>
        <v>7月</v>
      </c>
      <c r="I156" s="255"/>
      <c r="J156" s="255"/>
      <c r="K156" s="255"/>
      <c r="L156" s="28"/>
      <c r="M156" s="29"/>
      <c r="N156" s="27"/>
      <c r="O156" s="28"/>
      <c r="P156" s="255" t="str">
        <f>TEXT($B1,"m月")</f>
        <v>7月</v>
      </c>
      <c r="Q156" s="255"/>
      <c r="R156" s="255"/>
      <c r="S156" s="255"/>
      <c r="T156" s="28"/>
      <c r="U156" s="29"/>
      <c r="V156" s="27"/>
      <c r="W156" s="28"/>
      <c r="X156" s="255" t="str">
        <f>TEXT($B1,"m月")</f>
        <v>7月</v>
      </c>
      <c r="Y156" s="255"/>
      <c r="Z156" s="255"/>
      <c r="AA156" s="255"/>
      <c r="AB156" s="28"/>
      <c r="AC156" s="29"/>
      <c r="AD156" s="27"/>
      <c r="AE156" s="28"/>
      <c r="AF156" s="255" t="str">
        <f>TEXT($B1,"m月")</f>
        <v>7月</v>
      </c>
      <c r="AG156" s="255"/>
      <c r="AH156" s="255"/>
      <c r="AI156" s="255"/>
      <c r="AJ156" s="28"/>
      <c r="AK156" s="29"/>
      <c r="AL156" s="27"/>
      <c r="AM156" s="28"/>
      <c r="AN156" s="255" t="str">
        <f>TEXT($B1,"m月")</f>
        <v>7月</v>
      </c>
      <c r="AO156" s="255"/>
      <c r="AP156" s="255"/>
      <c r="AQ156" s="255"/>
      <c r="AR156" s="28"/>
      <c r="AS156" s="29"/>
      <c r="AT156" s="27"/>
      <c r="AU156" s="28"/>
      <c r="AV156" s="255" t="str">
        <f>TEXT($B1,"m月")</f>
        <v>7月</v>
      </c>
      <c r="AW156" s="255"/>
      <c r="AX156" s="255"/>
      <c r="AY156" s="255"/>
      <c r="AZ156" s="28"/>
      <c r="BA156" s="29"/>
      <c r="BB156" s="27"/>
      <c r="BC156" s="28"/>
      <c r="BD156" s="255" t="str">
        <f>TEXT($B1,"m月")</f>
        <v>7月</v>
      </c>
      <c r="BE156" s="255"/>
      <c r="BF156" s="255"/>
      <c r="BG156" s="255"/>
      <c r="BH156" s="28"/>
      <c r="BI156" s="29"/>
      <c r="BJ156" s="27"/>
      <c r="BK156" s="28"/>
      <c r="BL156" s="255" t="str">
        <f>TEXT($B1,"m月")</f>
        <v>7月</v>
      </c>
      <c r="BM156" s="255"/>
      <c r="BN156" s="255"/>
      <c r="BO156" s="255"/>
      <c r="BP156" s="28"/>
      <c r="BQ156" s="29"/>
      <c r="BR156" s="27"/>
      <c r="BS156" s="28"/>
      <c r="BT156" s="255" t="str">
        <f>TEXT($B1,"m月")</f>
        <v>7月</v>
      </c>
      <c r="BU156" s="255"/>
      <c r="BV156" s="255"/>
      <c r="BW156" s="255"/>
      <c r="BX156" s="28"/>
      <c r="BY156" s="29"/>
      <c r="BZ156" s="27"/>
      <c r="CA156" s="28"/>
      <c r="CB156" s="255" t="str">
        <f>TEXT($B1,"m月")</f>
        <v>7月</v>
      </c>
      <c r="CC156" s="255"/>
      <c r="CD156" s="255"/>
      <c r="CE156" s="255"/>
      <c r="CF156" s="28"/>
      <c r="CG156" s="29"/>
      <c r="CH156" s="27"/>
      <c r="CI156" s="28"/>
      <c r="CJ156" s="255" t="str">
        <f>TEXT($B1,"m月")</f>
        <v>7月</v>
      </c>
      <c r="CK156" s="255"/>
      <c r="CL156" s="255"/>
      <c r="CM156" s="255"/>
      <c r="CN156" s="28"/>
      <c r="CO156" s="29"/>
      <c r="CP156" s="349" t="s">
        <v>2</v>
      </c>
      <c r="CQ156" s="346"/>
      <c r="CR156" s="2"/>
      <c r="CS156" s="10"/>
    </row>
    <row r="157" spans="2:97" ht="13.5" customHeight="1">
      <c r="B157" s="348"/>
      <c r="C157" s="342"/>
      <c r="D157" s="8"/>
      <c r="E157" s="3"/>
      <c r="F157" s="238">
        <v>11</v>
      </c>
      <c r="G157" s="239"/>
      <c r="H157" s="239"/>
      <c r="I157" s="239"/>
      <c r="J157" s="276" t="str">
        <f>TEXT('7月1～10日'!$B1+10,"(aaa)")</f>
        <v>(土)</v>
      </c>
      <c r="K157" s="276"/>
      <c r="L157" s="276"/>
      <c r="M157" s="277"/>
      <c r="N157" s="238">
        <v>12</v>
      </c>
      <c r="O157" s="239"/>
      <c r="P157" s="239"/>
      <c r="Q157" s="239"/>
      <c r="R157" s="234" t="str">
        <f>IF($J157="(月)","(火)",IF($J157="(火)","(水)",IF($J157="(水)","(木)",IF($J157="(木)","(金)",IF($J157="(金)","(土)",IF($J157="(土)","(日)",IF($J157="(日)","(月)")))))))</f>
        <v>(日)</v>
      </c>
      <c r="S157" s="234"/>
      <c r="T157" s="234"/>
      <c r="U157" s="235"/>
      <c r="V157" s="238">
        <v>13</v>
      </c>
      <c r="W157" s="239"/>
      <c r="X157" s="239"/>
      <c r="Y157" s="239"/>
      <c r="Z157" s="234" t="str">
        <f>IF($R157="(月)","(火)",IF($R157="(火)","(水)",IF($R157="(水)","(木)",IF($R157="(木)","(金)",IF($R157="(金)","(土)",IF($R157="(土)","(日)",IF($R157="(日)","(月)")))))))</f>
        <v>(月)</v>
      </c>
      <c r="AA157" s="234"/>
      <c r="AB157" s="234"/>
      <c r="AC157" s="235"/>
      <c r="AD157" s="393">
        <v>14</v>
      </c>
      <c r="AE157" s="394"/>
      <c r="AF157" s="394"/>
      <c r="AG157" s="394"/>
      <c r="AH157" s="270" t="str">
        <f>IF($Z157="(月)","(火)",IF($Z157="(火)","(水)",IF($Z157="(水)","(木)",IF($Z157="(木)","(金)",IF($Z157="(金)","(土)",IF($Z157="(土)","(日)",IF($Z157="(日)","(月)")))))))</f>
        <v>(火)</v>
      </c>
      <c r="AI157" s="270"/>
      <c r="AJ157" s="270"/>
      <c r="AK157" s="271"/>
      <c r="AL157" s="238">
        <v>15</v>
      </c>
      <c r="AM157" s="239"/>
      <c r="AN157" s="239"/>
      <c r="AO157" s="239"/>
      <c r="AP157" s="234" t="str">
        <f>IF($AH157="(月)","(火)",IF($AH157="(火)","(水)",IF($AH157="(水)","(木)",IF($AH157="(木)","(金)",IF($AH157="(金)","(土)",IF($AH157="(土)","(日)",IF($AH157="(日)","(月)")))))))</f>
        <v>(水)</v>
      </c>
      <c r="AQ157" s="234"/>
      <c r="AR157" s="234"/>
      <c r="AS157" s="235"/>
      <c r="AT157" s="238">
        <v>16</v>
      </c>
      <c r="AU157" s="239"/>
      <c r="AV157" s="239"/>
      <c r="AW157" s="239"/>
      <c r="AX157" s="234" t="str">
        <f>IF($AP157="(月)","(火)",IF($AP157="(火)","(水)",IF($AP157="(水)","(木)",IF($AP157="(木)","(金)",IF($AP157="(金)","(土)",IF($AP157="(土)","(日)",IF($AP157="(日)","(月)")))))))</f>
        <v>(木)</v>
      </c>
      <c r="AY157" s="234"/>
      <c r="AZ157" s="234"/>
      <c r="BA157" s="235"/>
      <c r="BB157" s="238">
        <v>17</v>
      </c>
      <c r="BC157" s="239"/>
      <c r="BD157" s="239"/>
      <c r="BE157" s="239"/>
      <c r="BF157" s="234" t="str">
        <f>IF($AX157="(月)","(火)",IF($AX157="(火)","(水)",IF($AX157="(水)","(木)",IF($AX157="(木)","(金)",IF($AX157="(金)","(土)",IF($AX157="(土)","(日)",IF($AX157="(日)","(月)")))))))</f>
        <v>(金)</v>
      </c>
      <c r="BG157" s="234"/>
      <c r="BH157" s="234"/>
      <c r="BI157" s="235"/>
      <c r="BJ157" s="238">
        <v>18</v>
      </c>
      <c r="BK157" s="239"/>
      <c r="BL157" s="239"/>
      <c r="BM157" s="239"/>
      <c r="BN157" s="234" t="str">
        <f>IF($BF157="(月)","(火)",IF($BF157="(火)","(水)",IF($BF157="(水)","(木)",IF($BF157="(木)","(金)",IF($BF157="(金)","(土)",IF($BF157="(土)","(日)",IF($BF157="(日)","(月)")))))))</f>
        <v>(土)</v>
      </c>
      <c r="BO157" s="234"/>
      <c r="BP157" s="234"/>
      <c r="BQ157" s="235"/>
      <c r="BR157" s="238">
        <v>19</v>
      </c>
      <c r="BS157" s="239"/>
      <c r="BT157" s="239"/>
      <c r="BU157" s="239"/>
      <c r="BV157" s="234" t="str">
        <f>IF($BN157="(月)","(火)",IF($BN157="(火)","(水)",IF($BN157="(水)","(木)",IF($BN157="(木)","(金)",IF($BN157="(金)","(土)",IF($BN157="(土)","(日)",IF($BN157="(日)","(月)")))))))</f>
        <v>(日)</v>
      </c>
      <c r="BW157" s="234"/>
      <c r="BX157" s="234"/>
      <c r="BY157" s="235"/>
      <c r="BZ157" s="238">
        <v>20</v>
      </c>
      <c r="CA157" s="239"/>
      <c r="CB157" s="239"/>
      <c r="CC157" s="239"/>
      <c r="CD157" s="397" t="str">
        <f>IF($BV157="(月)","(火)",IF($BV157="(火)","(水)",IF($BV157="(水)","(木)",IF($BV157="(木)","(金)",IF($BV157="(金)","(土)",IF($BV157="(土)","(日)",IF($BV157="(日)","(月)")))))))</f>
        <v>(月)</v>
      </c>
      <c r="CE157" s="397"/>
      <c r="CF157" s="397"/>
      <c r="CG157" s="398"/>
      <c r="CH157" s="238"/>
      <c r="CI157" s="239"/>
      <c r="CJ157" s="239"/>
      <c r="CK157" s="239"/>
      <c r="CL157" s="234"/>
      <c r="CM157" s="234"/>
      <c r="CN157" s="234"/>
      <c r="CO157" s="235"/>
      <c r="CP157" s="348"/>
      <c r="CQ157" s="342"/>
      <c r="CR157" s="8"/>
      <c r="CS157" s="3"/>
    </row>
    <row r="158" spans="2:97" ht="13.5" customHeight="1">
      <c r="B158" s="6"/>
      <c r="C158" s="8"/>
      <c r="D158" s="342" t="s">
        <v>0</v>
      </c>
      <c r="E158" s="343"/>
      <c r="F158" s="238"/>
      <c r="G158" s="239"/>
      <c r="H158" s="239"/>
      <c r="I158" s="239"/>
      <c r="J158" s="276"/>
      <c r="K158" s="276"/>
      <c r="L158" s="276"/>
      <c r="M158" s="277"/>
      <c r="N158" s="238"/>
      <c r="O158" s="239"/>
      <c r="P158" s="239"/>
      <c r="Q158" s="239"/>
      <c r="R158" s="234"/>
      <c r="S158" s="234"/>
      <c r="T158" s="234"/>
      <c r="U158" s="235"/>
      <c r="V158" s="238"/>
      <c r="W158" s="239"/>
      <c r="X158" s="239"/>
      <c r="Y158" s="239"/>
      <c r="Z158" s="234"/>
      <c r="AA158" s="234"/>
      <c r="AB158" s="234"/>
      <c r="AC158" s="235"/>
      <c r="AD158" s="393"/>
      <c r="AE158" s="394"/>
      <c r="AF158" s="394"/>
      <c r="AG158" s="394"/>
      <c r="AH158" s="270"/>
      <c r="AI158" s="270"/>
      <c r="AJ158" s="270"/>
      <c r="AK158" s="271"/>
      <c r="AL158" s="238"/>
      <c r="AM158" s="239"/>
      <c r="AN158" s="239"/>
      <c r="AO158" s="239"/>
      <c r="AP158" s="234"/>
      <c r="AQ158" s="234"/>
      <c r="AR158" s="234"/>
      <c r="AS158" s="235"/>
      <c r="AT158" s="238"/>
      <c r="AU158" s="239"/>
      <c r="AV158" s="239"/>
      <c r="AW158" s="239"/>
      <c r="AX158" s="234"/>
      <c r="AY158" s="234"/>
      <c r="AZ158" s="234"/>
      <c r="BA158" s="235"/>
      <c r="BB158" s="238"/>
      <c r="BC158" s="239"/>
      <c r="BD158" s="239"/>
      <c r="BE158" s="239"/>
      <c r="BF158" s="234"/>
      <c r="BG158" s="234"/>
      <c r="BH158" s="234"/>
      <c r="BI158" s="235"/>
      <c r="BJ158" s="238"/>
      <c r="BK158" s="239"/>
      <c r="BL158" s="239"/>
      <c r="BM158" s="239"/>
      <c r="BN158" s="234"/>
      <c r="BO158" s="234"/>
      <c r="BP158" s="234"/>
      <c r="BQ158" s="235"/>
      <c r="BR158" s="238"/>
      <c r="BS158" s="239"/>
      <c r="BT158" s="239"/>
      <c r="BU158" s="239"/>
      <c r="BV158" s="234"/>
      <c r="BW158" s="234"/>
      <c r="BX158" s="234"/>
      <c r="BY158" s="235"/>
      <c r="BZ158" s="238"/>
      <c r="CA158" s="239"/>
      <c r="CB158" s="239"/>
      <c r="CC158" s="239"/>
      <c r="CD158" s="397"/>
      <c r="CE158" s="397"/>
      <c r="CF158" s="397"/>
      <c r="CG158" s="398"/>
      <c r="CH158" s="238"/>
      <c r="CI158" s="239"/>
      <c r="CJ158" s="239"/>
      <c r="CK158" s="239"/>
      <c r="CL158" s="234"/>
      <c r="CM158" s="234"/>
      <c r="CN158" s="234"/>
      <c r="CO158" s="235"/>
      <c r="CP158" s="6"/>
      <c r="CQ158" s="8"/>
      <c r="CR158" s="342" t="s">
        <v>0</v>
      </c>
      <c r="CS158" s="343"/>
    </row>
    <row r="159" spans="2:97" ht="14.25" customHeight="1" thickBot="1">
      <c r="B159" s="9"/>
      <c r="C159" s="1"/>
      <c r="D159" s="344"/>
      <c r="E159" s="345"/>
      <c r="F159" s="240"/>
      <c r="G159" s="241"/>
      <c r="H159" s="241"/>
      <c r="I159" s="241"/>
      <c r="J159" s="278"/>
      <c r="K159" s="278"/>
      <c r="L159" s="278"/>
      <c r="M159" s="279"/>
      <c r="N159" s="240"/>
      <c r="O159" s="241"/>
      <c r="P159" s="241"/>
      <c r="Q159" s="241"/>
      <c r="R159" s="236"/>
      <c r="S159" s="236"/>
      <c r="T159" s="236"/>
      <c r="U159" s="237"/>
      <c r="V159" s="240"/>
      <c r="W159" s="241"/>
      <c r="X159" s="241"/>
      <c r="Y159" s="241"/>
      <c r="Z159" s="236"/>
      <c r="AA159" s="236"/>
      <c r="AB159" s="236"/>
      <c r="AC159" s="237"/>
      <c r="AD159" s="395"/>
      <c r="AE159" s="396"/>
      <c r="AF159" s="396"/>
      <c r="AG159" s="396"/>
      <c r="AH159" s="272"/>
      <c r="AI159" s="272"/>
      <c r="AJ159" s="272"/>
      <c r="AK159" s="273"/>
      <c r="AL159" s="240"/>
      <c r="AM159" s="241"/>
      <c r="AN159" s="241"/>
      <c r="AO159" s="241"/>
      <c r="AP159" s="236"/>
      <c r="AQ159" s="236"/>
      <c r="AR159" s="236"/>
      <c r="AS159" s="237"/>
      <c r="AT159" s="240"/>
      <c r="AU159" s="241"/>
      <c r="AV159" s="241"/>
      <c r="AW159" s="241"/>
      <c r="AX159" s="236"/>
      <c r="AY159" s="236"/>
      <c r="AZ159" s="236"/>
      <c r="BA159" s="237"/>
      <c r="BB159" s="240"/>
      <c r="BC159" s="241"/>
      <c r="BD159" s="241"/>
      <c r="BE159" s="241"/>
      <c r="BF159" s="236"/>
      <c r="BG159" s="236"/>
      <c r="BH159" s="236"/>
      <c r="BI159" s="237"/>
      <c r="BJ159" s="240"/>
      <c r="BK159" s="241"/>
      <c r="BL159" s="241"/>
      <c r="BM159" s="241"/>
      <c r="BN159" s="236"/>
      <c r="BO159" s="236"/>
      <c r="BP159" s="236"/>
      <c r="BQ159" s="237"/>
      <c r="BR159" s="240"/>
      <c r="BS159" s="241"/>
      <c r="BT159" s="241"/>
      <c r="BU159" s="241"/>
      <c r="BV159" s="236"/>
      <c r="BW159" s="236"/>
      <c r="BX159" s="236"/>
      <c r="BY159" s="237"/>
      <c r="BZ159" s="240"/>
      <c r="CA159" s="241"/>
      <c r="CB159" s="241"/>
      <c r="CC159" s="241"/>
      <c r="CD159" s="399"/>
      <c r="CE159" s="399"/>
      <c r="CF159" s="399"/>
      <c r="CG159" s="400"/>
      <c r="CH159" s="240"/>
      <c r="CI159" s="241"/>
      <c r="CJ159" s="241"/>
      <c r="CK159" s="241"/>
      <c r="CL159" s="236"/>
      <c r="CM159" s="236"/>
      <c r="CN159" s="236"/>
      <c r="CO159" s="237"/>
      <c r="CP159" s="9"/>
      <c r="CQ159" s="1"/>
      <c r="CR159" s="344"/>
      <c r="CS159" s="345"/>
    </row>
    <row r="160" spans="2:97" ht="27.75" customHeight="1">
      <c r="D160" s="50"/>
      <c r="E160" s="50"/>
      <c r="F160" s="25"/>
      <c r="G160" s="25"/>
      <c r="H160" s="25"/>
      <c r="I160" s="25"/>
      <c r="J160" s="26"/>
      <c r="K160" s="26"/>
      <c r="L160" s="26"/>
      <c r="M160" s="26"/>
      <c r="N160" s="25"/>
      <c r="O160" s="25"/>
      <c r="P160" s="25"/>
      <c r="Q160" s="25"/>
      <c r="R160" s="26"/>
      <c r="S160" s="26"/>
      <c r="T160" s="26"/>
      <c r="U160" s="26"/>
      <c r="V160" s="25"/>
      <c r="W160" s="25"/>
      <c r="X160" s="25"/>
      <c r="Y160" s="25"/>
      <c r="Z160" s="26"/>
      <c r="AA160" s="26"/>
      <c r="AB160" s="26"/>
      <c r="AC160" s="26"/>
      <c r="AD160" s="69"/>
      <c r="AE160" s="69"/>
      <c r="AF160" s="69"/>
      <c r="AG160" s="69"/>
      <c r="AH160" s="68"/>
      <c r="AI160" s="68"/>
      <c r="AJ160" s="68"/>
      <c r="AK160" s="68"/>
      <c r="AL160" s="25"/>
      <c r="AM160" s="25"/>
      <c r="AN160" s="25"/>
      <c r="AO160" s="25"/>
      <c r="AP160" s="26"/>
      <c r="AQ160" s="26"/>
      <c r="AR160" s="26"/>
      <c r="AS160" s="26"/>
      <c r="AT160" s="25"/>
      <c r="AU160" s="25"/>
      <c r="AV160" s="25"/>
      <c r="AW160" s="25"/>
      <c r="AX160" s="26"/>
      <c r="AY160" s="26"/>
      <c r="AZ160" s="26"/>
      <c r="BA160" s="26"/>
      <c r="BB160" s="25"/>
      <c r="BC160" s="25"/>
      <c r="BD160" s="25"/>
      <c r="BE160" s="25"/>
      <c r="BF160" s="26"/>
      <c r="BG160" s="26"/>
      <c r="BH160" s="26"/>
      <c r="BI160" s="26"/>
      <c r="BJ160" s="25"/>
      <c r="BK160" s="25"/>
      <c r="BL160" s="25"/>
      <c r="BM160" s="25"/>
      <c r="BN160" s="26"/>
      <c r="BO160" s="26"/>
      <c r="BP160" s="26"/>
      <c r="BQ160" s="26"/>
      <c r="BR160" s="25"/>
      <c r="BS160" s="25"/>
      <c r="BT160" s="25"/>
      <c r="BU160" s="25"/>
      <c r="BV160" s="26"/>
      <c r="BW160" s="26"/>
      <c r="BX160" s="26"/>
      <c r="BY160" s="26"/>
      <c r="BZ160" s="25"/>
      <c r="CA160" s="25"/>
      <c r="CB160" s="25"/>
      <c r="CC160" s="25"/>
      <c r="CD160" s="26"/>
      <c r="CE160" s="26"/>
      <c r="CF160" s="26"/>
      <c r="CG160" s="26"/>
      <c r="CH160" s="25"/>
      <c r="CI160" s="25"/>
      <c r="CJ160" s="25"/>
      <c r="CK160" s="25"/>
      <c r="CL160" s="26"/>
      <c r="CM160" s="26"/>
      <c r="CN160" s="26"/>
      <c r="CO160" s="26"/>
      <c r="CR160" s="50"/>
      <c r="CS160" s="50"/>
    </row>
    <row r="161" spans="2:97" ht="27.75" customHeight="1" thickBot="1">
      <c r="F161" s="67"/>
      <c r="G161" s="67"/>
      <c r="H161" s="67"/>
      <c r="I161" s="67"/>
      <c r="J161" s="67"/>
      <c r="K161" s="67"/>
      <c r="L161" s="67"/>
      <c r="M161" s="67"/>
      <c r="N161" s="67"/>
      <c r="O161" s="67"/>
      <c r="P161" s="67"/>
      <c r="Q161" s="67"/>
      <c r="R161" s="67"/>
      <c r="S161" s="67"/>
      <c r="T161" s="67"/>
      <c r="U161" s="67"/>
      <c r="AD161" s="70"/>
      <c r="AE161" s="70"/>
      <c r="AF161" s="70"/>
      <c r="AG161" s="70"/>
      <c r="AH161" s="70"/>
      <c r="AI161" s="70"/>
      <c r="AJ161" s="70"/>
      <c r="AK161" s="70"/>
      <c r="AL161" s="67"/>
      <c r="AM161" s="67"/>
      <c r="AN161" s="67"/>
      <c r="AO161" s="67"/>
      <c r="AP161" s="67"/>
      <c r="AQ161" s="67"/>
      <c r="AR161" s="67"/>
      <c r="AS161" s="67"/>
      <c r="AT161" s="67"/>
      <c r="AU161" s="67"/>
      <c r="AV161" s="67"/>
      <c r="AW161" s="67"/>
      <c r="AX161" s="67"/>
      <c r="AY161" s="67"/>
      <c r="AZ161" s="67"/>
      <c r="BA161" s="67"/>
      <c r="BZ161" s="67"/>
      <c r="CA161" s="67"/>
      <c r="CB161" s="67"/>
      <c r="CC161" s="67"/>
      <c r="CD161" s="67"/>
      <c r="CE161" s="67"/>
      <c r="CF161" s="67"/>
      <c r="CG161" s="67"/>
    </row>
    <row r="162" spans="2:97" ht="13.5" customHeight="1">
      <c r="B162" s="5"/>
      <c r="C162" s="2"/>
      <c r="D162" s="346" t="s">
        <v>0</v>
      </c>
      <c r="E162" s="347"/>
      <c r="F162" s="27"/>
      <c r="G162" s="28"/>
      <c r="H162" s="255" t="str">
        <f>TEXT($B1,"m月")</f>
        <v>7月</v>
      </c>
      <c r="I162" s="255"/>
      <c r="J162" s="255"/>
      <c r="K162" s="255"/>
      <c r="L162" s="28"/>
      <c r="M162" s="29"/>
      <c r="N162" s="27"/>
      <c r="O162" s="28"/>
      <c r="P162" s="255" t="str">
        <f>TEXT($B1,"m月")</f>
        <v>7月</v>
      </c>
      <c r="Q162" s="255"/>
      <c r="R162" s="255"/>
      <c r="S162" s="255"/>
      <c r="T162" s="28"/>
      <c r="U162" s="29"/>
      <c r="V162" s="27"/>
      <c r="W162" s="28"/>
      <c r="X162" s="255" t="str">
        <f>TEXT($B1,"m月")</f>
        <v>7月</v>
      </c>
      <c r="Y162" s="255"/>
      <c r="Z162" s="255"/>
      <c r="AA162" s="255"/>
      <c r="AB162" s="28"/>
      <c r="AC162" s="29"/>
      <c r="AD162" s="71"/>
      <c r="AE162" s="72"/>
      <c r="AF162" s="392" t="str">
        <f>TEXT($B1,"m月")</f>
        <v>7月</v>
      </c>
      <c r="AG162" s="392"/>
      <c r="AH162" s="392"/>
      <c r="AI162" s="392"/>
      <c r="AJ162" s="72"/>
      <c r="AK162" s="73"/>
      <c r="AL162" s="27"/>
      <c r="AM162" s="28"/>
      <c r="AN162" s="255" t="str">
        <f>TEXT($B1,"m月")</f>
        <v>7月</v>
      </c>
      <c r="AO162" s="255"/>
      <c r="AP162" s="255"/>
      <c r="AQ162" s="255"/>
      <c r="AR162" s="28"/>
      <c r="AS162" s="29"/>
      <c r="AT162" s="27"/>
      <c r="AU162" s="28"/>
      <c r="AV162" s="255" t="str">
        <f>TEXT($B1,"m月")</f>
        <v>7月</v>
      </c>
      <c r="AW162" s="255"/>
      <c r="AX162" s="255"/>
      <c r="AY162" s="255"/>
      <c r="AZ162" s="28"/>
      <c r="BA162" s="29"/>
      <c r="BB162" s="27"/>
      <c r="BC162" s="28"/>
      <c r="BD162" s="255" t="str">
        <f>TEXT($B1,"m月")</f>
        <v>7月</v>
      </c>
      <c r="BE162" s="255"/>
      <c r="BF162" s="255"/>
      <c r="BG162" s="255"/>
      <c r="BH162" s="28"/>
      <c r="BI162" s="29"/>
      <c r="BJ162" s="27"/>
      <c r="BK162" s="28"/>
      <c r="BL162" s="255" t="str">
        <f>TEXT($B1,"m月")</f>
        <v>7月</v>
      </c>
      <c r="BM162" s="255"/>
      <c r="BN162" s="255"/>
      <c r="BO162" s="255"/>
      <c r="BP162" s="28"/>
      <c r="BQ162" s="29"/>
      <c r="BR162" s="27"/>
      <c r="BS162" s="28"/>
      <c r="BT162" s="255" t="str">
        <f>TEXT($B1,"m月")</f>
        <v>7月</v>
      </c>
      <c r="BU162" s="255"/>
      <c r="BV162" s="255"/>
      <c r="BW162" s="255"/>
      <c r="BX162" s="28"/>
      <c r="BY162" s="29"/>
      <c r="BZ162" s="27"/>
      <c r="CA162" s="28"/>
      <c r="CB162" s="255" t="str">
        <f>TEXT($B1,"m月")</f>
        <v>7月</v>
      </c>
      <c r="CC162" s="255"/>
      <c r="CD162" s="255"/>
      <c r="CE162" s="255"/>
      <c r="CF162" s="28"/>
      <c r="CG162" s="29"/>
      <c r="CH162" s="27"/>
      <c r="CI162" s="28"/>
      <c r="CJ162" s="255" t="str">
        <f>TEXT($B1,"m月")</f>
        <v>7月</v>
      </c>
      <c r="CK162" s="255"/>
      <c r="CL162" s="255"/>
      <c r="CM162" s="255"/>
      <c r="CN162" s="28"/>
      <c r="CO162" s="29"/>
      <c r="CP162" s="5"/>
      <c r="CQ162" s="2"/>
      <c r="CR162" s="346" t="s">
        <v>0</v>
      </c>
      <c r="CS162" s="347"/>
    </row>
    <row r="163" spans="2:97" ht="13.5" customHeight="1">
      <c r="B163" s="6"/>
      <c r="C163" s="4"/>
      <c r="D163" s="342"/>
      <c r="E163" s="343"/>
      <c r="F163" s="238">
        <v>11</v>
      </c>
      <c r="G163" s="239"/>
      <c r="H163" s="239"/>
      <c r="I163" s="239"/>
      <c r="J163" s="276" t="str">
        <f>TEXT('7月1～10日'!$B1+10,"(aaa)")</f>
        <v>(土)</v>
      </c>
      <c r="K163" s="276"/>
      <c r="L163" s="276"/>
      <c r="M163" s="277"/>
      <c r="N163" s="238">
        <v>12</v>
      </c>
      <c r="O163" s="239"/>
      <c r="P163" s="239"/>
      <c r="Q163" s="239"/>
      <c r="R163" s="234" t="str">
        <f>IF($J163="(月)","(火)",IF($J163="(火)","(水)",IF($J163="(水)","(木)",IF($J163="(木)","(金)",IF($J163="(金)","(土)",IF($J163="(土)","(日)",IF($J163="(日)","(月)")))))))</f>
        <v>(日)</v>
      </c>
      <c r="S163" s="234"/>
      <c r="T163" s="234"/>
      <c r="U163" s="235"/>
      <c r="V163" s="238">
        <v>13</v>
      </c>
      <c r="W163" s="239"/>
      <c r="X163" s="239"/>
      <c r="Y163" s="239"/>
      <c r="Z163" s="234" t="str">
        <f>IF($R163="(月)","(火)",IF($R163="(火)","(水)",IF($R163="(水)","(木)",IF($R163="(木)","(金)",IF($R163="(金)","(土)",IF($R163="(土)","(日)",IF($R163="(日)","(月)")))))))</f>
        <v>(月)</v>
      </c>
      <c r="AA163" s="234"/>
      <c r="AB163" s="234"/>
      <c r="AC163" s="235"/>
      <c r="AD163" s="393">
        <v>14</v>
      </c>
      <c r="AE163" s="394"/>
      <c r="AF163" s="394"/>
      <c r="AG163" s="394"/>
      <c r="AH163" s="270" t="str">
        <f>IF($Z163="(月)","(火)",IF($Z163="(火)","(水)",IF($Z163="(水)","(木)",IF($Z163="(木)","(金)",IF($Z163="(金)","(土)",IF($Z163="(土)","(日)",IF($Z163="(日)","(月)")))))))</f>
        <v>(火)</v>
      </c>
      <c r="AI163" s="270"/>
      <c r="AJ163" s="270"/>
      <c r="AK163" s="271"/>
      <c r="AL163" s="238">
        <v>15</v>
      </c>
      <c r="AM163" s="239"/>
      <c r="AN163" s="239"/>
      <c r="AO163" s="239"/>
      <c r="AP163" s="234" t="str">
        <f>IF($AH163="(月)","(火)",IF($AH163="(火)","(水)",IF($AH163="(水)","(木)",IF($AH163="(木)","(金)",IF($AH163="(金)","(土)",IF($AH163="(土)","(日)",IF($AH163="(日)","(月)")))))))</f>
        <v>(水)</v>
      </c>
      <c r="AQ163" s="234"/>
      <c r="AR163" s="234"/>
      <c r="AS163" s="235"/>
      <c r="AT163" s="238">
        <v>16</v>
      </c>
      <c r="AU163" s="239"/>
      <c r="AV163" s="239"/>
      <c r="AW163" s="239"/>
      <c r="AX163" s="234" t="str">
        <f>IF($AP163="(月)","(火)",IF($AP163="(火)","(水)",IF($AP163="(水)","(木)",IF($AP163="(木)","(金)",IF($AP163="(金)","(土)",IF($AP163="(土)","(日)",IF($AP163="(日)","(月)")))))))</f>
        <v>(木)</v>
      </c>
      <c r="AY163" s="234"/>
      <c r="AZ163" s="234"/>
      <c r="BA163" s="235"/>
      <c r="BB163" s="238">
        <v>17</v>
      </c>
      <c r="BC163" s="239"/>
      <c r="BD163" s="239"/>
      <c r="BE163" s="239"/>
      <c r="BF163" s="234" t="str">
        <f>IF($AX163="(月)","(火)",IF($AX163="(火)","(水)",IF($AX163="(水)","(木)",IF($AX163="(木)","(金)",IF($AX163="(金)","(土)",IF($AX163="(土)","(日)",IF($AX163="(日)","(月)")))))))</f>
        <v>(金)</v>
      </c>
      <c r="BG163" s="234"/>
      <c r="BH163" s="234"/>
      <c r="BI163" s="235"/>
      <c r="BJ163" s="238">
        <v>18</v>
      </c>
      <c r="BK163" s="239"/>
      <c r="BL163" s="239"/>
      <c r="BM163" s="239"/>
      <c r="BN163" s="234" t="str">
        <f>IF($BF163="(月)","(火)",IF($BF163="(火)","(水)",IF($BF163="(水)","(木)",IF($BF163="(木)","(金)",IF($BF163="(金)","(土)",IF($BF163="(土)","(日)",IF($BF163="(日)","(月)")))))))</f>
        <v>(土)</v>
      </c>
      <c r="BO163" s="234"/>
      <c r="BP163" s="234"/>
      <c r="BQ163" s="235"/>
      <c r="BR163" s="238">
        <v>19</v>
      </c>
      <c r="BS163" s="239"/>
      <c r="BT163" s="239"/>
      <c r="BU163" s="239"/>
      <c r="BV163" s="234" t="str">
        <f>IF($BN163="(月)","(火)",IF($BN163="(火)","(水)",IF($BN163="(水)","(木)",IF($BN163="(木)","(金)",IF($BN163="(金)","(土)",IF($BN163="(土)","(日)",IF($BN163="(日)","(月)")))))))</f>
        <v>(日)</v>
      </c>
      <c r="BW163" s="234"/>
      <c r="BX163" s="234"/>
      <c r="BY163" s="235"/>
      <c r="BZ163" s="238">
        <v>20</v>
      </c>
      <c r="CA163" s="239"/>
      <c r="CB163" s="239"/>
      <c r="CC163" s="239"/>
      <c r="CD163" s="397" t="str">
        <f>IF($BV163="(月)","(火)",IF($BV163="(火)","(水)",IF($BV163="(水)","(木)",IF($BV163="(木)","(金)",IF($BV163="(金)","(土)",IF($BV163="(土)","(日)",IF($BV163="(日)","(月)")))))))</f>
        <v>(月)</v>
      </c>
      <c r="CE163" s="397"/>
      <c r="CF163" s="397"/>
      <c r="CG163" s="398"/>
      <c r="CH163" s="238"/>
      <c r="CI163" s="239"/>
      <c r="CJ163" s="239"/>
      <c r="CK163" s="239"/>
      <c r="CL163" s="234"/>
      <c r="CM163" s="234"/>
      <c r="CN163" s="234"/>
      <c r="CO163" s="235"/>
      <c r="CP163" s="6"/>
      <c r="CQ163" s="4"/>
      <c r="CR163" s="342"/>
      <c r="CS163" s="343"/>
    </row>
    <row r="164" spans="2:97" ht="13.5" customHeight="1">
      <c r="B164" s="348" t="s">
        <v>2</v>
      </c>
      <c r="C164" s="342"/>
      <c r="D164" s="4"/>
      <c r="E164" s="3"/>
      <c r="F164" s="238"/>
      <c r="G164" s="239"/>
      <c r="H164" s="239"/>
      <c r="I164" s="239"/>
      <c r="J164" s="276"/>
      <c r="K164" s="276"/>
      <c r="L164" s="276"/>
      <c r="M164" s="277"/>
      <c r="N164" s="238"/>
      <c r="O164" s="239"/>
      <c r="P164" s="239"/>
      <c r="Q164" s="239"/>
      <c r="R164" s="234"/>
      <c r="S164" s="234"/>
      <c r="T164" s="234"/>
      <c r="U164" s="235"/>
      <c r="V164" s="238"/>
      <c r="W164" s="239"/>
      <c r="X164" s="239"/>
      <c r="Y164" s="239"/>
      <c r="Z164" s="234"/>
      <c r="AA164" s="234"/>
      <c r="AB164" s="234"/>
      <c r="AC164" s="235"/>
      <c r="AD164" s="393"/>
      <c r="AE164" s="394"/>
      <c r="AF164" s="394"/>
      <c r="AG164" s="394"/>
      <c r="AH164" s="270"/>
      <c r="AI164" s="270"/>
      <c r="AJ164" s="270"/>
      <c r="AK164" s="271"/>
      <c r="AL164" s="238"/>
      <c r="AM164" s="239"/>
      <c r="AN164" s="239"/>
      <c r="AO164" s="239"/>
      <c r="AP164" s="234"/>
      <c r="AQ164" s="234"/>
      <c r="AR164" s="234"/>
      <c r="AS164" s="235"/>
      <c r="AT164" s="238"/>
      <c r="AU164" s="239"/>
      <c r="AV164" s="239"/>
      <c r="AW164" s="239"/>
      <c r="AX164" s="234"/>
      <c r="AY164" s="234"/>
      <c r="AZ164" s="234"/>
      <c r="BA164" s="235"/>
      <c r="BB164" s="238"/>
      <c r="BC164" s="239"/>
      <c r="BD164" s="239"/>
      <c r="BE164" s="239"/>
      <c r="BF164" s="234"/>
      <c r="BG164" s="234"/>
      <c r="BH164" s="234"/>
      <c r="BI164" s="235"/>
      <c r="BJ164" s="238"/>
      <c r="BK164" s="239"/>
      <c r="BL164" s="239"/>
      <c r="BM164" s="239"/>
      <c r="BN164" s="234"/>
      <c r="BO164" s="234"/>
      <c r="BP164" s="234"/>
      <c r="BQ164" s="235"/>
      <c r="BR164" s="238"/>
      <c r="BS164" s="239"/>
      <c r="BT164" s="239"/>
      <c r="BU164" s="239"/>
      <c r="BV164" s="234"/>
      <c r="BW164" s="234"/>
      <c r="BX164" s="234"/>
      <c r="BY164" s="235"/>
      <c r="BZ164" s="238"/>
      <c r="CA164" s="239"/>
      <c r="CB164" s="239"/>
      <c r="CC164" s="239"/>
      <c r="CD164" s="397"/>
      <c r="CE164" s="397"/>
      <c r="CF164" s="397"/>
      <c r="CG164" s="398"/>
      <c r="CH164" s="238"/>
      <c r="CI164" s="239"/>
      <c r="CJ164" s="239"/>
      <c r="CK164" s="239"/>
      <c r="CL164" s="234"/>
      <c r="CM164" s="234"/>
      <c r="CN164" s="234"/>
      <c r="CO164" s="235"/>
      <c r="CP164" s="348" t="s">
        <v>2</v>
      </c>
      <c r="CQ164" s="342"/>
      <c r="CR164" s="4"/>
      <c r="CS164" s="3"/>
    </row>
    <row r="165" spans="2:97" ht="14.25" customHeight="1" thickBot="1">
      <c r="B165" s="391"/>
      <c r="C165" s="344"/>
      <c r="E165" s="7"/>
      <c r="F165" s="240"/>
      <c r="G165" s="241"/>
      <c r="H165" s="241"/>
      <c r="I165" s="241"/>
      <c r="J165" s="278"/>
      <c r="K165" s="278"/>
      <c r="L165" s="278"/>
      <c r="M165" s="279"/>
      <c r="N165" s="240"/>
      <c r="O165" s="241"/>
      <c r="P165" s="241"/>
      <c r="Q165" s="241"/>
      <c r="R165" s="236"/>
      <c r="S165" s="236"/>
      <c r="T165" s="236"/>
      <c r="U165" s="237"/>
      <c r="V165" s="240"/>
      <c r="W165" s="241"/>
      <c r="X165" s="241"/>
      <c r="Y165" s="241"/>
      <c r="Z165" s="236"/>
      <c r="AA165" s="236"/>
      <c r="AB165" s="236"/>
      <c r="AC165" s="237"/>
      <c r="AD165" s="395"/>
      <c r="AE165" s="396"/>
      <c r="AF165" s="396"/>
      <c r="AG165" s="396"/>
      <c r="AH165" s="272"/>
      <c r="AI165" s="272"/>
      <c r="AJ165" s="272"/>
      <c r="AK165" s="273"/>
      <c r="AL165" s="240"/>
      <c r="AM165" s="241"/>
      <c r="AN165" s="241"/>
      <c r="AO165" s="241"/>
      <c r="AP165" s="236"/>
      <c r="AQ165" s="236"/>
      <c r="AR165" s="236"/>
      <c r="AS165" s="237"/>
      <c r="AT165" s="240"/>
      <c r="AU165" s="241"/>
      <c r="AV165" s="241"/>
      <c r="AW165" s="241"/>
      <c r="AX165" s="236"/>
      <c r="AY165" s="236"/>
      <c r="AZ165" s="236"/>
      <c r="BA165" s="237"/>
      <c r="BB165" s="240"/>
      <c r="BC165" s="241"/>
      <c r="BD165" s="241"/>
      <c r="BE165" s="241"/>
      <c r="BF165" s="236"/>
      <c r="BG165" s="236"/>
      <c r="BH165" s="236"/>
      <c r="BI165" s="237"/>
      <c r="BJ165" s="240"/>
      <c r="BK165" s="241"/>
      <c r="BL165" s="241"/>
      <c r="BM165" s="241"/>
      <c r="BN165" s="236"/>
      <c r="BO165" s="236"/>
      <c r="BP165" s="236"/>
      <c r="BQ165" s="237"/>
      <c r="BR165" s="240"/>
      <c r="BS165" s="241"/>
      <c r="BT165" s="241"/>
      <c r="BU165" s="241"/>
      <c r="BV165" s="236"/>
      <c r="BW165" s="236"/>
      <c r="BX165" s="236"/>
      <c r="BY165" s="237"/>
      <c r="BZ165" s="240"/>
      <c r="CA165" s="241"/>
      <c r="CB165" s="241"/>
      <c r="CC165" s="241"/>
      <c r="CD165" s="399"/>
      <c r="CE165" s="399"/>
      <c r="CF165" s="399"/>
      <c r="CG165" s="400"/>
      <c r="CH165" s="240"/>
      <c r="CI165" s="241"/>
      <c r="CJ165" s="241"/>
      <c r="CK165" s="241"/>
      <c r="CL165" s="236"/>
      <c r="CM165" s="236"/>
      <c r="CN165" s="236"/>
      <c r="CO165" s="237"/>
      <c r="CP165" s="391"/>
      <c r="CQ165" s="344"/>
      <c r="CS165" s="7"/>
    </row>
    <row r="166" spans="2:97" ht="15" customHeight="1">
      <c r="B166" s="353" t="s">
        <v>150</v>
      </c>
      <c r="C166" s="354"/>
      <c r="D166" s="354"/>
      <c r="E166" s="355"/>
      <c r="F166" s="251">
        <v>10016258</v>
      </c>
      <c r="G166" s="252"/>
      <c r="H166" s="252"/>
      <c r="I166" s="252"/>
      <c r="J166" s="258"/>
      <c r="K166" s="258"/>
      <c r="L166" s="258"/>
      <c r="M166" s="259"/>
      <c r="N166" s="251"/>
      <c r="O166" s="252"/>
      <c r="P166" s="252"/>
      <c r="Q166" s="252"/>
      <c r="R166" s="258"/>
      <c r="S166" s="258"/>
      <c r="T166" s="258"/>
      <c r="U166" s="259"/>
      <c r="V166" s="251"/>
      <c r="W166" s="258"/>
      <c r="X166" s="258"/>
      <c r="Y166" s="258"/>
      <c r="Z166" s="258"/>
      <c r="AA166" s="258"/>
      <c r="AB166" s="258"/>
      <c r="AC166" s="259"/>
      <c r="AD166" s="251">
        <v>10016376</v>
      </c>
      <c r="AE166" s="252"/>
      <c r="AF166" s="252"/>
      <c r="AG166" s="252"/>
      <c r="AH166" s="258"/>
      <c r="AI166" s="258"/>
      <c r="AJ166" s="258"/>
      <c r="AK166" s="259"/>
      <c r="AL166" s="251"/>
      <c r="AM166" s="252"/>
      <c r="AN166" s="252"/>
      <c r="AO166" s="252"/>
      <c r="AP166" s="258"/>
      <c r="AQ166" s="258"/>
      <c r="AR166" s="258"/>
      <c r="AS166" s="259"/>
      <c r="AT166" s="251"/>
      <c r="AU166" s="258"/>
      <c r="AV166" s="258"/>
      <c r="AW166" s="258"/>
      <c r="AX166" s="258"/>
      <c r="AY166" s="258"/>
      <c r="AZ166" s="258"/>
      <c r="BA166" s="259"/>
      <c r="BB166" s="220"/>
      <c r="BC166" s="221"/>
      <c r="BD166" s="221"/>
      <c r="BE166" s="221"/>
      <c r="BF166" s="221"/>
      <c r="BG166" s="221"/>
      <c r="BH166" s="221"/>
      <c r="BI166" s="222"/>
      <c r="BJ166" s="286"/>
      <c r="BK166" s="287"/>
      <c r="BL166" s="287"/>
      <c r="BM166" s="287"/>
      <c r="BN166" s="287"/>
      <c r="BO166" s="287"/>
      <c r="BP166" s="287"/>
      <c r="BQ166" s="288"/>
      <c r="BR166" s="286"/>
      <c r="BS166" s="287"/>
      <c r="BT166" s="287"/>
      <c r="BU166" s="287"/>
      <c r="BV166" s="287"/>
      <c r="BW166" s="287"/>
      <c r="BX166" s="287"/>
      <c r="BY166" s="288"/>
      <c r="BZ166" s="220"/>
      <c r="CA166" s="221"/>
      <c r="CB166" s="221"/>
      <c r="CC166" s="221"/>
      <c r="CD166" s="221"/>
      <c r="CE166" s="221"/>
      <c r="CF166" s="221"/>
      <c r="CG166" s="222"/>
      <c r="CH166" s="251"/>
      <c r="CI166" s="258"/>
      <c r="CJ166" s="258"/>
      <c r="CK166" s="258"/>
      <c r="CL166" s="258"/>
      <c r="CM166" s="258"/>
      <c r="CN166" s="258"/>
      <c r="CO166" s="259"/>
      <c r="CP166" s="353" t="s">
        <v>150</v>
      </c>
      <c r="CQ166" s="354"/>
      <c r="CR166" s="354"/>
      <c r="CS166" s="355"/>
    </row>
    <row r="167" spans="2:97" ht="15" customHeight="1">
      <c r="B167" s="356"/>
      <c r="C167" s="357"/>
      <c r="D167" s="357"/>
      <c r="E167" s="358"/>
      <c r="F167" s="242" t="s">
        <v>62</v>
      </c>
      <c r="G167" s="243"/>
      <c r="H167" s="243"/>
      <c r="I167" s="243"/>
      <c r="J167" s="217"/>
      <c r="K167" s="245"/>
      <c r="L167" s="217"/>
      <c r="M167" s="216"/>
      <c r="N167" s="274"/>
      <c r="O167" s="275"/>
      <c r="P167" s="275"/>
      <c r="Q167" s="275"/>
      <c r="R167" s="229"/>
      <c r="S167" s="295"/>
      <c r="T167" s="229"/>
      <c r="U167" s="244"/>
      <c r="V167" s="274"/>
      <c r="W167" s="275"/>
      <c r="X167" s="275"/>
      <c r="Y167" s="275"/>
      <c r="Z167" s="229"/>
      <c r="AA167" s="295"/>
      <c r="AB167" s="229"/>
      <c r="AC167" s="244"/>
      <c r="AD167" s="242" t="s">
        <v>62</v>
      </c>
      <c r="AE167" s="243"/>
      <c r="AF167" s="243"/>
      <c r="AG167" s="243"/>
      <c r="AH167" s="217"/>
      <c r="AI167" s="245"/>
      <c r="AJ167" s="217"/>
      <c r="AK167" s="216"/>
      <c r="AL167" s="274"/>
      <c r="AM167" s="275"/>
      <c r="AN167" s="275"/>
      <c r="AO167" s="275"/>
      <c r="AP167" s="229"/>
      <c r="AQ167" s="295"/>
      <c r="AR167" s="229"/>
      <c r="AS167" s="244"/>
      <c r="AT167" s="274"/>
      <c r="AU167" s="275"/>
      <c r="AV167" s="275"/>
      <c r="AW167" s="275"/>
      <c r="AX167" s="229"/>
      <c r="AY167" s="295"/>
      <c r="AZ167" s="229"/>
      <c r="BA167" s="244"/>
      <c r="BB167" s="223"/>
      <c r="BC167" s="224"/>
      <c r="BD167" s="224"/>
      <c r="BE167" s="224"/>
      <c r="BF167" s="224"/>
      <c r="BG167" s="224"/>
      <c r="BH167" s="224"/>
      <c r="BI167" s="225"/>
      <c r="BJ167" s="289"/>
      <c r="BK167" s="290"/>
      <c r="BL167" s="290"/>
      <c r="BM167" s="290"/>
      <c r="BN167" s="290"/>
      <c r="BO167" s="290"/>
      <c r="BP167" s="290"/>
      <c r="BQ167" s="291"/>
      <c r="BR167" s="289"/>
      <c r="BS167" s="290"/>
      <c r="BT167" s="290"/>
      <c r="BU167" s="290"/>
      <c r="BV167" s="290"/>
      <c r="BW167" s="290"/>
      <c r="BX167" s="290"/>
      <c r="BY167" s="291"/>
      <c r="BZ167" s="223"/>
      <c r="CA167" s="224"/>
      <c r="CB167" s="224"/>
      <c r="CC167" s="224"/>
      <c r="CD167" s="224"/>
      <c r="CE167" s="224"/>
      <c r="CF167" s="224"/>
      <c r="CG167" s="225"/>
      <c r="CH167" s="242"/>
      <c r="CI167" s="243"/>
      <c r="CJ167" s="243"/>
      <c r="CK167" s="243"/>
      <c r="CL167" s="217"/>
      <c r="CM167" s="245"/>
      <c r="CN167" s="217"/>
      <c r="CO167" s="216"/>
      <c r="CP167" s="356"/>
      <c r="CQ167" s="357"/>
      <c r="CR167" s="357"/>
      <c r="CS167" s="358"/>
    </row>
    <row r="168" spans="2:97" ht="11.25" customHeight="1">
      <c r="B168" s="356"/>
      <c r="C168" s="357"/>
      <c r="D168" s="357"/>
      <c r="E168" s="358"/>
      <c r="F168" s="264" t="s">
        <v>330</v>
      </c>
      <c r="G168" s="265"/>
      <c r="H168" s="265"/>
      <c r="I168" s="265"/>
      <c r="J168" s="217"/>
      <c r="K168" s="245"/>
      <c r="L168" s="217"/>
      <c r="M168" s="216"/>
      <c r="N168" s="284"/>
      <c r="O168" s="285"/>
      <c r="P168" s="285"/>
      <c r="Q168" s="285"/>
      <c r="R168" s="229"/>
      <c r="S168" s="295"/>
      <c r="T168" s="229"/>
      <c r="U168" s="244"/>
      <c r="V168" s="264" t="s">
        <v>239</v>
      </c>
      <c r="W168" s="265"/>
      <c r="X168" s="265"/>
      <c r="Y168" s="265"/>
      <c r="Z168" s="229"/>
      <c r="AA168" s="295"/>
      <c r="AB168" s="229"/>
      <c r="AC168" s="244"/>
      <c r="AD168" s="264" t="s">
        <v>239</v>
      </c>
      <c r="AE168" s="265"/>
      <c r="AF168" s="265"/>
      <c r="AG168" s="265"/>
      <c r="AH168" s="217"/>
      <c r="AI168" s="245"/>
      <c r="AJ168" s="217"/>
      <c r="AK168" s="216"/>
      <c r="AL168" s="284"/>
      <c r="AM168" s="285"/>
      <c r="AN168" s="285"/>
      <c r="AO168" s="285"/>
      <c r="AP168" s="229"/>
      <c r="AQ168" s="295"/>
      <c r="AR168" s="229"/>
      <c r="AS168" s="244"/>
      <c r="AT168" s="274"/>
      <c r="AU168" s="275"/>
      <c r="AV168" s="275"/>
      <c r="AW168" s="275"/>
      <c r="AX168" s="229"/>
      <c r="AY168" s="295"/>
      <c r="AZ168" s="229"/>
      <c r="BA168" s="244"/>
      <c r="BB168" s="223"/>
      <c r="BC168" s="224"/>
      <c r="BD168" s="224"/>
      <c r="BE168" s="224"/>
      <c r="BF168" s="224"/>
      <c r="BG168" s="224"/>
      <c r="BH168" s="224"/>
      <c r="BI168" s="225"/>
      <c r="BJ168" s="289"/>
      <c r="BK168" s="290"/>
      <c r="BL168" s="290"/>
      <c r="BM168" s="290"/>
      <c r="BN168" s="290"/>
      <c r="BO168" s="290"/>
      <c r="BP168" s="290"/>
      <c r="BQ168" s="291"/>
      <c r="BR168" s="289"/>
      <c r="BS168" s="290"/>
      <c r="BT168" s="290"/>
      <c r="BU168" s="290"/>
      <c r="BV168" s="290"/>
      <c r="BW168" s="290"/>
      <c r="BX168" s="290"/>
      <c r="BY168" s="291"/>
      <c r="BZ168" s="223"/>
      <c r="CA168" s="224"/>
      <c r="CB168" s="224"/>
      <c r="CC168" s="224"/>
      <c r="CD168" s="224"/>
      <c r="CE168" s="224"/>
      <c r="CF168" s="224"/>
      <c r="CG168" s="225"/>
      <c r="CH168" s="242"/>
      <c r="CI168" s="243"/>
      <c r="CJ168" s="243"/>
      <c r="CK168" s="243"/>
      <c r="CL168" s="217"/>
      <c r="CM168" s="245"/>
      <c r="CN168" s="217"/>
      <c r="CO168" s="216"/>
      <c r="CP168" s="356"/>
      <c r="CQ168" s="357"/>
      <c r="CR168" s="357"/>
      <c r="CS168" s="358"/>
    </row>
    <row r="169" spans="2:97" ht="22.5" customHeight="1">
      <c r="B169" s="356"/>
      <c r="C169" s="357"/>
      <c r="D169" s="357"/>
      <c r="E169" s="358"/>
      <c r="F169" s="264"/>
      <c r="G169" s="265"/>
      <c r="H169" s="265"/>
      <c r="I169" s="265"/>
      <c r="J169" s="217" t="s">
        <v>47</v>
      </c>
      <c r="K169" s="217" t="s">
        <v>40</v>
      </c>
      <c r="L169" s="217"/>
      <c r="M169" s="216"/>
      <c r="N169" s="284"/>
      <c r="O169" s="285"/>
      <c r="P169" s="285"/>
      <c r="Q169" s="285"/>
      <c r="R169" s="229"/>
      <c r="S169" s="229" t="s">
        <v>40</v>
      </c>
      <c r="T169" s="229" t="s">
        <v>41</v>
      </c>
      <c r="U169" s="244"/>
      <c r="V169" s="264"/>
      <c r="W169" s="265"/>
      <c r="X169" s="265"/>
      <c r="Y169" s="265"/>
      <c r="Z169" s="229"/>
      <c r="AA169" s="229" t="s">
        <v>68</v>
      </c>
      <c r="AB169" s="229"/>
      <c r="AC169" s="244"/>
      <c r="AD169" s="264"/>
      <c r="AE169" s="265"/>
      <c r="AF169" s="265"/>
      <c r="AG169" s="265"/>
      <c r="AH169" s="217" t="s">
        <v>47</v>
      </c>
      <c r="AI169" s="217" t="s">
        <v>44</v>
      </c>
      <c r="AJ169" s="217" t="s">
        <v>40</v>
      </c>
      <c r="AK169" s="216"/>
      <c r="AL169" s="284"/>
      <c r="AM169" s="285"/>
      <c r="AN169" s="285"/>
      <c r="AO169" s="285"/>
      <c r="AP169" s="229"/>
      <c r="AQ169" s="229" t="s">
        <v>40</v>
      </c>
      <c r="AR169" s="229"/>
      <c r="AS169" s="244"/>
      <c r="AT169" s="274"/>
      <c r="AU169" s="275"/>
      <c r="AV169" s="275"/>
      <c r="AW169" s="275"/>
      <c r="AX169" s="229"/>
      <c r="AY169" s="229" t="s">
        <v>41</v>
      </c>
      <c r="AZ169" s="229" t="s">
        <v>42</v>
      </c>
      <c r="BA169" s="244"/>
      <c r="BB169" s="223"/>
      <c r="BC169" s="224"/>
      <c r="BD169" s="224"/>
      <c r="BE169" s="224"/>
      <c r="BF169" s="224"/>
      <c r="BG169" s="224"/>
      <c r="BH169" s="224"/>
      <c r="BI169" s="225"/>
      <c r="BJ169" s="289"/>
      <c r="BK169" s="290"/>
      <c r="BL169" s="290"/>
      <c r="BM169" s="290"/>
      <c r="BN169" s="290"/>
      <c r="BO169" s="290"/>
      <c r="BP169" s="290"/>
      <c r="BQ169" s="291"/>
      <c r="BR169" s="289"/>
      <c r="BS169" s="290"/>
      <c r="BT169" s="290"/>
      <c r="BU169" s="290"/>
      <c r="BV169" s="290"/>
      <c r="BW169" s="290"/>
      <c r="BX169" s="290"/>
      <c r="BY169" s="291"/>
      <c r="BZ169" s="223"/>
      <c r="CA169" s="224"/>
      <c r="CB169" s="224"/>
      <c r="CC169" s="224"/>
      <c r="CD169" s="224"/>
      <c r="CE169" s="224"/>
      <c r="CF169" s="224"/>
      <c r="CG169" s="225"/>
      <c r="CH169" s="242"/>
      <c r="CI169" s="243"/>
      <c r="CJ169" s="243"/>
      <c r="CK169" s="243"/>
      <c r="CL169" s="217"/>
      <c r="CM169" s="217"/>
      <c r="CN169" s="217"/>
      <c r="CO169" s="216"/>
      <c r="CP169" s="356"/>
      <c r="CQ169" s="357"/>
      <c r="CR169" s="357"/>
      <c r="CS169" s="358"/>
    </row>
    <row r="170" spans="2:97" ht="18.75" customHeight="1">
      <c r="B170" s="359"/>
      <c r="C170" s="360"/>
      <c r="D170" s="360"/>
      <c r="E170" s="361"/>
      <c r="F170" s="218"/>
      <c r="G170" s="219"/>
      <c r="H170" s="219"/>
      <c r="I170" s="219"/>
      <c r="J170" s="217"/>
      <c r="K170" s="217"/>
      <c r="L170" s="217"/>
      <c r="M170" s="216"/>
      <c r="N170" s="296"/>
      <c r="O170" s="297"/>
      <c r="P170" s="297"/>
      <c r="Q170" s="297"/>
      <c r="R170" s="229"/>
      <c r="S170" s="229"/>
      <c r="T170" s="229"/>
      <c r="U170" s="244"/>
      <c r="V170" s="296"/>
      <c r="W170" s="297"/>
      <c r="X170" s="297"/>
      <c r="Y170" s="297"/>
      <c r="Z170" s="229"/>
      <c r="AA170" s="229"/>
      <c r="AB170" s="229"/>
      <c r="AC170" s="244"/>
      <c r="AD170" s="218"/>
      <c r="AE170" s="219"/>
      <c r="AF170" s="219"/>
      <c r="AG170" s="219"/>
      <c r="AH170" s="217"/>
      <c r="AI170" s="217"/>
      <c r="AJ170" s="217"/>
      <c r="AK170" s="216"/>
      <c r="AL170" s="296"/>
      <c r="AM170" s="297"/>
      <c r="AN170" s="297"/>
      <c r="AO170" s="297"/>
      <c r="AP170" s="229"/>
      <c r="AQ170" s="229"/>
      <c r="AR170" s="229"/>
      <c r="AS170" s="244"/>
      <c r="AT170" s="296"/>
      <c r="AU170" s="297"/>
      <c r="AV170" s="297"/>
      <c r="AW170" s="297"/>
      <c r="AX170" s="229"/>
      <c r="AY170" s="229"/>
      <c r="AZ170" s="229"/>
      <c r="BA170" s="244"/>
      <c r="BB170" s="223"/>
      <c r="BC170" s="224"/>
      <c r="BD170" s="224"/>
      <c r="BE170" s="224"/>
      <c r="BF170" s="224"/>
      <c r="BG170" s="224"/>
      <c r="BH170" s="224"/>
      <c r="BI170" s="225"/>
      <c r="BJ170" s="289"/>
      <c r="BK170" s="290"/>
      <c r="BL170" s="290"/>
      <c r="BM170" s="290"/>
      <c r="BN170" s="290"/>
      <c r="BO170" s="290"/>
      <c r="BP170" s="290"/>
      <c r="BQ170" s="291"/>
      <c r="BR170" s="289"/>
      <c r="BS170" s="290"/>
      <c r="BT170" s="290"/>
      <c r="BU170" s="290"/>
      <c r="BV170" s="290"/>
      <c r="BW170" s="290"/>
      <c r="BX170" s="290"/>
      <c r="BY170" s="291"/>
      <c r="BZ170" s="223"/>
      <c r="CA170" s="224"/>
      <c r="CB170" s="224"/>
      <c r="CC170" s="224"/>
      <c r="CD170" s="224"/>
      <c r="CE170" s="224"/>
      <c r="CF170" s="224"/>
      <c r="CG170" s="225"/>
      <c r="CH170" s="218"/>
      <c r="CI170" s="219"/>
      <c r="CJ170" s="219"/>
      <c r="CK170" s="219"/>
      <c r="CL170" s="217"/>
      <c r="CM170" s="217"/>
      <c r="CN170" s="217"/>
      <c r="CO170" s="216"/>
      <c r="CP170" s="359"/>
      <c r="CQ170" s="360"/>
      <c r="CR170" s="360"/>
      <c r="CS170" s="361"/>
    </row>
    <row r="171" spans="2:97" ht="18.75" customHeight="1" thickBot="1">
      <c r="B171" s="350" t="s">
        <v>410</v>
      </c>
      <c r="C171" s="351"/>
      <c r="D171" s="351"/>
      <c r="E171" s="352"/>
      <c r="F171" s="230"/>
      <c r="G171" s="231"/>
      <c r="H171" s="55"/>
      <c r="I171" s="266" t="s">
        <v>103</v>
      </c>
      <c r="J171" s="266"/>
      <c r="K171" s="266"/>
      <c r="L171" s="266"/>
      <c r="M171" s="267"/>
      <c r="N171" s="262"/>
      <c r="O171" s="263"/>
      <c r="P171" s="65"/>
      <c r="Q171" s="308"/>
      <c r="R171" s="308"/>
      <c r="S171" s="308"/>
      <c r="T171" s="308"/>
      <c r="U171" s="309"/>
      <c r="V171" s="230"/>
      <c r="W171" s="231"/>
      <c r="X171" s="65"/>
      <c r="Y171" s="310"/>
      <c r="Z171" s="310"/>
      <c r="AA171" s="310"/>
      <c r="AB171" s="310"/>
      <c r="AC171" s="311"/>
      <c r="AD171" s="230"/>
      <c r="AE171" s="231"/>
      <c r="AF171" s="55"/>
      <c r="AG171" s="266" t="s">
        <v>240</v>
      </c>
      <c r="AH171" s="266"/>
      <c r="AI171" s="266"/>
      <c r="AJ171" s="266"/>
      <c r="AK171" s="267"/>
      <c r="AL171" s="262"/>
      <c r="AM171" s="263"/>
      <c r="AN171" s="65"/>
      <c r="AO171" s="308"/>
      <c r="AP171" s="308"/>
      <c r="AQ171" s="308"/>
      <c r="AR171" s="308"/>
      <c r="AS171" s="309"/>
      <c r="AT171" s="230"/>
      <c r="AU171" s="231"/>
      <c r="AV171" s="65"/>
      <c r="AW171" s="310"/>
      <c r="AX171" s="310"/>
      <c r="AY171" s="310"/>
      <c r="AZ171" s="310"/>
      <c r="BA171" s="311"/>
      <c r="BB171" s="226"/>
      <c r="BC171" s="227"/>
      <c r="BD171" s="227"/>
      <c r="BE171" s="227"/>
      <c r="BF171" s="227"/>
      <c r="BG171" s="227"/>
      <c r="BH171" s="227"/>
      <c r="BI171" s="228"/>
      <c r="BJ171" s="292"/>
      <c r="BK171" s="293"/>
      <c r="BL171" s="293"/>
      <c r="BM171" s="293"/>
      <c r="BN171" s="293"/>
      <c r="BO171" s="293"/>
      <c r="BP171" s="293"/>
      <c r="BQ171" s="294"/>
      <c r="BR171" s="292"/>
      <c r="BS171" s="293"/>
      <c r="BT171" s="293"/>
      <c r="BU171" s="293"/>
      <c r="BV171" s="293"/>
      <c r="BW171" s="293"/>
      <c r="BX171" s="293"/>
      <c r="BY171" s="294"/>
      <c r="BZ171" s="226"/>
      <c r="CA171" s="227"/>
      <c r="CB171" s="227"/>
      <c r="CC171" s="227"/>
      <c r="CD171" s="227"/>
      <c r="CE171" s="227"/>
      <c r="CF171" s="227"/>
      <c r="CG171" s="228"/>
      <c r="CH171" s="230"/>
      <c r="CI171" s="231"/>
      <c r="CJ171" s="55"/>
      <c r="CK171" s="246"/>
      <c r="CL171" s="246"/>
      <c r="CM171" s="246"/>
      <c r="CN171" s="246"/>
      <c r="CO171" s="247"/>
      <c r="CP171" s="350"/>
      <c r="CQ171" s="351"/>
      <c r="CR171" s="351"/>
      <c r="CS171" s="352"/>
    </row>
    <row r="172" spans="2:97" ht="15" customHeight="1">
      <c r="B172" s="353" t="s">
        <v>151</v>
      </c>
      <c r="C172" s="354"/>
      <c r="D172" s="354"/>
      <c r="E172" s="355"/>
      <c r="F172" s="314">
        <v>10016502</v>
      </c>
      <c r="G172" s="315"/>
      <c r="H172" s="315"/>
      <c r="I172" s="315"/>
      <c r="J172" s="312"/>
      <c r="K172" s="312"/>
      <c r="L172" s="312"/>
      <c r="M172" s="313"/>
      <c r="N172" s="251">
        <v>10016171</v>
      </c>
      <c r="O172" s="252"/>
      <c r="P172" s="252"/>
      <c r="Q172" s="252"/>
      <c r="R172" s="258"/>
      <c r="S172" s="258"/>
      <c r="T172" s="258"/>
      <c r="U172" s="259"/>
      <c r="V172" s="220"/>
      <c r="W172" s="221"/>
      <c r="X172" s="221"/>
      <c r="Y172" s="221"/>
      <c r="Z172" s="221"/>
      <c r="AA172" s="221"/>
      <c r="AB172" s="221"/>
      <c r="AC172" s="222"/>
      <c r="AD172" s="220"/>
      <c r="AE172" s="221"/>
      <c r="AF172" s="221"/>
      <c r="AG172" s="221"/>
      <c r="AH172" s="221"/>
      <c r="AI172" s="221"/>
      <c r="AJ172" s="221"/>
      <c r="AK172" s="222"/>
      <c r="AL172" s="220"/>
      <c r="AM172" s="221"/>
      <c r="AN172" s="221"/>
      <c r="AO172" s="221"/>
      <c r="AP172" s="221"/>
      <c r="AQ172" s="221"/>
      <c r="AR172" s="221"/>
      <c r="AS172" s="222"/>
      <c r="AT172" s="251"/>
      <c r="AU172" s="252"/>
      <c r="AV172" s="252"/>
      <c r="AW172" s="252"/>
      <c r="AX172" s="258"/>
      <c r="AY172" s="258"/>
      <c r="AZ172" s="258"/>
      <c r="BA172" s="259"/>
      <c r="BB172" s="251"/>
      <c r="BC172" s="252"/>
      <c r="BD172" s="252"/>
      <c r="BE172" s="252"/>
      <c r="BF172" s="258"/>
      <c r="BG172" s="258"/>
      <c r="BH172" s="258"/>
      <c r="BI172" s="259"/>
      <c r="BJ172" s="220"/>
      <c r="BK172" s="221"/>
      <c r="BL172" s="221"/>
      <c r="BM172" s="221"/>
      <c r="BN172" s="221"/>
      <c r="BO172" s="221"/>
      <c r="BP172" s="221"/>
      <c r="BQ172" s="222"/>
      <c r="BR172" s="251"/>
      <c r="BS172" s="252"/>
      <c r="BT172" s="252"/>
      <c r="BU172" s="252"/>
      <c r="BV172" s="258"/>
      <c r="BW172" s="258"/>
      <c r="BX172" s="258"/>
      <c r="BY172" s="259"/>
      <c r="BZ172" s="251">
        <v>10016208</v>
      </c>
      <c r="CA172" s="252"/>
      <c r="CB172" s="252"/>
      <c r="CC172" s="252"/>
      <c r="CD172" s="258"/>
      <c r="CE172" s="258"/>
      <c r="CF172" s="258"/>
      <c r="CG172" s="259"/>
      <c r="CH172" s="251"/>
      <c r="CI172" s="252"/>
      <c r="CJ172" s="252"/>
      <c r="CK172" s="252"/>
      <c r="CL172" s="258"/>
      <c r="CM172" s="258"/>
      <c r="CN172" s="258"/>
      <c r="CO172" s="259"/>
      <c r="CP172" s="353" t="s">
        <v>151</v>
      </c>
      <c r="CQ172" s="354"/>
      <c r="CR172" s="354"/>
      <c r="CS172" s="355"/>
    </row>
    <row r="173" spans="2:97" ht="15" customHeight="1">
      <c r="B173" s="356"/>
      <c r="C173" s="357"/>
      <c r="D173" s="357"/>
      <c r="E173" s="358"/>
      <c r="F173" s="280" t="s">
        <v>342</v>
      </c>
      <c r="G173" s="281"/>
      <c r="H173" s="281"/>
      <c r="I173" s="281"/>
      <c r="J173" s="269"/>
      <c r="K173" s="269"/>
      <c r="L173" s="269"/>
      <c r="M173" s="250"/>
      <c r="N173" s="242" t="s">
        <v>49</v>
      </c>
      <c r="O173" s="243"/>
      <c r="P173" s="243"/>
      <c r="Q173" s="243"/>
      <c r="R173" s="217"/>
      <c r="S173" s="245"/>
      <c r="T173" s="217"/>
      <c r="U173" s="216"/>
      <c r="V173" s="223"/>
      <c r="W173" s="224"/>
      <c r="X173" s="224"/>
      <c r="Y173" s="224"/>
      <c r="Z173" s="224"/>
      <c r="AA173" s="224"/>
      <c r="AB173" s="224"/>
      <c r="AC173" s="225"/>
      <c r="AD173" s="223"/>
      <c r="AE173" s="224"/>
      <c r="AF173" s="224"/>
      <c r="AG173" s="224"/>
      <c r="AH173" s="224"/>
      <c r="AI173" s="224"/>
      <c r="AJ173" s="224"/>
      <c r="AK173" s="225"/>
      <c r="AL173" s="223"/>
      <c r="AM173" s="224"/>
      <c r="AN173" s="224"/>
      <c r="AO173" s="224"/>
      <c r="AP173" s="224"/>
      <c r="AQ173" s="224"/>
      <c r="AR173" s="224"/>
      <c r="AS173" s="225"/>
      <c r="AT173" s="274"/>
      <c r="AU173" s="275"/>
      <c r="AV173" s="275"/>
      <c r="AW173" s="275"/>
      <c r="AX173" s="229"/>
      <c r="AY173" s="295"/>
      <c r="AZ173" s="229"/>
      <c r="BA173" s="244"/>
      <c r="BB173" s="242"/>
      <c r="BC173" s="243"/>
      <c r="BD173" s="243"/>
      <c r="BE173" s="243"/>
      <c r="BF173" s="217"/>
      <c r="BG173" s="245"/>
      <c r="BH173" s="217"/>
      <c r="BI173" s="216"/>
      <c r="BJ173" s="223"/>
      <c r="BK173" s="224"/>
      <c r="BL173" s="224"/>
      <c r="BM173" s="224"/>
      <c r="BN173" s="224"/>
      <c r="BO173" s="224"/>
      <c r="BP173" s="224"/>
      <c r="BQ173" s="225"/>
      <c r="BR173" s="242"/>
      <c r="BS173" s="243"/>
      <c r="BT173" s="243"/>
      <c r="BU173" s="243"/>
      <c r="BV173" s="217"/>
      <c r="BW173" s="245"/>
      <c r="BX173" s="217"/>
      <c r="BY173" s="216"/>
      <c r="BZ173" s="242" t="s">
        <v>62</v>
      </c>
      <c r="CA173" s="243"/>
      <c r="CB173" s="243"/>
      <c r="CC173" s="243"/>
      <c r="CD173" s="217"/>
      <c r="CE173" s="245"/>
      <c r="CF173" s="217"/>
      <c r="CG173" s="216"/>
      <c r="CH173" s="242"/>
      <c r="CI173" s="243"/>
      <c r="CJ173" s="243"/>
      <c r="CK173" s="243"/>
      <c r="CL173" s="217"/>
      <c r="CM173" s="245"/>
      <c r="CN173" s="217"/>
      <c r="CO173" s="216"/>
      <c r="CP173" s="356"/>
      <c r="CQ173" s="357"/>
      <c r="CR173" s="357"/>
      <c r="CS173" s="358"/>
    </row>
    <row r="174" spans="2:97" ht="11.25" customHeight="1">
      <c r="B174" s="356"/>
      <c r="C174" s="357"/>
      <c r="D174" s="357"/>
      <c r="E174" s="358"/>
      <c r="F174" s="320" t="s">
        <v>451</v>
      </c>
      <c r="G174" s="321"/>
      <c r="H174" s="321"/>
      <c r="I174" s="321"/>
      <c r="J174" s="269"/>
      <c r="K174" s="269"/>
      <c r="L174" s="269"/>
      <c r="M174" s="250"/>
      <c r="N174" s="256" t="s">
        <v>50</v>
      </c>
      <c r="O174" s="257"/>
      <c r="P174" s="257"/>
      <c r="Q174" s="257"/>
      <c r="R174" s="217"/>
      <c r="S174" s="245"/>
      <c r="T174" s="217"/>
      <c r="U174" s="216"/>
      <c r="V174" s="223"/>
      <c r="W174" s="224"/>
      <c r="X174" s="224"/>
      <c r="Y174" s="224"/>
      <c r="Z174" s="224"/>
      <c r="AA174" s="224"/>
      <c r="AB174" s="224"/>
      <c r="AC174" s="225"/>
      <c r="AD174" s="223"/>
      <c r="AE174" s="224"/>
      <c r="AF174" s="224"/>
      <c r="AG174" s="224"/>
      <c r="AH174" s="224"/>
      <c r="AI174" s="224"/>
      <c r="AJ174" s="224"/>
      <c r="AK174" s="225"/>
      <c r="AL174" s="223"/>
      <c r="AM174" s="224"/>
      <c r="AN174" s="224"/>
      <c r="AO174" s="224"/>
      <c r="AP174" s="224"/>
      <c r="AQ174" s="224"/>
      <c r="AR174" s="224"/>
      <c r="AS174" s="225"/>
      <c r="AT174" s="284" t="s">
        <v>502</v>
      </c>
      <c r="AU174" s="285"/>
      <c r="AV174" s="285"/>
      <c r="AW174" s="285"/>
      <c r="AX174" s="229"/>
      <c r="AY174" s="295"/>
      <c r="AZ174" s="229"/>
      <c r="BA174" s="244"/>
      <c r="BB174" s="264" t="s">
        <v>37</v>
      </c>
      <c r="BC174" s="265"/>
      <c r="BD174" s="265"/>
      <c r="BE174" s="265"/>
      <c r="BF174" s="217"/>
      <c r="BG174" s="245"/>
      <c r="BH174" s="217"/>
      <c r="BI174" s="216"/>
      <c r="BJ174" s="223"/>
      <c r="BK174" s="224"/>
      <c r="BL174" s="224"/>
      <c r="BM174" s="224"/>
      <c r="BN174" s="224"/>
      <c r="BO174" s="224"/>
      <c r="BP174" s="224"/>
      <c r="BQ174" s="225"/>
      <c r="BR174" s="264" t="s">
        <v>336</v>
      </c>
      <c r="BS174" s="265"/>
      <c r="BT174" s="265"/>
      <c r="BU174" s="265"/>
      <c r="BV174" s="217"/>
      <c r="BW174" s="245"/>
      <c r="BX174" s="217"/>
      <c r="BY174" s="216"/>
      <c r="BZ174" s="264" t="s">
        <v>337</v>
      </c>
      <c r="CA174" s="265"/>
      <c r="CB174" s="265"/>
      <c r="CC174" s="265"/>
      <c r="CD174" s="217"/>
      <c r="CE174" s="245"/>
      <c r="CF174" s="217"/>
      <c r="CG174" s="216"/>
      <c r="CH174" s="242"/>
      <c r="CI174" s="243"/>
      <c r="CJ174" s="243"/>
      <c r="CK174" s="243"/>
      <c r="CL174" s="217"/>
      <c r="CM174" s="245"/>
      <c r="CN174" s="217"/>
      <c r="CO174" s="216"/>
      <c r="CP174" s="356"/>
      <c r="CQ174" s="357"/>
      <c r="CR174" s="357"/>
      <c r="CS174" s="358"/>
    </row>
    <row r="175" spans="2:97" ht="22.5" customHeight="1">
      <c r="B175" s="356"/>
      <c r="C175" s="357"/>
      <c r="D175" s="357"/>
      <c r="E175" s="358"/>
      <c r="F175" s="320"/>
      <c r="G175" s="321"/>
      <c r="H175" s="321"/>
      <c r="I175" s="321"/>
      <c r="J175" s="269"/>
      <c r="K175" s="269"/>
      <c r="L175" s="269"/>
      <c r="M175" s="250"/>
      <c r="N175" s="256"/>
      <c r="O175" s="257"/>
      <c r="P175" s="257"/>
      <c r="Q175" s="257"/>
      <c r="R175" s="217"/>
      <c r="S175" s="217" t="s">
        <v>40</v>
      </c>
      <c r="T175" s="217"/>
      <c r="U175" s="216"/>
      <c r="V175" s="223"/>
      <c r="W175" s="224"/>
      <c r="X175" s="224"/>
      <c r="Y175" s="224"/>
      <c r="Z175" s="224"/>
      <c r="AA175" s="224"/>
      <c r="AB175" s="224"/>
      <c r="AC175" s="225"/>
      <c r="AD175" s="223"/>
      <c r="AE175" s="224"/>
      <c r="AF175" s="224"/>
      <c r="AG175" s="224"/>
      <c r="AH175" s="224"/>
      <c r="AI175" s="224"/>
      <c r="AJ175" s="224"/>
      <c r="AK175" s="225"/>
      <c r="AL175" s="223"/>
      <c r="AM175" s="224"/>
      <c r="AN175" s="224"/>
      <c r="AO175" s="224"/>
      <c r="AP175" s="224"/>
      <c r="AQ175" s="224"/>
      <c r="AR175" s="224"/>
      <c r="AS175" s="225"/>
      <c r="AT175" s="284"/>
      <c r="AU175" s="285"/>
      <c r="AV175" s="285"/>
      <c r="AW175" s="285"/>
      <c r="AX175" s="229"/>
      <c r="AY175" s="229" t="s">
        <v>201</v>
      </c>
      <c r="AZ175" s="229"/>
      <c r="BA175" s="244"/>
      <c r="BB175" s="264"/>
      <c r="BC175" s="265"/>
      <c r="BD175" s="265"/>
      <c r="BE175" s="265"/>
      <c r="BF175" s="217"/>
      <c r="BG175" s="217"/>
      <c r="BH175" s="217"/>
      <c r="BI175" s="216"/>
      <c r="BJ175" s="223"/>
      <c r="BK175" s="224"/>
      <c r="BL175" s="224"/>
      <c r="BM175" s="224"/>
      <c r="BN175" s="224"/>
      <c r="BO175" s="224"/>
      <c r="BP175" s="224"/>
      <c r="BQ175" s="225"/>
      <c r="BR175" s="264"/>
      <c r="BS175" s="265"/>
      <c r="BT175" s="265"/>
      <c r="BU175" s="265"/>
      <c r="BV175" s="217"/>
      <c r="BW175" s="217" t="s">
        <v>68</v>
      </c>
      <c r="BX175" s="217"/>
      <c r="BY175" s="216"/>
      <c r="BZ175" s="264"/>
      <c r="CA175" s="265"/>
      <c r="CB175" s="265"/>
      <c r="CC175" s="265"/>
      <c r="CD175" s="217" t="s">
        <v>47</v>
      </c>
      <c r="CE175" s="217" t="s">
        <v>44</v>
      </c>
      <c r="CF175" s="217"/>
      <c r="CG175" s="216"/>
      <c r="CH175" s="242"/>
      <c r="CI175" s="243"/>
      <c r="CJ175" s="243"/>
      <c r="CK175" s="243"/>
      <c r="CL175" s="217"/>
      <c r="CM175" s="217"/>
      <c r="CN175" s="217"/>
      <c r="CO175" s="216"/>
      <c r="CP175" s="356"/>
      <c r="CQ175" s="357"/>
      <c r="CR175" s="357"/>
      <c r="CS175" s="358"/>
    </row>
    <row r="176" spans="2:97" ht="18.75" customHeight="1">
      <c r="B176" s="359"/>
      <c r="C176" s="360"/>
      <c r="D176" s="360"/>
      <c r="E176" s="361"/>
      <c r="F176" s="318"/>
      <c r="G176" s="319"/>
      <c r="H176" s="319"/>
      <c r="I176" s="319"/>
      <c r="J176" s="269"/>
      <c r="K176" s="269"/>
      <c r="L176" s="269"/>
      <c r="M176" s="250"/>
      <c r="N176" s="218"/>
      <c r="O176" s="219"/>
      <c r="P176" s="219"/>
      <c r="Q176" s="219"/>
      <c r="R176" s="217"/>
      <c r="S176" s="217"/>
      <c r="T176" s="217"/>
      <c r="U176" s="216"/>
      <c r="V176" s="223"/>
      <c r="W176" s="224"/>
      <c r="X176" s="224"/>
      <c r="Y176" s="224"/>
      <c r="Z176" s="224"/>
      <c r="AA176" s="224"/>
      <c r="AB176" s="224"/>
      <c r="AC176" s="225"/>
      <c r="AD176" s="223"/>
      <c r="AE176" s="224"/>
      <c r="AF176" s="224"/>
      <c r="AG176" s="224"/>
      <c r="AH176" s="224"/>
      <c r="AI176" s="224"/>
      <c r="AJ176" s="224"/>
      <c r="AK176" s="225"/>
      <c r="AL176" s="223"/>
      <c r="AM176" s="224"/>
      <c r="AN176" s="224"/>
      <c r="AO176" s="224"/>
      <c r="AP176" s="224"/>
      <c r="AQ176" s="224"/>
      <c r="AR176" s="224"/>
      <c r="AS176" s="225"/>
      <c r="AT176" s="296"/>
      <c r="AU176" s="297"/>
      <c r="AV176" s="297"/>
      <c r="AW176" s="297"/>
      <c r="AX176" s="229"/>
      <c r="AY176" s="229"/>
      <c r="AZ176" s="229"/>
      <c r="BA176" s="244"/>
      <c r="BB176" s="218" t="s">
        <v>503</v>
      </c>
      <c r="BC176" s="219"/>
      <c r="BD176" s="219"/>
      <c r="BE176" s="219"/>
      <c r="BF176" s="217"/>
      <c r="BG176" s="217"/>
      <c r="BH176" s="217"/>
      <c r="BI176" s="216"/>
      <c r="BJ176" s="223"/>
      <c r="BK176" s="224"/>
      <c r="BL176" s="224"/>
      <c r="BM176" s="224"/>
      <c r="BN176" s="224"/>
      <c r="BO176" s="224"/>
      <c r="BP176" s="224"/>
      <c r="BQ176" s="225"/>
      <c r="BR176" s="218"/>
      <c r="BS176" s="219"/>
      <c r="BT176" s="219"/>
      <c r="BU176" s="219"/>
      <c r="BV176" s="217"/>
      <c r="BW176" s="217"/>
      <c r="BX176" s="217"/>
      <c r="BY176" s="216"/>
      <c r="BZ176" s="218"/>
      <c r="CA176" s="219"/>
      <c r="CB176" s="219"/>
      <c r="CC176" s="219"/>
      <c r="CD176" s="217"/>
      <c r="CE176" s="217"/>
      <c r="CF176" s="217"/>
      <c r="CG176" s="216"/>
      <c r="CH176" s="218"/>
      <c r="CI176" s="219"/>
      <c r="CJ176" s="219"/>
      <c r="CK176" s="219"/>
      <c r="CL176" s="217"/>
      <c r="CM176" s="217"/>
      <c r="CN176" s="217"/>
      <c r="CO176" s="216"/>
      <c r="CP176" s="359"/>
      <c r="CQ176" s="360"/>
      <c r="CR176" s="360"/>
      <c r="CS176" s="361"/>
    </row>
    <row r="177" spans="2:97" ht="18.75" customHeight="1" thickBot="1">
      <c r="B177" s="350" t="s">
        <v>293</v>
      </c>
      <c r="C177" s="351"/>
      <c r="D177" s="351"/>
      <c r="E177" s="352"/>
      <c r="F177" s="260"/>
      <c r="G177" s="261"/>
      <c r="H177" s="156"/>
      <c r="I177" s="316" t="s">
        <v>202</v>
      </c>
      <c r="J177" s="316"/>
      <c r="K177" s="316"/>
      <c r="L177" s="316"/>
      <c r="M177" s="317"/>
      <c r="N177" s="230"/>
      <c r="O177" s="231"/>
      <c r="P177" s="55"/>
      <c r="Q177" s="266" t="s">
        <v>52</v>
      </c>
      <c r="R177" s="266"/>
      <c r="S177" s="266"/>
      <c r="T177" s="266"/>
      <c r="U177" s="267"/>
      <c r="V177" s="226"/>
      <c r="W177" s="227"/>
      <c r="X177" s="227"/>
      <c r="Y177" s="227"/>
      <c r="Z177" s="227"/>
      <c r="AA177" s="227"/>
      <c r="AB177" s="227"/>
      <c r="AC177" s="228"/>
      <c r="AD177" s="226"/>
      <c r="AE177" s="227"/>
      <c r="AF177" s="227"/>
      <c r="AG177" s="227"/>
      <c r="AH177" s="227"/>
      <c r="AI177" s="227"/>
      <c r="AJ177" s="227"/>
      <c r="AK177" s="228"/>
      <c r="AL177" s="226"/>
      <c r="AM177" s="227"/>
      <c r="AN177" s="227"/>
      <c r="AO177" s="227"/>
      <c r="AP177" s="227"/>
      <c r="AQ177" s="227"/>
      <c r="AR177" s="227"/>
      <c r="AS177" s="228"/>
      <c r="AT177" s="230"/>
      <c r="AU177" s="231"/>
      <c r="AV177" s="65"/>
      <c r="AW177" s="300"/>
      <c r="AX177" s="300"/>
      <c r="AY177" s="300"/>
      <c r="AZ177" s="300"/>
      <c r="BA177" s="301"/>
      <c r="BB177" s="262"/>
      <c r="BC177" s="263"/>
      <c r="BD177" s="55"/>
      <c r="BE177" s="304"/>
      <c r="BF177" s="304"/>
      <c r="BG177" s="304"/>
      <c r="BH177" s="304"/>
      <c r="BI177" s="305"/>
      <c r="BJ177" s="226"/>
      <c r="BK177" s="227"/>
      <c r="BL177" s="227"/>
      <c r="BM177" s="227"/>
      <c r="BN177" s="227"/>
      <c r="BO177" s="227"/>
      <c r="BP177" s="227"/>
      <c r="BQ177" s="228"/>
      <c r="BR177" s="230"/>
      <c r="BS177" s="231"/>
      <c r="BT177" s="55"/>
      <c r="BU177" s="266"/>
      <c r="BV177" s="266"/>
      <c r="BW177" s="266"/>
      <c r="BX177" s="266"/>
      <c r="BY177" s="267"/>
      <c r="BZ177" s="230"/>
      <c r="CA177" s="231"/>
      <c r="CB177" s="55"/>
      <c r="CC177" s="266" t="s">
        <v>64</v>
      </c>
      <c r="CD177" s="266"/>
      <c r="CE177" s="266"/>
      <c r="CF177" s="266"/>
      <c r="CG177" s="267"/>
      <c r="CH177" s="262"/>
      <c r="CI177" s="263"/>
      <c r="CJ177" s="55"/>
      <c r="CK177" s="326"/>
      <c r="CL177" s="326"/>
      <c r="CM177" s="326"/>
      <c r="CN177" s="326"/>
      <c r="CO177" s="327"/>
      <c r="CP177" s="350"/>
      <c r="CQ177" s="351"/>
      <c r="CR177" s="351"/>
      <c r="CS177" s="352"/>
    </row>
    <row r="178" spans="2:97" ht="15" customHeight="1">
      <c r="B178" s="353" t="s">
        <v>152</v>
      </c>
      <c r="C178" s="354"/>
      <c r="D178" s="354"/>
      <c r="E178" s="355"/>
      <c r="F178" s="251">
        <v>10016280</v>
      </c>
      <c r="G178" s="252"/>
      <c r="H178" s="252"/>
      <c r="I178" s="252"/>
      <c r="J178" s="258"/>
      <c r="K178" s="258"/>
      <c r="L178" s="258"/>
      <c r="M178" s="259"/>
      <c r="N178" s="251"/>
      <c r="O178" s="258"/>
      <c r="P178" s="258"/>
      <c r="Q178" s="258"/>
      <c r="R178" s="258"/>
      <c r="S178" s="258"/>
      <c r="T178" s="258"/>
      <c r="U178" s="259"/>
      <c r="V178" s="322"/>
      <c r="W178" s="323"/>
      <c r="X178" s="323"/>
      <c r="Y178" s="323"/>
      <c r="Z178" s="232"/>
      <c r="AA178" s="232"/>
      <c r="AB178" s="232"/>
      <c r="AC178" s="233"/>
      <c r="AD178" s="220"/>
      <c r="AE178" s="221"/>
      <c r="AF178" s="221"/>
      <c r="AG178" s="221"/>
      <c r="AH178" s="221"/>
      <c r="AI178" s="221"/>
      <c r="AJ178" s="221"/>
      <c r="AK178" s="222"/>
      <c r="AL178" s="220"/>
      <c r="AM178" s="221"/>
      <c r="AN178" s="221"/>
      <c r="AO178" s="221"/>
      <c r="AP178" s="221"/>
      <c r="AQ178" s="221"/>
      <c r="AR178" s="221"/>
      <c r="AS178" s="222"/>
      <c r="AT178" s="220"/>
      <c r="AU178" s="221"/>
      <c r="AV178" s="221"/>
      <c r="AW178" s="221"/>
      <c r="AX178" s="221"/>
      <c r="AY178" s="221"/>
      <c r="AZ178" s="221"/>
      <c r="BA178" s="222"/>
      <c r="BB178" s="251"/>
      <c r="BC178" s="252"/>
      <c r="BD178" s="252"/>
      <c r="BE178" s="252"/>
      <c r="BF178" s="258"/>
      <c r="BG178" s="258"/>
      <c r="BH178" s="258"/>
      <c r="BI178" s="259"/>
      <c r="BJ178" s="286"/>
      <c r="BK178" s="287"/>
      <c r="BL178" s="287"/>
      <c r="BM178" s="287"/>
      <c r="BN178" s="287"/>
      <c r="BO178" s="287"/>
      <c r="BP178" s="287"/>
      <c r="BQ178" s="288"/>
      <c r="BR178" s="251"/>
      <c r="BS178" s="252"/>
      <c r="BT178" s="252"/>
      <c r="BU178" s="252"/>
      <c r="BV178" s="258"/>
      <c r="BW178" s="258"/>
      <c r="BX178" s="258"/>
      <c r="BY178" s="259"/>
      <c r="BZ178" s="251">
        <v>10016208</v>
      </c>
      <c r="CA178" s="252"/>
      <c r="CB178" s="252"/>
      <c r="CC178" s="252"/>
      <c r="CD178" s="258"/>
      <c r="CE178" s="258"/>
      <c r="CF178" s="258"/>
      <c r="CG178" s="259"/>
      <c r="CH178" s="251"/>
      <c r="CI178" s="252"/>
      <c r="CJ178" s="252"/>
      <c r="CK178" s="252"/>
      <c r="CL178" s="258"/>
      <c r="CM178" s="258"/>
      <c r="CN178" s="258"/>
      <c r="CO178" s="259"/>
      <c r="CP178" s="353" t="s">
        <v>152</v>
      </c>
      <c r="CQ178" s="354"/>
      <c r="CR178" s="354"/>
      <c r="CS178" s="355"/>
    </row>
    <row r="179" spans="2:97" ht="15" customHeight="1">
      <c r="B179" s="356"/>
      <c r="C179" s="357"/>
      <c r="D179" s="357"/>
      <c r="E179" s="358"/>
      <c r="F179" s="242">
        <v>808</v>
      </c>
      <c r="G179" s="243"/>
      <c r="H179" s="243"/>
      <c r="I179" s="243"/>
      <c r="J179" s="217"/>
      <c r="K179" s="245"/>
      <c r="L179" s="217"/>
      <c r="M179" s="216"/>
      <c r="N179" s="242"/>
      <c r="O179" s="243"/>
      <c r="P179" s="243"/>
      <c r="Q179" s="243"/>
      <c r="R179" s="217"/>
      <c r="S179" s="245"/>
      <c r="T179" s="217"/>
      <c r="U179" s="216"/>
      <c r="V179" s="248"/>
      <c r="W179" s="249"/>
      <c r="X179" s="249"/>
      <c r="Y179" s="249"/>
      <c r="Z179" s="217"/>
      <c r="AA179" s="245"/>
      <c r="AB179" s="217"/>
      <c r="AC179" s="216"/>
      <c r="AD179" s="223"/>
      <c r="AE179" s="224"/>
      <c r="AF179" s="224"/>
      <c r="AG179" s="224"/>
      <c r="AH179" s="224"/>
      <c r="AI179" s="224"/>
      <c r="AJ179" s="224"/>
      <c r="AK179" s="225"/>
      <c r="AL179" s="223"/>
      <c r="AM179" s="224"/>
      <c r="AN179" s="224"/>
      <c r="AO179" s="224"/>
      <c r="AP179" s="224"/>
      <c r="AQ179" s="224"/>
      <c r="AR179" s="224"/>
      <c r="AS179" s="225"/>
      <c r="AT179" s="223"/>
      <c r="AU179" s="224"/>
      <c r="AV179" s="224"/>
      <c r="AW179" s="224"/>
      <c r="AX179" s="224"/>
      <c r="AY179" s="224"/>
      <c r="AZ179" s="224"/>
      <c r="BA179" s="225"/>
      <c r="BB179" s="242"/>
      <c r="BC179" s="243"/>
      <c r="BD179" s="243"/>
      <c r="BE179" s="243"/>
      <c r="BF179" s="217"/>
      <c r="BG179" s="245"/>
      <c r="BH179" s="217"/>
      <c r="BI179" s="216"/>
      <c r="BJ179" s="289"/>
      <c r="BK179" s="290"/>
      <c r="BL179" s="290"/>
      <c r="BM179" s="290"/>
      <c r="BN179" s="290"/>
      <c r="BO179" s="290"/>
      <c r="BP179" s="290"/>
      <c r="BQ179" s="291"/>
      <c r="BR179" s="242"/>
      <c r="BS179" s="243"/>
      <c r="BT179" s="243"/>
      <c r="BU179" s="243"/>
      <c r="BV179" s="217"/>
      <c r="BW179" s="245"/>
      <c r="BX179" s="217"/>
      <c r="BY179" s="216"/>
      <c r="BZ179" s="242" t="s">
        <v>62</v>
      </c>
      <c r="CA179" s="243"/>
      <c r="CB179" s="243"/>
      <c r="CC179" s="243"/>
      <c r="CD179" s="217"/>
      <c r="CE179" s="245"/>
      <c r="CF179" s="217"/>
      <c r="CG179" s="216"/>
      <c r="CH179" s="242"/>
      <c r="CI179" s="243"/>
      <c r="CJ179" s="243"/>
      <c r="CK179" s="243"/>
      <c r="CL179" s="217"/>
      <c r="CM179" s="245"/>
      <c r="CN179" s="217"/>
      <c r="CO179" s="216"/>
      <c r="CP179" s="356"/>
      <c r="CQ179" s="357"/>
      <c r="CR179" s="357"/>
      <c r="CS179" s="358"/>
    </row>
    <row r="180" spans="2:97" ht="11.25" customHeight="1">
      <c r="B180" s="356"/>
      <c r="C180" s="357"/>
      <c r="D180" s="357"/>
      <c r="E180" s="358"/>
      <c r="F180" s="256" t="s">
        <v>60</v>
      </c>
      <c r="G180" s="257"/>
      <c r="H180" s="257"/>
      <c r="I180" s="257"/>
      <c r="J180" s="217"/>
      <c r="K180" s="245"/>
      <c r="L180" s="217"/>
      <c r="M180" s="216"/>
      <c r="N180" s="242"/>
      <c r="O180" s="243"/>
      <c r="P180" s="243"/>
      <c r="Q180" s="243"/>
      <c r="R180" s="217"/>
      <c r="S180" s="245"/>
      <c r="T180" s="217"/>
      <c r="U180" s="216"/>
      <c r="V180" s="264" t="s">
        <v>36</v>
      </c>
      <c r="W180" s="265"/>
      <c r="X180" s="265"/>
      <c r="Y180" s="265"/>
      <c r="Z180" s="217"/>
      <c r="AA180" s="245"/>
      <c r="AB180" s="217"/>
      <c r="AC180" s="216"/>
      <c r="AD180" s="223"/>
      <c r="AE180" s="224"/>
      <c r="AF180" s="224"/>
      <c r="AG180" s="224"/>
      <c r="AH180" s="224"/>
      <c r="AI180" s="224"/>
      <c r="AJ180" s="224"/>
      <c r="AK180" s="225"/>
      <c r="AL180" s="223"/>
      <c r="AM180" s="224"/>
      <c r="AN180" s="224"/>
      <c r="AO180" s="224"/>
      <c r="AP180" s="224"/>
      <c r="AQ180" s="224"/>
      <c r="AR180" s="224"/>
      <c r="AS180" s="225"/>
      <c r="AT180" s="223"/>
      <c r="AU180" s="224"/>
      <c r="AV180" s="224"/>
      <c r="AW180" s="224"/>
      <c r="AX180" s="224"/>
      <c r="AY180" s="224"/>
      <c r="AZ180" s="224"/>
      <c r="BA180" s="225"/>
      <c r="BB180" s="264" t="s">
        <v>37</v>
      </c>
      <c r="BC180" s="265"/>
      <c r="BD180" s="265"/>
      <c r="BE180" s="265"/>
      <c r="BF180" s="217"/>
      <c r="BG180" s="245"/>
      <c r="BH180" s="217"/>
      <c r="BI180" s="216"/>
      <c r="BJ180" s="289"/>
      <c r="BK180" s="290"/>
      <c r="BL180" s="290"/>
      <c r="BM180" s="290"/>
      <c r="BN180" s="290"/>
      <c r="BO180" s="290"/>
      <c r="BP180" s="290"/>
      <c r="BQ180" s="291"/>
      <c r="BR180" s="264" t="s">
        <v>336</v>
      </c>
      <c r="BS180" s="265"/>
      <c r="BT180" s="265"/>
      <c r="BU180" s="265"/>
      <c r="BV180" s="217"/>
      <c r="BW180" s="245"/>
      <c r="BX180" s="217"/>
      <c r="BY180" s="216"/>
      <c r="BZ180" s="264" t="s">
        <v>337</v>
      </c>
      <c r="CA180" s="265"/>
      <c r="CB180" s="265"/>
      <c r="CC180" s="265"/>
      <c r="CD180" s="217"/>
      <c r="CE180" s="245"/>
      <c r="CF180" s="217"/>
      <c r="CG180" s="216"/>
      <c r="CH180" s="242"/>
      <c r="CI180" s="243"/>
      <c r="CJ180" s="243"/>
      <c r="CK180" s="243"/>
      <c r="CL180" s="217"/>
      <c r="CM180" s="245"/>
      <c r="CN180" s="217"/>
      <c r="CO180" s="216"/>
      <c r="CP180" s="356"/>
      <c r="CQ180" s="357"/>
      <c r="CR180" s="357"/>
      <c r="CS180" s="358"/>
    </row>
    <row r="181" spans="2:97" ht="22.5" customHeight="1">
      <c r="B181" s="356"/>
      <c r="C181" s="357"/>
      <c r="D181" s="357"/>
      <c r="E181" s="358"/>
      <c r="F181" s="256"/>
      <c r="G181" s="257"/>
      <c r="H181" s="257"/>
      <c r="I181" s="257"/>
      <c r="J181" s="217"/>
      <c r="K181" s="217" t="s">
        <v>40</v>
      </c>
      <c r="L181" s="217"/>
      <c r="M181" s="216"/>
      <c r="N181" s="242"/>
      <c r="O181" s="243"/>
      <c r="P181" s="243"/>
      <c r="Q181" s="243"/>
      <c r="R181" s="217"/>
      <c r="S181" s="217" t="s">
        <v>40</v>
      </c>
      <c r="T181" s="217"/>
      <c r="U181" s="216"/>
      <c r="V181" s="264"/>
      <c r="W181" s="265"/>
      <c r="X181" s="265"/>
      <c r="Y181" s="265"/>
      <c r="Z181" s="217"/>
      <c r="AA181" s="217" t="s">
        <v>42</v>
      </c>
      <c r="AB181" s="217"/>
      <c r="AC181" s="216"/>
      <c r="AD181" s="223"/>
      <c r="AE181" s="224"/>
      <c r="AF181" s="224"/>
      <c r="AG181" s="224"/>
      <c r="AH181" s="224"/>
      <c r="AI181" s="224"/>
      <c r="AJ181" s="224"/>
      <c r="AK181" s="225"/>
      <c r="AL181" s="223"/>
      <c r="AM181" s="224"/>
      <c r="AN181" s="224"/>
      <c r="AO181" s="224"/>
      <c r="AP181" s="224"/>
      <c r="AQ181" s="224"/>
      <c r="AR181" s="224"/>
      <c r="AS181" s="225"/>
      <c r="AT181" s="223"/>
      <c r="AU181" s="224"/>
      <c r="AV181" s="224"/>
      <c r="AW181" s="224"/>
      <c r="AX181" s="224"/>
      <c r="AY181" s="224"/>
      <c r="AZ181" s="224"/>
      <c r="BA181" s="225"/>
      <c r="BB181" s="264"/>
      <c r="BC181" s="265"/>
      <c r="BD181" s="265"/>
      <c r="BE181" s="265"/>
      <c r="BF181" s="217"/>
      <c r="BG181" s="217"/>
      <c r="BH181" s="217"/>
      <c r="BI181" s="216"/>
      <c r="BJ181" s="289"/>
      <c r="BK181" s="290"/>
      <c r="BL181" s="290"/>
      <c r="BM181" s="290"/>
      <c r="BN181" s="290"/>
      <c r="BO181" s="290"/>
      <c r="BP181" s="290"/>
      <c r="BQ181" s="291"/>
      <c r="BR181" s="264"/>
      <c r="BS181" s="265"/>
      <c r="BT181" s="265"/>
      <c r="BU181" s="265"/>
      <c r="BV181" s="217"/>
      <c r="BW181" s="217" t="s">
        <v>68</v>
      </c>
      <c r="BX181" s="217"/>
      <c r="BY181" s="216"/>
      <c r="BZ181" s="264"/>
      <c r="CA181" s="265"/>
      <c r="CB181" s="265"/>
      <c r="CC181" s="265"/>
      <c r="CD181" s="217" t="s">
        <v>47</v>
      </c>
      <c r="CE181" s="217" t="s">
        <v>44</v>
      </c>
      <c r="CF181" s="217"/>
      <c r="CG181" s="216"/>
      <c r="CH181" s="242"/>
      <c r="CI181" s="243"/>
      <c r="CJ181" s="243"/>
      <c r="CK181" s="243"/>
      <c r="CL181" s="217"/>
      <c r="CM181" s="217"/>
      <c r="CN181" s="217"/>
      <c r="CO181" s="216"/>
      <c r="CP181" s="356"/>
      <c r="CQ181" s="357"/>
      <c r="CR181" s="357"/>
      <c r="CS181" s="358"/>
    </row>
    <row r="182" spans="2:97" ht="18.75" customHeight="1">
      <c r="B182" s="359"/>
      <c r="C182" s="360"/>
      <c r="D182" s="360"/>
      <c r="E182" s="361"/>
      <c r="F182" s="218"/>
      <c r="G182" s="219"/>
      <c r="H182" s="219"/>
      <c r="I182" s="219"/>
      <c r="J182" s="217"/>
      <c r="K182" s="217"/>
      <c r="L182" s="217"/>
      <c r="M182" s="216"/>
      <c r="N182" s="218"/>
      <c r="O182" s="219"/>
      <c r="P182" s="219"/>
      <c r="Q182" s="219"/>
      <c r="R182" s="217"/>
      <c r="S182" s="217"/>
      <c r="T182" s="217"/>
      <c r="U182" s="216"/>
      <c r="V182" s="282"/>
      <c r="W182" s="283"/>
      <c r="X182" s="283"/>
      <c r="Y182" s="283"/>
      <c r="Z182" s="217"/>
      <c r="AA182" s="217"/>
      <c r="AB182" s="217"/>
      <c r="AC182" s="216"/>
      <c r="AD182" s="223"/>
      <c r="AE182" s="224"/>
      <c r="AF182" s="224"/>
      <c r="AG182" s="224"/>
      <c r="AH182" s="224"/>
      <c r="AI182" s="224"/>
      <c r="AJ182" s="224"/>
      <c r="AK182" s="225"/>
      <c r="AL182" s="223"/>
      <c r="AM182" s="224"/>
      <c r="AN182" s="224"/>
      <c r="AO182" s="224"/>
      <c r="AP182" s="224"/>
      <c r="AQ182" s="224"/>
      <c r="AR182" s="224"/>
      <c r="AS182" s="225"/>
      <c r="AT182" s="223"/>
      <c r="AU182" s="224"/>
      <c r="AV182" s="224"/>
      <c r="AW182" s="224"/>
      <c r="AX182" s="224"/>
      <c r="AY182" s="224"/>
      <c r="AZ182" s="224"/>
      <c r="BA182" s="225"/>
      <c r="BB182" s="218" t="s">
        <v>503</v>
      </c>
      <c r="BC182" s="219"/>
      <c r="BD182" s="219"/>
      <c r="BE182" s="219"/>
      <c r="BF182" s="217"/>
      <c r="BG182" s="217"/>
      <c r="BH182" s="217"/>
      <c r="BI182" s="216"/>
      <c r="BJ182" s="289"/>
      <c r="BK182" s="290"/>
      <c r="BL182" s="290"/>
      <c r="BM182" s="290"/>
      <c r="BN182" s="290"/>
      <c r="BO182" s="290"/>
      <c r="BP182" s="290"/>
      <c r="BQ182" s="291"/>
      <c r="BR182" s="218"/>
      <c r="BS182" s="219"/>
      <c r="BT182" s="219"/>
      <c r="BU182" s="219"/>
      <c r="BV182" s="217"/>
      <c r="BW182" s="217"/>
      <c r="BX182" s="217"/>
      <c r="BY182" s="216"/>
      <c r="BZ182" s="218"/>
      <c r="CA182" s="219"/>
      <c r="CB182" s="219"/>
      <c r="CC182" s="219"/>
      <c r="CD182" s="217"/>
      <c r="CE182" s="217"/>
      <c r="CF182" s="217"/>
      <c r="CG182" s="216"/>
      <c r="CH182" s="218"/>
      <c r="CI182" s="219"/>
      <c r="CJ182" s="219"/>
      <c r="CK182" s="219"/>
      <c r="CL182" s="217"/>
      <c r="CM182" s="217"/>
      <c r="CN182" s="217"/>
      <c r="CO182" s="216"/>
      <c r="CP182" s="359"/>
      <c r="CQ182" s="360"/>
      <c r="CR182" s="360"/>
      <c r="CS182" s="361"/>
    </row>
    <row r="183" spans="2:97" ht="18.75" customHeight="1" thickBot="1">
      <c r="B183" s="350" t="s">
        <v>292</v>
      </c>
      <c r="C183" s="351"/>
      <c r="D183" s="351"/>
      <c r="E183" s="352"/>
      <c r="F183" s="230"/>
      <c r="G183" s="231"/>
      <c r="H183" s="55"/>
      <c r="I183" s="266" t="s">
        <v>61</v>
      </c>
      <c r="J183" s="266"/>
      <c r="K183" s="266"/>
      <c r="L183" s="266"/>
      <c r="M183" s="267"/>
      <c r="N183" s="230"/>
      <c r="O183" s="231"/>
      <c r="P183" s="55"/>
      <c r="Q183" s="246"/>
      <c r="R183" s="246"/>
      <c r="S183" s="246"/>
      <c r="T183" s="246"/>
      <c r="U183" s="247"/>
      <c r="V183" s="364"/>
      <c r="W183" s="365"/>
      <c r="X183" s="55"/>
      <c r="Y183" s="304"/>
      <c r="Z183" s="304"/>
      <c r="AA183" s="304"/>
      <c r="AB183" s="304"/>
      <c r="AC183" s="305"/>
      <c r="AD183" s="226"/>
      <c r="AE183" s="227"/>
      <c r="AF183" s="227"/>
      <c r="AG183" s="227"/>
      <c r="AH183" s="227"/>
      <c r="AI183" s="227"/>
      <c r="AJ183" s="227"/>
      <c r="AK183" s="228"/>
      <c r="AL183" s="226"/>
      <c r="AM183" s="227"/>
      <c r="AN183" s="227"/>
      <c r="AO183" s="227"/>
      <c r="AP183" s="227"/>
      <c r="AQ183" s="227"/>
      <c r="AR183" s="227"/>
      <c r="AS183" s="228"/>
      <c r="AT183" s="226"/>
      <c r="AU183" s="227"/>
      <c r="AV183" s="227"/>
      <c r="AW183" s="227"/>
      <c r="AX183" s="227"/>
      <c r="AY183" s="227"/>
      <c r="AZ183" s="227"/>
      <c r="BA183" s="228"/>
      <c r="BB183" s="262"/>
      <c r="BC183" s="263"/>
      <c r="BD183" s="55"/>
      <c r="BE183" s="304"/>
      <c r="BF183" s="304"/>
      <c r="BG183" s="304"/>
      <c r="BH183" s="304"/>
      <c r="BI183" s="305"/>
      <c r="BJ183" s="292"/>
      <c r="BK183" s="293"/>
      <c r="BL183" s="293"/>
      <c r="BM183" s="293"/>
      <c r="BN183" s="293"/>
      <c r="BO183" s="293"/>
      <c r="BP183" s="293"/>
      <c r="BQ183" s="294"/>
      <c r="BR183" s="230"/>
      <c r="BS183" s="231"/>
      <c r="BT183" s="55"/>
      <c r="BU183" s="266"/>
      <c r="BV183" s="266"/>
      <c r="BW183" s="266"/>
      <c r="BX183" s="266"/>
      <c r="BY183" s="267"/>
      <c r="BZ183" s="230"/>
      <c r="CA183" s="231"/>
      <c r="CB183" s="55"/>
      <c r="CC183" s="266" t="s">
        <v>64</v>
      </c>
      <c r="CD183" s="266"/>
      <c r="CE183" s="266"/>
      <c r="CF183" s="266"/>
      <c r="CG183" s="267"/>
      <c r="CH183" s="262"/>
      <c r="CI183" s="263"/>
      <c r="CJ183" s="55"/>
      <c r="CK183" s="326"/>
      <c r="CL183" s="326"/>
      <c r="CM183" s="326"/>
      <c r="CN183" s="326"/>
      <c r="CO183" s="327"/>
      <c r="CP183" s="350"/>
      <c r="CQ183" s="351"/>
      <c r="CR183" s="351"/>
      <c r="CS183" s="352"/>
    </row>
    <row r="184" spans="2:97" ht="15" customHeight="1">
      <c r="B184" s="353" t="s">
        <v>153</v>
      </c>
      <c r="C184" s="354"/>
      <c r="D184" s="354"/>
      <c r="E184" s="355"/>
      <c r="F184" s="251">
        <v>10016171</v>
      </c>
      <c r="G184" s="252"/>
      <c r="H184" s="252"/>
      <c r="I184" s="252"/>
      <c r="J184" s="258"/>
      <c r="K184" s="258"/>
      <c r="L184" s="258"/>
      <c r="M184" s="259"/>
      <c r="N184" s="251"/>
      <c r="O184" s="258"/>
      <c r="P184" s="258"/>
      <c r="Q184" s="258"/>
      <c r="R184" s="258"/>
      <c r="S184" s="258"/>
      <c r="T184" s="258"/>
      <c r="U184" s="259"/>
      <c r="V184" s="220"/>
      <c r="W184" s="221"/>
      <c r="X184" s="221"/>
      <c r="Y184" s="221"/>
      <c r="Z184" s="221"/>
      <c r="AA184" s="221"/>
      <c r="AB184" s="221"/>
      <c r="AC184" s="222"/>
      <c r="AD184" s="314">
        <v>10016438</v>
      </c>
      <c r="AE184" s="315"/>
      <c r="AF184" s="315"/>
      <c r="AG184" s="315"/>
      <c r="AH184" s="312"/>
      <c r="AI184" s="312"/>
      <c r="AJ184" s="312"/>
      <c r="AK184" s="313"/>
      <c r="AL184" s="314"/>
      <c r="AM184" s="315"/>
      <c r="AN184" s="315"/>
      <c r="AO184" s="315"/>
      <c r="AP184" s="312"/>
      <c r="AQ184" s="312"/>
      <c r="AR184" s="312"/>
      <c r="AS184" s="313"/>
      <c r="AT184" s="314"/>
      <c r="AU184" s="315"/>
      <c r="AV184" s="315"/>
      <c r="AW184" s="315"/>
      <c r="AX184" s="312"/>
      <c r="AY184" s="312"/>
      <c r="AZ184" s="312"/>
      <c r="BA184" s="313"/>
      <c r="BB184" s="220"/>
      <c r="BC184" s="221"/>
      <c r="BD184" s="221"/>
      <c r="BE184" s="221"/>
      <c r="BF184" s="221"/>
      <c r="BG184" s="221"/>
      <c r="BH184" s="221"/>
      <c r="BI184" s="222"/>
      <c r="BJ184" s="220"/>
      <c r="BK184" s="221"/>
      <c r="BL184" s="221"/>
      <c r="BM184" s="221"/>
      <c r="BN184" s="221"/>
      <c r="BO184" s="221"/>
      <c r="BP184" s="221"/>
      <c r="BQ184" s="222"/>
      <c r="BR184" s="220"/>
      <c r="BS184" s="221"/>
      <c r="BT184" s="221"/>
      <c r="BU184" s="221"/>
      <c r="BV184" s="221"/>
      <c r="BW184" s="221"/>
      <c r="BX184" s="221"/>
      <c r="BY184" s="222"/>
      <c r="BZ184" s="220"/>
      <c r="CA184" s="221"/>
      <c r="CB184" s="221"/>
      <c r="CC184" s="221"/>
      <c r="CD184" s="221"/>
      <c r="CE184" s="221"/>
      <c r="CF184" s="221"/>
      <c r="CG184" s="222"/>
      <c r="CH184" s="251"/>
      <c r="CI184" s="252"/>
      <c r="CJ184" s="252"/>
      <c r="CK184" s="252"/>
      <c r="CL184" s="258"/>
      <c r="CM184" s="258"/>
      <c r="CN184" s="258"/>
      <c r="CO184" s="259"/>
      <c r="CP184" s="353" t="s">
        <v>153</v>
      </c>
      <c r="CQ184" s="354"/>
      <c r="CR184" s="354"/>
      <c r="CS184" s="355"/>
    </row>
    <row r="185" spans="2:97" ht="15" customHeight="1">
      <c r="B185" s="356"/>
      <c r="C185" s="357"/>
      <c r="D185" s="357"/>
      <c r="E185" s="358"/>
      <c r="F185" s="242" t="s">
        <v>49</v>
      </c>
      <c r="G185" s="243"/>
      <c r="H185" s="243"/>
      <c r="I185" s="243"/>
      <c r="J185" s="217"/>
      <c r="K185" s="245"/>
      <c r="L185" s="217"/>
      <c r="M185" s="216"/>
      <c r="N185" s="242"/>
      <c r="O185" s="243"/>
      <c r="P185" s="243"/>
      <c r="Q185" s="243"/>
      <c r="R185" s="217"/>
      <c r="S185" s="245"/>
      <c r="T185" s="217"/>
      <c r="U185" s="216"/>
      <c r="V185" s="223"/>
      <c r="W185" s="224"/>
      <c r="X185" s="224"/>
      <c r="Y185" s="224"/>
      <c r="Z185" s="224"/>
      <c r="AA185" s="224"/>
      <c r="AB185" s="224"/>
      <c r="AC185" s="225"/>
      <c r="AD185" s="280" t="s">
        <v>312</v>
      </c>
      <c r="AE185" s="281"/>
      <c r="AF185" s="281"/>
      <c r="AG185" s="281"/>
      <c r="AH185" s="269"/>
      <c r="AI185" s="268"/>
      <c r="AJ185" s="269"/>
      <c r="AK185" s="250"/>
      <c r="AL185" s="280"/>
      <c r="AM185" s="281"/>
      <c r="AN185" s="281"/>
      <c r="AO185" s="281"/>
      <c r="AP185" s="269"/>
      <c r="AQ185" s="268"/>
      <c r="AR185" s="269"/>
      <c r="AS185" s="250"/>
      <c r="AT185" s="280"/>
      <c r="AU185" s="281"/>
      <c r="AV185" s="281"/>
      <c r="AW185" s="281"/>
      <c r="AX185" s="269"/>
      <c r="AY185" s="268"/>
      <c r="AZ185" s="269"/>
      <c r="BA185" s="250"/>
      <c r="BB185" s="223"/>
      <c r="BC185" s="224"/>
      <c r="BD185" s="224"/>
      <c r="BE185" s="224"/>
      <c r="BF185" s="224"/>
      <c r="BG185" s="224"/>
      <c r="BH185" s="224"/>
      <c r="BI185" s="225"/>
      <c r="BJ185" s="223"/>
      <c r="BK185" s="224"/>
      <c r="BL185" s="224"/>
      <c r="BM185" s="224"/>
      <c r="BN185" s="224"/>
      <c r="BO185" s="224"/>
      <c r="BP185" s="224"/>
      <c r="BQ185" s="225"/>
      <c r="BR185" s="223"/>
      <c r="BS185" s="224"/>
      <c r="BT185" s="224"/>
      <c r="BU185" s="224"/>
      <c r="BV185" s="224"/>
      <c r="BW185" s="224"/>
      <c r="BX185" s="224"/>
      <c r="BY185" s="225"/>
      <c r="BZ185" s="223"/>
      <c r="CA185" s="224"/>
      <c r="CB185" s="224"/>
      <c r="CC185" s="224"/>
      <c r="CD185" s="224"/>
      <c r="CE185" s="224"/>
      <c r="CF185" s="224"/>
      <c r="CG185" s="225"/>
      <c r="CH185" s="274"/>
      <c r="CI185" s="275"/>
      <c r="CJ185" s="275"/>
      <c r="CK185" s="275"/>
      <c r="CL185" s="229"/>
      <c r="CM185" s="295"/>
      <c r="CN185" s="229"/>
      <c r="CO185" s="244"/>
      <c r="CP185" s="356"/>
      <c r="CQ185" s="357"/>
      <c r="CR185" s="357"/>
      <c r="CS185" s="358"/>
    </row>
    <row r="186" spans="2:97" ht="11.25" customHeight="1">
      <c r="B186" s="356"/>
      <c r="C186" s="357"/>
      <c r="D186" s="357"/>
      <c r="E186" s="358"/>
      <c r="F186" s="256" t="s">
        <v>50</v>
      </c>
      <c r="G186" s="257"/>
      <c r="H186" s="257"/>
      <c r="I186" s="257"/>
      <c r="J186" s="217"/>
      <c r="K186" s="245"/>
      <c r="L186" s="217"/>
      <c r="M186" s="216"/>
      <c r="N186" s="242"/>
      <c r="O186" s="243"/>
      <c r="P186" s="243"/>
      <c r="Q186" s="243"/>
      <c r="R186" s="217"/>
      <c r="S186" s="245"/>
      <c r="T186" s="217"/>
      <c r="U186" s="216"/>
      <c r="V186" s="223"/>
      <c r="W186" s="224"/>
      <c r="X186" s="224"/>
      <c r="Y186" s="224"/>
      <c r="Z186" s="224"/>
      <c r="AA186" s="224"/>
      <c r="AB186" s="224"/>
      <c r="AC186" s="225"/>
      <c r="AD186" s="320" t="s">
        <v>499</v>
      </c>
      <c r="AE186" s="321"/>
      <c r="AF186" s="321"/>
      <c r="AG186" s="321"/>
      <c r="AH186" s="269"/>
      <c r="AI186" s="268"/>
      <c r="AJ186" s="269"/>
      <c r="AK186" s="250"/>
      <c r="AL186" s="320"/>
      <c r="AM186" s="321"/>
      <c r="AN186" s="321"/>
      <c r="AO186" s="321"/>
      <c r="AP186" s="269"/>
      <c r="AQ186" s="268"/>
      <c r="AR186" s="269"/>
      <c r="AS186" s="250"/>
      <c r="AT186" s="320"/>
      <c r="AU186" s="321"/>
      <c r="AV186" s="321"/>
      <c r="AW186" s="321"/>
      <c r="AX186" s="269"/>
      <c r="AY186" s="268"/>
      <c r="AZ186" s="269"/>
      <c r="BA186" s="250"/>
      <c r="BB186" s="223"/>
      <c r="BC186" s="224"/>
      <c r="BD186" s="224"/>
      <c r="BE186" s="224"/>
      <c r="BF186" s="224"/>
      <c r="BG186" s="224"/>
      <c r="BH186" s="224"/>
      <c r="BI186" s="225"/>
      <c r="BJ186" s="223"/>
      <c r="BK186" s="224"/>
      <c r="BL186" s="224"/>
      <c r="BM186" s="224"/>
      <c r="BN186" s="224"/>
      <c r="BO186" s="224"/>
      <c r="BP186" s="224"/>
      <c r="BQ186" s="225"/>
      <c r="BR186" s="223"/>
      <c r="BS186" s="224"/>
      <c r="BT186" s="224"/>
      <c r="BU186" s="224"/>
      <c r="BV186" s="224"/>
      <c r="BW186" s="224"/>
      <c r="BX186" s="224"/>
      <c r="BY186" s="225"/>
      <c r="BZ186" s="223"/>
      <c r="CA186" s="224"/>
      <c r="CB186" s="224"/>
      <c r="CC186" s="224"/>
      <c r="CD186" s="224"/>
      <c r="CE186" s="224"/>
      <c r="CF186" s="224"/>
      <c r="CG186" s="225"/>
      <c r="CH186" s="284"/>
      <c r="CI186" s="285"/>
      <c r="CJ186" s="285"/>
      <c r="CK186" s="285"/>
      <c r="CL186" s="229"/>
      <c r="CM186" s="295"/>
      <c r="CN186" s="229"/>
      <c r="CO186" s="244"/>
      <c r="CP186" s="356"/>
      <c r="CQ186" s="357"/>
      <c r="CR186" s="357"/>
      <c r="CS186" s="358"/>
    </row>
    <row r="187" spans="2:97" ht="22.5" customHeight="1">
      <c r="B187" s="356"/>
      <c r="C187" s="357"/>
      <c r="D187" s="357"/>
      <c r="E187" s="358"/>
      <c r="F187" s="256"/>
      <c r="G187" s="257"/>
      <c r="H187" s="257"/>
      <c r="I187" s="257"/>
      <c r="J187" s="217"/>
      <c r="K187" s="217" t="s">
        <v>40</v>
      </c>
      <c r="L187" s="217"/>
      <c r="M187" s="216"/>
      <c r="N187" s="242"/>
      <c r="O187" s="243"/>
      <c r="P187" s="243"/>
      <c r="Q187" s="243"/>
      <c r="R187" s="217"/>
      <c r="S187" s="217" t="s">
        <v>40</v>
      </c>
      <c r="T187" s="217"/>
      <c r="U187" s="216"/>
      <c r="V187" s="223"/>
      <c r="W187" s="224"/>
      <c r="X187" s="224"/>
      <c r="Y187" s="224"/>
      <c r="Z187" s="224"/>
      <c r="AA187" s="224"/>
      <c r="AB187" s="224"/>
      <c r="AC187" s="225"/>
      <c r="AD187" s="320"/>
      <c r="AE187" s="321"/>
      <c r="AF187" s="321"/>
      <c r="AG187" s="321"/>
      <c r="AH187" s="269"/>
      <c r="AI187" s="269"/>
      <c r="AJ187" s="269"/>
      <c r="AK187" s="250"/>
      <c r="AL187" s="320"/>
      <c r="AM187" s="321"/>
      <c r="AN187" s="321"/>
      <c r="AO187" s="321"/>
      <c r="AP187" s="269"/>
      <c r="AQ187" s="269"/>
      <c r="AR187" s="269"/>
      <c r="AS187" s="250"/>
      <c r="AT187" s="320"/>
      <c r="AU187" s="321"/>
      <c r="AV187" s="321"/>
      <c r="AW187" s="321"/>
      <c r="AX187" s="269"/>
      <c r="AY187" s="269"/>
      <c r="AZ187" s="269"/>
      <c r="BA187" s="250"/>
      <c r="BB187" s="223"/>
      <c r="BC187" s="224"/>
      <c r="BD187" s="224"/>
      <c r="BE187" s="224"/>
      <c r="BF187" s="224"/>
      <c r="BG187" s="224"/>
      <c r="BH187" s="224"/>
      <c r="BI187" s="225"/>
      <c r="BJ187" s="223"/>
      <c r="BK187" s="224"/>
      <c r="BL187" s="224"/>
      <c r="BM187" s="224"/>
      <c r="BN187" s="224"/>
      <c r="BO187" s="224"/>
      <c r="BP187" s="224"/>
      <c r="BQ187" s="225"/>
      <c r="BR187" s="223"/>
      <c r="BS187" s="224"/>
      <c r="BT187" s="224"/>
      <c r="BU187" s="224"/>
      <c r="BV187" s="224"/>
      <c r="BW187" s="224"/>
      <c r="BX187" s="224"/>
      <c r="BY187" s="225"/>
      <c r="BZ187" s="223"/>
      <c r="CA187" s="224"/>
      <c r="CB187" s="224"/>
      <c r="CC187" s="224"/>
      <c r="CD187" s="224"/>
      <c r="CE187" s="224"/>
      <c r="CF187" s="224"/>
      <c r="CG187" s="225"/>
      <c r="CH187" s="284"/>
      <c r="CI187" s="285"/>
      <c r="CJ187" s="285"/>
      <c r="CK187" s="285"/>
      <c r="CL187" s="229"/>
      <c r="CM187" s="229"/>
      <c r="CN187" s="229"/>
      <c r="CO187" s="244"/>
      <c r="CP187" s="356"/>
      <c r="CQ187" s="357"/>
      <c r="CR187" s="357"/>
      <c r="CS187" s="358"/>
    </row>
    <row r="188" spans="2:97" ht="18.75" customHeight="1">
      <c r="B188" s="359"/>
      <c r="C188" s="360"/>
      <c r="D188" s="360"/>
      <c r="E188" s="361"/>
      <c r="F188" s="218"/>
      <c r="G188" s="219"/>
      <c r="H188" s="219"/>
      <c r="I188" s="219"/>
      <c r="J188" s="217"/>
      <c r="K188" s="217"/>
      <c r="L188" s="217"/>
      <c r="M188" s="216"/>
      <c r="N188" s="218"/>
      <c r="O188" s="219"/>
      <c r="P188" s="219"/>
      <c r="Q188" s="219"/>
      <c r="R188" s="217"/>
      <c r="S188" s="217"/>
      <c r="T188" s="217"/>
      <c r="U188" s="216"/>
      <c r="V188" s="223"/>
      <c r="W188" s="224"/>
      <c r="X188" s="224"/>
      <c r="Y188" s="224"/>
      <c r="Z188" s="224"/>
      <c r="AA188" s="224"/>
      <c r="AB188" s="224"/>
      <c r="AC188" s="225"/>
      <c r="AD188" s="318"/>
      <c r="AE188" s="319"/>
      <c r="AF188" s="319"/>
      <c r="AG188" s="319"/>
      <c r="AH188" s="269"/>
      <c r="AI188" s="269"/>
      <c r="AJ188" s="269"/>
      <c r="AK188" s="250"/>
      <c r="AL188" s="318"/>
      <c r="AM188" s="319"/>
      <c r="AN188" s="319"/>
      <c r="AO188" s="319"/>
      <c r="AP188" s="269"/>
      <c r="AQ188" s="269"/>
      <c r="AR188" s="269"/>
      <c r="AS188" s="250"/>
      <c r="AT188" s="318"/>
      <c r="AU188" s="319"/>
      <c r="AV188" s="319"/>
      <c r="AW188" s="319"/>
      <c r="AX188" s="269"/>
      <c r="AY188" s="269"/>
      <c r="AZ188" s="269"/>
      <c r="BA188" s="250"/>
      <c r="BB188" s="223"/>
      <c r="BC188" s="224"/>
      <c r="BD188" s="224"/>
      <c r="BE188" s="224"/>
      <c r="BF188" s="224"/>
      <c r="BG188" s="224"/>
      <c r="BH188" s="224"/>
      <c r="BI188" s="225"/>
      <c r="BJ188" s="223"/>
      <c r="BK188" s="224"/>
      <c r="BL188" s="224"/>
      <c r="BM188" s="224"/>
      <c r="BN188" s="224"/>
      <c r="BO188" s="224"/>
      <c r="BP188" s="224"/>
      <c r="BQ188" s="225"/>
      <c r="BR188" s="223"/>
      <c r="BS188" s="224"/>
      <c r="BT188" s="224"/>
      <c r="BU188" s="224"/>
      <c r="BV188" s="224"/>
      <c r="BW188" s="224"/>
      <c r="BX188" s="224"/>
      <c r="BY188" s="225"/>
      <c r="BZ188" s="223"/>
      <c r="CA188" s="224"/>
      <c r="CB188" s="224"/>
      <c r="CC188" s="224"/>
      <c r="CD188" s="224"/>
      <c r="CE188" s="224"/>
      <c r="CF188" s="224"/>
      <c r="CG188" s="225"/>
      <c r="CH188" s="296"/>
      <c r="CI188" s="297"/>
      <c r="CJ188" s="297"/>
      <c r="CK188" s="297"/>
      <c r="CL188" s="229"/>
      <c r="CM188" s="229"/>
      <c r="CN188" s="229"/>
      <c r="CO188" s="244"/>
      <c r="CP188" s="359"/>
      <c r="CQ188" s="360"/>
      <c r="CR188" s="360"/>
      <c r="CS188" s="361"/>
    </row>
    <row r="189" spans="2:97" ht="18.75" customHeight="1" thickBot="1">
      <c r="B189" s="350" t="s">
        <v>232</v>
      </c>
      <c r="C189" s="351"/>
      <c r="D189" s="351"/>
      <c r="E189" s="352"/>
      <c r="F189" s="230"/>
      <c r="G189" s="231"/>
      <c r="H189" s="55"/>
      <c r="I189" s="266" t="s">
        <v>52</v>
      </c>
      <c r="J189" s="266"/>
      <c r="K189" s="266"/>
      <c r="L189" s="266"/>
      <c r="M189" s="267"/>
      <c r="N189" s="230"/>
      <c r="O189" s="231"/>
      <c r="P189" s="55"/>
      <c r="Q189" s="246"/>
      <c r="R189" s="246"/>
      <c r="S189" s="246"/>
      <c r="T189" s="246"/>
      <c r="U189" s="247"/>
      <c r="V189" s="226"/>
      <c r="W189" s="227"/>
      <c r="X189" s="227"/>
      <c r="Y189" s="227"/>
      <c r="Z189" s="227"/>
      <c r="AA189" s="227"/>
      <c r="AB189" s="227"/>
      <c r="AC189" s="228"/>
      <c r="AD189" s="479"/>
      <c r="AE189" s="480"/>
      <c r="AF189" s="156"/>
      <c r="AG189" s="362" t="s">
        <v>52</v>
      </c>
      <c r="AH189" s="362"/>
      <c r="AI189" s="362"/>
      <c r="AJ189" s="362"/>
      <c r="AK189" s="363"/>
      <c r="AL189" s="479"/>
      <c r="AM189" s="480"/>
      <c r="AN189" s="156"/>
      <c r="AO189" s="362"/>
      <c r="AP189" s="362"/>
      <c r="AQ189" s="362"/>
      <c r="AR189" s="362"/>
      <c r="AS189" s="363"/>
      <c r="AT189" s="479"/>
      <c r="AU189" s="480"/>
      <c r="AV189" s="156"/>
      <c r="AW189" s="362"/>
      <c r="AX189" s="362"/>
      <c r="AY189" s="362"/>
      <c r="AZ189" s="362"/>
      <c r="BA189" s="363"/>
      <c r="BB189" s="226"/>
      <c r="BC189" s="227"/>
      <c r="BD189" s="227"/>
      <c r="BE189" s="227"/>
      <c r="BF189" s="227"/>
      <c r="BG189" s="227"/>
      <c r="BH189" s="227"/>
      <c r="BI189" s="228"/>
      <c r="BJ189" s="226"/>
      <c r="BK189" s="227"/>
      <c r="BL189" s="227"/>
      <c r="BM189" s="227"/>
      <c r="BN189" s="227"/>
      <c r="BO189" s="227"/>
      <c r="BP189" s="227"/>
      <c r="BQ189" s="228"/>
      <c r="BR189" s="226"/>
      <c r="BS189" s="227"/>
      <c r="BT189" s="227"/>
      <c r="BU189" s="227"/>
      <c r="BV189" s="227"/>
      <c r="BW189" s="227"/>
      <c r="BX189" s="227"/>
      <c r="BY189" s="228"/>
      <c r="BZ189" s="226"/>
      <c r="CA189" s="227"/>
      <c r="CB189" s="227"/>
      <c r="CC189" s="227"/>
      <c r="CD189" s="227"/>
      <c r="CE189" s="227"/>
      <c r="CF189" s="227"/>
      <c r="CG189" s="228"/>
      <c r="CH189" s="230"/>
      <c r="CI189" s="231"/>
      <c r="CJ189" s="65"/>
      <c r="CK189" s="300"/>
      <c r="CL189" s="300"/>
      <c r="CM189" s="300"/>
      <c r="CN189" s="300"/>
      <c r="CO189" s="301"/>
      <c r="CP189" s="350"/>
      <c r="CQ189" s="351"/>
      <c r="CR189" s="351"/>
      <c r="CS189" s="352"/>
    </row>
    <row r="190" spans="2:97" ht="15" customHeight="1">
      <c r="B190" s="353" t="s">
        <v>154</v>
      </c>
      <c r="C190" s="354"/>
      <c r="D190" s="354"/>
      <c r="E190" s="355"/>
      <c r="F190" s="251">
        <v>10016280</v>
      </c>
      <c r="G190" s="252"/>
      <c r="H190" s="252"/>
      <c r="I190" s="252"/>
      <c r="J190" s="258"/>
      <c r="K190" s="258"/>
      <c r="L190" s="258"/>
      <c r="M190" s="259"/>
      <c r="N190" s="251"/>
      <c r="O190" s="258"/>
      <c r="P190" s="258"/>
      <c r="Q190" s="258"/>
      <c r="R190" s="258"/>
      <c r="S190" s="258"/>
      <c r="T190" s="258"/>
      <c r="U190" s="259"/>
      <c r="V190" s="251">
        <v>10016460</v>
      </c>
      <c r="W190" s="258"/>
      <c r="X190" s="258"/>
      <c r="Y190" s="258"/>
      <c r="Z190" s="258"/>
      <c r="AA190" s="258"/>
      <c r="AB190" s="258"/>
      <c r="AC190" s="259"/>
      <c r="AD190" s="286"/>
      <c r="AE190" s="287"/>
      <c r="AF190" s="287"/>
      <c r="AG190" s="287"/>
      <c r="AH190" s="287"/>
      <c r="AI190" s="287"/>
      <c r="AJ190" s="287"/>
      <c r="AK190" s="288"/>
      <c r="AL190" s="286"/>
      <c r="AM190" s="287"/>
      <c r="AN190" s="287"/>
      <c r="AO190" s="287"/>
      <c r="AP190" s="287"/>
      <c r="AQ190" s="287"/>
      <c r="AR190" s="287"/>
      <c r="AS190" s="288"/>
      <c r="AT190" s="286"/>
      <c r="AU190" s="287"/>
      <c r="AV190" s="287"/>
      <c r="AW190" s="287"/>
      <c r="AX190" s="287"/>
      <c r="AY190" s="287"/>
      <c r="AZ190" s="287"/>
      <c r="BA190" s="288"/>
      <c r="BB190" s="251">
        <v>10016346</v>
      </c>
      <c r="BC190" s="252"/>
      <c r="BD190" s="252"/>
      <c r="BE190" s="252"/>
      <c r="BF190" s="258"/>
      <c r="BG190" s="258"/>
      <c r="BH190" s="258"/>
      <c r="BI190" s="259"/>
      <c r="BJ190" s="251"/>
      <c r="BK190" s="252"/>
      <c r="BL190" s="252"/>
      <c r="BM190" s="252"/>
      <c r="BN190" s="258"/>
      <c r="BO190" s="258"/>
      <c r="BP190" s="258"/>
      <c r="BQ190" s="259"/>
      <c r="BR190" s="251"/>
      <c r="BS190" s="252"/>
      <c r="BT190" s="252"/>
      <c r="BU190" s="252"/>
      <c r="BV190" s="258"/>
      <c r="BW190" s="258"/>
      <c r="BX190" s="258"/>
      <c r="BY190" s="259"/>
      <c r="BZ190" s="220"/>
      <c r="CA190" s="221"/>
      <c r="CB190" s="221"/>
      <c r="CC190" s="221"/>
      <c r="CD190" s="221"/>
      <c r="CE190" s="221"/>
      <c r="CF190" s="221"/>
      <c r="CG190" s="222"/>
      <c r="CH190" s="251"/>
      <c r="CI190" s="258"/>
      <c r="CJ190" s="258"/>
      <c r="CK190" s="258"/>
      <c r="CL190" s="258"/>
      <c r="CM190" s="258"/>
      <c r="CN190" s="258"/>
      <c r="CO190" s="259"/>
      <c r="CP190" s="353" t="s">
        <v>154</v>
      </c>
      <c r="CQ190" s="354"/>
      <c r="CR190" s="354"/>
      <c r="CS190" s="355"/>
    </row>
    <row r="191" spans="2:97" ht="15" customHeight="1">
      <c r="B191" s="356"/>
      <c r="C191" s="357"/>
      <c r="D191" s="357"/>
      <c r="E191" s="358"/>
      <c r="F191" s="242">
        <v>808</v>
      </c>
      <c r="G191" s="243"/>
      <c r="H191" s="243"/>
      <c r="I191" s="243"/>
      <c r="J191" s="217"/>
      <c r="K191" s="245" t="s">
        <v>55</v>
      </c>
      <c r="L191" s="217"/>
      <c r="M191" s="216"/>
      <c r="N191" s="242"/>
      <c r="O191" s="243"/>
      <c r="P191" s="243"/>
      <c r="Q191" s="243"/>
      <c r="R191" s="217"/>
      <c r="S191" s="245"/>
      <c r="T191" s="217"/>
      <c r="U191" s="216"/>
      <c r="V191" s="242" t="s">
        <v>194</v>
      </c>
      <c r="W191" s="243"/>
      <c r="X191" s="243"/>
      <c r="Y191" s="243"/>
      <c r="Z191" s="217"/>
      <c r="AA191" s="245"/>
      <c r="AB191" s="217" t="s">
        <v>378</v>
      </c>
      <c r="AC191" s="216"/>
      <c r="AD191" s="289"/>
      <c r="AE191" s="290"/>
      <c r="AF191" s="290"/>
      <c r="AG191" s="290"/>
      <c r="AH191" s="290"/>
      <c r="AI191" s="290"/>
      <c r="AJ191" s="290"/>
      <c r="AK191" s="291"/>
      <c r="AL191" s="289"/>
      <c r="AM191" s="290"/>
      <c r="AN191" s="290"/>
      <c r="AO191" s="290"/>
      <c r="AP191" s="290"/>
      <c r="AQ191" s="290"/>
      <c r="AR191" s="290"/>
      <c r="AS191" s="291"/>
      <c r="AT191" s="289"/>
      <c r="AU191" s="290"/>
      <c r="AV191" s="290"/>
      <c r="AW191" s="290"/>
      <c r="AX191" s="290"/>
      <c r="AY191" s="290"/>
      <c r="AZ191" s="290"/>
      <c r="BA191" s="291"/>
      <c r="BB191" s="242">
        <v>808</v>
      </c>
      <c r="BC191" s="243"/>
      <c r="BD191" s="243"/>
      <c r="BE191" s="243"/>
      <c r="BF191" s="217"/>
      <c r="BG191" s="245"/>
      <c r="BH191" s="217"/>
      <c r="BI191" s="216"/>
      <c r="BJ191" s="242"/>
      <c r="BK191" s="243"/>
      <c r="BL191" s="243"/>
      <c r="BM191" s="243"/>
      <c r="BN191" s="217"/>
      <c r="BO191" s="245"/>
      <c r="BP191" s="217"/>
      <c r="BQ191" s="216"/>
      <c r="BR191" s="242"/>
      <c r="BS191" s="243"/>
      <c r="BT191" s="243"/>
      <c r="BU191" s="243"/>
      <c r="BV191" s="217"/>
      <c r="BW191" s="245"/>
      <c r="BX191" s="217"/>
      <c r="BY191" s="216"/>
      <c r="BZ191" s="223"/>
      <c r="CA191" s="224"/>
      <c r="CB191" s="224"/>
      <c r="CC191" s="224"/>
      <c r="CD191" s="224"/>
      <c r="CE191" s="224"/>
      <c r="CF191" s="224"/>
      <c r="CG191" s="225"/>
      <c r="CH191" s="242"/>
      <c r="CI191" s="243"/>
      <c r="CJ191" s="243"/>
      <c r="CK191" s="243"/>
      <c r="CL191" s="217"/>
      <c r="CM191" s="245"/>
      <c r="CN191" s="217"/>
      <c r="CO191" s="216"/>
      <c r="CP191" s="356"/>
      <c r="CQ191" s="357"/>
      <c r="CR191" s="357"/>
      <c r="CS191" s="358"/>
    </row>
    <row r="192" spans="2:97" ht="11.25" customHeight="1">
      <c r="B192" s="356"/>
      <c r="C192" s="357"/>
      <c r="D192" s="357"/>
      <c r="E192" s="358"/>
      <c r="F192" s="256" t="s">
        <v>60</v>
      </c>
      <c r="G192" s="257"/>
      <c r="H192" s="257"/>
      <c r="I192" s="257"/>
      <c r="J192" s="217"/>
      <c r="K192" s="245"/>
      <c r="L192" s="217"/>
      <c r="M192" s="216"/>
      <c r="N192" s="242"/>
      <c r="O192" s="243"/>
      <c r="P192" s="243"/>
      <c r="Q192" s="243"/>
      <c r="R192" s="217"/>
      <c r="S192" s="245"/>
      <c r="T192" s="217"/>
      <c r="U192" s="216"/>
      <c r="V192" s="242" t="s">
        <v>376</v>
      </c>
      <c r="W192" s="243"/>
      <c r="X192" s="243"/>
      <c r="Y192" s="243"/>
      <c r="Z192" s="217"/>
      <c r="AA192" s="245"/>
      <c r="AB192" s="217"/>
      <c r="AC192" s="216"/>
      <c r="AD192" s="289"/>
      <c r="AE192" s="290"/>
      <c r="AF192" s="290"/>
      <c r="AG192" s="290"/>
      <c r="AH192" s="290"/>
      <c r="AI192" s="290"/>
      <c r="AJ192" s="290"/>
      <c r="AK192" s="291"/>
      <c r="AL192" s="289"/>
      <c r="AM192" s="290"/>
      <c r="AN192" s="290"/>
      <c r="AO192" s="290"/>
      <c r="AP192" s="290"/>
      <c r="AQ192" s="290"/>
      <c r="AR192" s="290"/>
      <c r="AS192" s="291"/>
      <c r="AT192" s="289"/>
      <c r="AU192" s="290"/>
      <c r="AV192" s="290"/>
      <c r="AW192" s="290"/>
      <c r="AX192" s="290"/>
      <c r="AY192" s="290"/>
      <c r="AZ192" s="290"/>
      <c r="BA192" s="291"/>
      <c r="BB192" s="264" t="s">
        <v>209</v>
      </c>
      <c r="BC192" s="265"/>
      <c r="BD192" s="265"/>
      <c r="BE192" s="265"/>
      <c r="BF192" s="217"/>
      <c r="BG192" s="245"/>
      <c r="BH192" s="217"/>
      <c r="BI192" s="216"/>
      <c r="BJ192" s="264"/>
      <c r="BK192" s="265"/>
      <c r="BL192" s="265"/>
      <c r="BM192" s="265"/>
      <c r="BN192" s="217"/>
      <c r="BO192" s="245"/>
      <c r="BP192" s="217"/>
      <c r="BQ192" s="216"/>
      <c r="BR192" s="264"/>
      <c r="BS192" s="265"/>
      <c r="BT192" s="265"/>
      <c r="BU192" s="265"/>
      <c r="BV192" s="217"/>
      <c r="BW192" s="245"/>
      <c r="BX192" s="217"/>
      <c r="BY192" s="216"/>
      <c r="BZ192" s="223"/>
      <c r="CA192" s="224"/>
      <c r="CB192" s="224"/>
      <c r="CC192" s="224"/>
      <c r="CD192" s="224"/>
      <c r="CE192" s="224"/>
      <c r="CF192" s="224"/>
      <c r="CG192" s="225"/>
      <c r="CH192" s="242"/>
      <c r="CI192" s="243"/>
      <c r="CJ192" s="243"/>
      <c r="CK192" s="243"/>
      <c r="CL192" s="217"/>
      <c r="CM192" s="245"/>
      <c r="CN192" s="217"/>
      <c r="CO192" s="216"/>
      <c r="CP192" s="356"/>
      <c r="CQ192" s="357"/>
      <c r="CR192" s="357"/>
      <c r="CS192" s="358"/>
    </row>
    <row r="193" spans="2:97" ht="22.5" customHeight="1">
      <c r="B193" s="356"/>
      <c r="C193" s="357"/>
      <c r="D193" s="357"/>
      <c r="E193" s="358"/>
      <c r="F193" s="256"/>
      <c r="G193" s="257"/>
      <c r="H193" s="257"/>
      <c r="I193" s="257"/>
      <c r="J193" s="217"/>
      <c r="K193" s="217" t="s">
        <v>40</v>
      </c>
      <c r="L193" s="217"/>
      <c r="M193" s="216"/>
      <c r="N193" s="242"/>
      <c r="O193" s="243"/>
      <c r="P193" s="243"/>
      <c r="Q193" s="243"/>
      <c r="R193" s="217"/>
      <c r="S193" s="217" t="s">
        <v>40</v>
      </c>
      <c r="T193" s="217"/>
      <c r="U193" s="216"/>
      <c r="V193" s="242"/>
      <c r="W193" s="243"/>
      <c r="X193" s="243"/>
      <c r="Y193" s="243"/>
      <c r="Z193" s="217"/>
      <c r="AA193" s="217"/>
      <c r="AB193" s="217"/>
      <c r="AC193" s="216"/>
      <c r="AD193" s="289"/>
      <c r="AE193" s="290"/>
      <c r="AF193" s="290"/>
      <c r="AG193" s="290"/>
      <c r="AH193" s="290"/>
      <c r="AI193" s="290"/>
      <c r="AJ193" s="290"/>
      <c r="AK193" s="291"/>
      <c r="AL193" s="289"/>
      <c r="AM193" s="290"/>
      <c r="AN193" s="290"/>
      <c r="AO193" s="290"/>
      <c r="AP193" s="290"/>
      <c r="AQ193" s="290"/>
      <c r="AR193" s="290"/>
      <c r="AS193" s="291"/>
      <c r="AT193" s="289"/>
      <c r="AU193" s="290"/>
      <c r="AV193" s="290"/>
      <c r="AW193" s="290"/>
      <c r="AX193" s="290"/>
      <c r="AY193" s="290"/>
      <c r="AZ193" s="290"/>
      <c r="BA193" s="291"/>
      <c r="BB193" s="264"/>
      <c r="BC193" s="265"/>
      <c r="BD193" s="265"/>
      <c r="BE193" s="265"/>
      <c r="BF193" s="217"/>
      <c r="BG193" s="217" t="s">
        <v>44</v>
      </c>
      <c r="BH193" s="217" t="s">
        <v>495</v>
      </c>
      <c r="BI193" s="216"/>
      <c r="BJ193" s="264"/>
      <c r="BK193" s="265"/>
      <c r="BL193" s="265"/>
      <c r="BM193" s="265"/>
      <c r="BN193" s="217"/>
      <c r="BO193" s="217"/>
      <c r="BP193" s="217" t="s">
        <v>40</v>
      </c>
      <c r="BQ193" s="216"/>
      <c r="BR193" s="264"/>
      <c r="BS193" s="265"/>
      <c r="BT193" s="265"/>
      <c r="BU193" s="265"/>
      <c r="BV193" s="217"/>
      <c r="BW193" s="217" t="s">
        <v>40</v>
      </c>
      <c r="BX193" s="217"/>
      <c r="BY193" s="216"/>
      <c r="BZ193" s="223"/>
      <c r="CA193" s="224"/>
      <c r="CB193" s="224"/>
      <c r="CC193" s="224"/>
      <c r="CD193" s="224"/>
      <c r="CE193" s="224"/>
      <c r="CF193" s="224"/>
      <c r="CG193" s="225"/>
      <c r="CH193" s="242"/>
      <c r="CI193" s="243"/>
      <c r="CJ193" s="243"/>
      <c r="CK193" s="243"/>
      <c r="CL193" s="217"/>
      <c r="CM193" s="217"/>
      <c r="CN193" s="217"/>
      <c r="CO193" s="216"/>
      <c r="CP193" s="356"/>
      <c r="CQ193" s="357"/>
      <c r="CR193" s="357"/>
      <c r="CS193" s="358"/>
    </row>
    <row r="194" spans="2:97" ht="18.75" customHeight="1">
      <c r="B194" s="359"/>
      <c r="C194" s="360"/>
      <c r="D194" s="360"/>
      <c r="E194" s="361"/>
      <c r="F194" s="218"/>
      <c r="G194" s="219"/>
      <c r="H194" s="219"/>
      <c r="I194" s="219"/>
      <c r="J194" s="217"/>
      <c r="K194" s="217"/>
      <c r="L194" s="217"/>
      <c r="M194" s="216"/>
      <c r="N194" s="218"/>
      <c r="O194" s="219"/>
      <c r="P194" s="219"/>
      <c r="Q194" s="219"/>
      <c r="R194" s="217"/>
      <c r="S194" s="217"/>
      <c r="T194" s="217"/>
      <c r="U194" s="216"/>
      <c r="V194" s="218"/>
      <c r="W194" s="219"/>
      <c r="X194" s="219"/>
      <c r="Y194" s="219"/>
      <c r="Z194" s="217"/>
      <c r="AA194" s="217"/>
      <c r="AB194" s="217"/>
      <c r="AC194" s="216"/>
      <c r="AD194" s="289"/>
      <c r="AE194" s="290"/>
      <c r="AF194" s="290"/>
      <c r="AG194" s="290"/>
      <c r="AH194" s="290"/>
      <c r="AI194" s="290"/>
      <c r="AJ194" s="290"/>
      <c r="AK194" s="291"/>
      <c r="AL194" s="289"/>
      <c r="AM194" s="290"/>
      <c r="AN194" s="290"/>
      <c r="AO194" s="290"/>
      <c r="AP194" s="290"/>
      <c r="AQ194" s="290"/>
      <c r="AR194" s="290"/>
      <c r="AS194" s="291"/>
      <c r="AT194" s="289"/>
      <c r="AU194" s="290"/>
      <c r="AV194" s="290"/>
      <c r="AW194" s="290"/>
      <c r="AX194" s="290"/>
      <c r="AY194" s="290"/>
      <c r="AZ194" s="290"/>
      <c r="BA194" s="291"/>
      <c r="BB194" s="218"/>
      <c r="BC194" s="219"/>
      <c r="BD194" s="219"/>
      <c r="BE194" s="219"/>
      <c r="BF194" s="217"/>
      <c r="BG194" s="217"/>
      <c r="BH194" s="217"/>
      <c r="BI194" s="216"/>
      <c r="BJ194" s="218"/>
      <c r="BK194" s="219"/>
      <c r="BL194" s="219"/>
      <c r="BM194" s="219"/>
      <c r="BN194" s="217"/>
      <c r="BO194" s="217"/>
      <c r="BP194" s="217"/>
      <c r="BQ194" s="216"/>
      <c r="BR194" s="218"/>
      <c r="BS194" s="219"/>
      <c r="BT194" s="219"/>
      <c r="BU194" s="219"/>
      <c r="BV194" s="217"/>
      <c r="BW194" s="217"/>
      <c r="BX194" s="217"/>
      <c r="BY194" s="216"/>
      <c r="BZ194" s="223"/>
      <c r="CA194" s="224"/>
      <c r="CB194" s="224"/>
      <c r="CC194" s="224"/>
      <c r="CD194" s="224"/>
      <c r="CE194" s="224"/>
      <c r="CF194" s="224"/>
      <c r="CG194" s="225"/>
      <c r="CH194" s="218"/>
      <c r="CI194" s="219"/>
      <c r="CJ194" s="219"/>
      <c r="CK194" s="219"/>
      <c r="CL194" s="217"/>
      <c r="CM194" s="217"/>
      <c r="CN194" s="217"/>
      <c r="CO194" s="216"/>
      <c r="CP194" s="359"/>
      <c r="CQ194" s="360"/>
      <c r="CR194" s="360"/>
      <c r="CS194" s="361"/>
    </row>
    <row r="195" spans="2:97" ht="18.75" customHeight="1" thickBot="1">
      <c r="B195" s="350" t="s">
        <v>304</v>
      </c>
      <c r="C195" s="351"/>
      <c r="D195" s="351"/>
      <c r="E195" s="352"/>
      <c r="F195" s="230"/>
      <c r="G195" s="231"/>
      <c r="H195" s="55"/>
      <c r="I195" s="266" t="s">
        <v>61</v>
      </c>
      <c r="J195" s="266"/>
      <c r="K195" s="266"/>
      <c r="L195" s="266"/>
      <c r="M195" s="267"/>
      <c r="N195" s="230"/>
      <c r="O195" s="231"/>
      <c r="P195" s="55"/>
      <c r="Q195" s="246"/>
      <c r="R195" s="246"/>
      <c r="S195" s="246"/>
      <c r="T195" s="246"/>
      <c r="U195" s="247"/>
      <c r="V195" s="230"/>
      <c r="W195" s="231"/>
      <c r="X195" s="55"/>
      <c r="Y195" s="266" t="s">
        <v>377</v>
      </c>
      <c r="Z195" s="266"/>
      <c r="AA195" s="266"/>
      <c r="AB195" s="266"/>
      <c r="AC195" s="267"/>
      <c r="AD195" s="292"/>
      <c r="AE195" s="293"/>
      <c r="AF195" s="293"/>
      <c r="AG195" s="293"/>
      <c r="AH195" s="293"/>
      <c r="AI195" s="293"/>
      <c r="AJ195" s="293"/>
      <c r="AK195" s="294"/>
      <c r="AL195" s="292"/>
      <c r="AM195" s="293"/>
      <c r="AN195" s="293"/>
      <c r="AO195" s="293"/>
      <c r="AP195" s="293"/>
      <c r="AQ195" s="293"/>
      <c r="AR195" s="293"/>
      <c r="AS195" s="294"/>
      <c r="AT195" s="292"/>
      <c r="AU195" s="293"/>
      <c r="AV195" s="293"/>
      <c r="AW195" s="293"/>
      <c r="AX195" s="293"/>
      <c r="AY195" s="293"/>
      <c r="AZ195" s="293"/>
      <c r="BA195" s="294"/>
      <c r="BB195" s="230">
        <v>0.27083333333333331</v>
      </c>
      <c r="BC195" s="231"/>
      <c r="BD195" s="55" t="s">
        <v>508</v>
      </c>
      <c r="BE195" s="266" t="s">
        <v>711</v>
      </c>
      <c r="BF195" s="266"/>
      <c r="BG195" s="266"/>
      <c r="BH195" s="266"/>
      <c r="BI195" s="267"/>
      <c r="BJ195" s="230"/>
      <c r="BK195" s="231"/>
      <c r="BL195" s="55"/>
      <c r="BM195" s="266"/>
      <c r="BN195" s="266"/>
      <c r="BO195" s="266"/>
      <c r="BP195" s="266"/>
      <c r="BQ195" s="267"/>
      <c r="BR195" s="230"/>
      <c r="BS195" s="231"/>
      <c r="BT195" s="55"/>
      <c r="BU195" s="266"/>
      <c r="BV195" s="266"/>
      <c r="BW195" s="266"/>
      <c r="BX195" s="266"/>
      <c r="BY195" s="267"/>
      <c r="BZ195" s="226"/>
      <c r="CA195" s="227"/>
      <c r="CB195" s="227"/>
      <c r="CC195" s="227"/>
      <c r="CD195" s="227"/>
      <c r="CE195" s="227"/>
      <c r="CF195" s="227"/>
      <c r="CG195" s="228"/>
      <c r="CH195" s="230"/>
      <c r="CI195" s="231"/>
      <c r="CJ195" s="55"/>
      <c r="CK195" s="246"/>
      <c r="CL195" s="246"/>
      <c r="CM195" s="246"/>
      <c r="CN195" s="246"/>
      <c r="CO195" s="247"/>
      <c r="CP195" s="350"/>
      <c r="CQ195" s="351"/>
      <c r="CR195" s="351"/>
      <c r="CS195" s="352"/>
    </row>
    <row r="196" spans="2:97" ht="15" customHeight="1">
      <c r="B196" s="353" t="s">
        <v>155</v>
      </c>
      <c r="C196" s="354"/>
      <c r="D196" s="354"/>
      <c r="E196" s="355"/>
      <c r="F196" s="220"/>
      <c r="G196" s="221"/>
      <c r="H196" s="221"/>
      <c r="I196" s="221"/>
      <c r="J196" s="221"/>
      <c r="K196" s="221"/>
      <c r="L196" s="221"/>
      <c r="M196" s="222"/>
      <c r="N196" s="220"/>
      <c r="O196" s="221"/>
      <c r="P196" s="221"/>
      <c r="Q196" s="221"/>
      <c r="R196" s="221"/>
      <c r="S196" s="221"/>
      <c r="T196" s="221"/>
      <c r="U196" s="222"/>
      <c r="V196" s="322"/>
      <c r="W196" s="323"/>
      <c r="X196" s="323"/>
      <c r="Y196" s="323"/>
      <c r="Z196" s="232"/>
      <c r="AA196" s="232"/>
      <c r="AB196" s="232"/>
      <c r="AC196" s="233"/>
      <c r="AD196" s="251">
        <v>10016264</v>
      </c>
      <c r="AE196" s="252"/>
      <c r="AF196" s="252"/>
      <c r="AG196" s="252"/>
      <c r="AH196" s="258"/>
      <c r="AI196" s="258"/>
      <c r="AJ196" s="258"/>
      <c r="AK196" s="259"/>
      <c r="AL196" s="251"/>
      <c r="AM196" s="258"/>
      <c r="AN196" s="258"/>
      <c r="AO196" s="258"/>
      <c r="AP196" s="258"/>
      <c r="AQ196" s="258"/>
      <c r="AR196" s="258"/>
      <c r="AS196" s="259"/>
      <c r="AT196" s="251"/>
      <c r="AU196" s="252"/>
      <c r="AV196" s="252"/>
      <c r="AW196" s="252"/>
      <c r="AX196" s="258"/>
      <c r="AY196" s="258"/>
      <c r="AZ196" s="258"/>
      <c r="BA196" s="259"/>
      <c r="BB196" s="322"/>
      <c r="BC196" s="323"/>
      <c r="BD196" s="323"/>
      <c r="BE196" s="323"/>
      <c r="BF196" s="232"/>
      <c r="BG196" s="232"/>
      <c r="BH196" s="232"/>
      <c r="BI196" s="233"/>
      <c r="BJ196" s="220"/>
      <c r="BK196" s="221"/>
      <c r="BL196" s="221"/>
      <c r="BM196" s="221"/>
      <c r="BN196" s="221"/>
      <c r="BO196" s="221"/>
      <c r="BP196" s="221"/>
      <c r="BQ196" s="222"/>
      <c r="BR196" s="220"/>
      <c r="BS196" s="221"/>
      <c r="BT196" s="221"/>
      <c r="BU196" s="221"/>
      <c r="BV196" s="221"/>
      <c r="BW196" s="221"/>
      <c r="BX196" s="221"/>
      <c r="BY196" s="222"/>
      <c r="BZ196" s="251"/>
      <c r="CA196" s="252"/>
      <c r="CB196" s="252"/>
      <c r="CC196" s="252"/>
      <c r="CD196" s="258"/>
      <c r="CE196" s="258"/>
      <c r="CF196" s="258"/>
      <c r="CG196" s="259"/>
      <c r="CH196" s="251"/>
      <c r="CI196" s="258"/>
      <c r="CJ196" s="258"/>
      <c r="CK196" s="258"/>
      <c r="CL196" s="258"/>
      <c r="CM196" s="258"/>
      <c r="CN196" s="258"/>
      <c r="CO196" s="259"/>
      <c r="CP196" s="353" t="s">
        <v>155</v>
      </c>
      <c r="CQ196" s="354"/>
      <c r="CR196" s="354"/>
      <c r="CS196" s="355"/>
    </row>
    <row r="197" spans="2:97" ht="15" customHeight="1">
      <c r="B197" s="356"/>
      <c r="C197" s="357"/>
      <c r="D197" s="357"/>
      <c r="E197" s="358"/>
      <c r="F197" s="223"/>
      <c r="G197" s="224"/>
      <c r="H197" s="224"/>
      <c r="I197" s="224"/>
      <c r="J197" s="224"/>
      <c r="K197" s="224"/>
      <c r="L197" s="224"/>
      <c r="M197" s="225"/>
      <c r="N197" s="223"/>
      <c r="O197" s="224"/>
      <c r="P197" s="224"/>
      <c r="Q197" s="224"/>
      <c r="R197" s="224"/>
      <c r="S197" s="224"/>
      <c r="T197" s="224"/>
      <c r="U197" s="225"/>
      <c r="V197" s="242"/>
      <c r="W197" s="243"/>
      <c r="X197" s="243"/>
      <c r="Y197" s="243"/>
      <c r="Z197" s="217"/>
      <c r="AA197" s="245"/>
      <c r="AB197" s="217"/>
      <c r="AC197" s="216"/>
      <c r="AD197" s="242" t="s">
        <v>62</v>
      </c>
      <c r="AE197" s="243"/>
      <c r="AF197" s="243"/>
      <c r="AG197" s="243"/>
      <c r="AH197" s="217"/>
      <c r="AI197" s="245"/>
      <c r="AJ197" s="217"/>
      <c r="AK197" s="216"/>
      <c r="AL197" s="274"/>
      <c r="AM197" s="275"/>
      <c r="AN197" s="275"/>
      <c r="AO197" s="275"/>
      <c r="AP197" s="229"/>
      <c r="AQ197" s="295"/>
      <c r="AR197" s="229"/>
      <c r="AS197" s="244"/>
      <c r="AT197" s="274"/>
      <c r="AU197" s="275"/>
      <c r="AV197" s="275"/>
      <c r="AW197" s="275"/>
      <c r="AX197" s="229"/>
      <c r="AY197" s="295"/>
      <c r="AZ197" s="229"/>
      <c r="BA197" s="244"/>
      <c r="BB197" s="242"/>
      <c r="BC197" s="243"/>
      <c r="BD197" s="243"/>
      <c r="BE197" s="243"/>
      <c r="BF197" s="217"/>
      <c r="BG197" s="245"/>
      <c r="BH197" s="217"/>
      <c r="BI197" s="216"/>
      <c r="BJ197" s="223"/>
      <c r="BK197" s="224"/>
      <c r="BL197" s="224"/>
      <c r="BM197" s="224"/>
      <c r="BN197" s="224"/>
      <c r="BO197" s="224"/>
      <c r="BP197" s="224"/>
      <c r="BQ197" s="225"/>
      <c r="BR197" s="223"/>
      <c r="BS197" s="224"/>
      <c r="BT197" s="224"/>
      <c r="BU197" s="224"/>
      <c r="BV197" s="224"/>
      <c r="BW197" s="224"/>
      <c r="BX197" s="224"/>
      <c r="BY197" s="225"/>
      <c r="BZ197" s="274"/>
      <c r="CA197" s="275"/>
      <c r="CB197" s="275"/>
      <c r="CC197" s="275"/>
      <c r="CD197" s="229"/>
      <c r="CE197" s="295"/>
      <c r="CF197" s="229"/>
      <c r="CG197" s="244"/>
      <c r="CH197" s="274"/>
      <c r="CI197" s="275"/>
      <c r="CJ197" s="275"/>
      <c r="CK197" s="275"/>
      <c r="CL197" s="229"/>
      <c r="CM197" s="295"/>
      <c r="CN197" s="229"/>
      <c r="CO197" s="244"/>
      <c r="CP197" s="356"/>
      <c r="CQ197" s="357"/>
      <c r="CR197" s="357"/>
      <c r="CS197" s="358"/>
    </row>
    <row r="198" spans="2:97" ht="11.25" customHeight="1">
      <c r="B198" s="356"/>
      <c r="C198" s="357"/>
      <c r="D198" s="357"/>
      <c r="E198" s="358"/>
      <c r="F198" s="223"/>
      <c r="G198" s="224"/>
      <c r="H198" s="224"/>
      <c r="I198" s="224"/>
      <c r="J198" s="224"/>
      <c r="K198" s="224"/>
      <c r="L198" s="224"/>
      <c r="M198" s="225"/>
      <c r="N198" s="223"/>
      <c r="O198" s="224"/>
      <c r="P198" s="224"/>
      <c r="Q198" s="224"/>
      <c r="R198" s="224"/>
      <c r="S198" s="224"/>
      <c r="T198" s="224"/>
      <c r="U198" s="225"/>
      <c r="V198" s="264" t="s">
        <v>328</v>
      </c>
      <c r="W198" s="265"/>
      <c r="X198" s="265"/>
      <c r="Y198" s="265"/>
      <c r="Z198" s="217"/>
      <c r="AA198" s="245"/>
      <c r="AB198" s="217"/>
      <c r="AC198" s="216"/>
      <c r="AD198" s="264" t="s">
        <v>328</v>
      </c>
      <c r="AE198" s="265"/>
      <c r="AF198" s="265"/>
      <c r="AG198" s="265"/>
      <c r="AH198" s="217"/>
      <c r="AI198" s="245"/>
      <c r="AJ198" s="217"/>
      <c r="AK198" s="216"/>
      <c r="AL198" s="274"/>
      <c r="AM198" s="275"/>
      <c r="AN198" s="275"/>
      <c r="AO198" s="275"/>
      <c r="AP198" s="229"/>
      <c r="AQ198" s="295"/>
      <c r="AR198" s="229"/>
      <c r="AS198" s="244"/>
      <c r="AT198" s="284"/>
      <c r="AU198" s="285"/>
      <c r="AV198" s="285"/>
      <c r="AW198" s="285"/>
      <c r="AX198" s="229"/>
      <c r="AY198" s="295"/>
      <c r="AZ198" s="229"/>
      <c r="BA198" s="244"/>
      <c r="BB198" s="264" t="s">
        <v>328</v>
      </c>
      <c r="BC198" s="265"/>
      <c r="BD198" s="265"/>
      <c r="BE198" s="265"/>
      <c r="BF198" s="217"/>
      <c r="BG198" s="245"/>
      <c r="BH198" s="217"/>
      <c r="BI198" s="216"/>
      <c r="BJ198" s="223"/>
      <c r="BK198" s="224"/>
      <c r="BL198" s="224"/>
      <c r="BM198" s="224"/>
      <c r="BN198" s="224"/>
      <c r="BO198" s="224"/>
      <c r="BP198" s="224"/>
      <c r="BQ198" s="225"/>
      <c r="BR198" s="223"/>
      <c r="BS198" s="224"/>
      <c r="BT198" s="224"/>
      <c r="BU198" s="224"/>
      <c r="BV198" s="224"/>
      <c r="BW198" s="224"/>
      <c r="BX198" s="224"/>
      <c r="BY198" s="225"/>
      <c r="BZ198" s="284" t="s">
        <v>328</v>
      </c>
      <c r="CA198" s="285"/>
      <c r="CB198" s="285"/>
      <c r="CC198" s="285"/>
      <c r="CD198" s="229"/>
      <c r="CE198" s="295"/>
      <c r="CF198" s="229"/>
      <c r="CG198" s="244"/>
      <c r="CH198" s="274"/>
      <c r="CI198" s="275"/>
      <c r="CJ198" s="275"/>
      <c r="CK198" s="275"/>
      <c r="CL198" s="229"/>
      <c r="CM198" s="295"/>
      <c r="CN198" s="229"/>
      <c r="CO198" s="244"/>
      <c r="CP198" s="356"/>
      <c r="CQ198" s="357"/>
      <c r="CR198" s="357"/>
      <c r="CS198" s="358"/>
    </row>
    <row r="199" spans="2:97" ht="22.5" customHeight="1">
      <c r="B199" s="356"/>
      <c r="C199" s="357"/>
      <c r="D199" s="357"/>
      <c r="E199" s="358"/>
      <c r="F199" s="223"/>
      <c r="G199" s="224"/>
      <c r="H199" s="224"/>
      <c r="I199" s="224"/>
      <c r="J199" s="224"/>
      <c r="K199" s="224"/>
      <c r="L199" s="224"/>
      <c r="M199" s="225"/>
      <c r="N199" s="223"/>
      <c r="O199" s="224"/>
      <c r="P199" s="224"/>
      <c r="Q199" s="224"/>
      <c r="R199" s="224"/>
      <c r="S199" s="224"/>
      <c r="T199" s="224"/>
      <c r="U199" s="225"/>
      <c r="V199" s="264"/>
      <c r="W199" s="265"/>
      <c r="X199" s="265"/>
      <c r="Y199" s="265"/>
      <c r="Z199" s="217"/>
      <c r="AA199" s="217" t="s">
        <v>68</v>
      </c>
      <c r="AB199" s="217"/>
      <c r="AC199" s="216"/>
      <c r="AD199" s="264"/>
      <c r="AE199" s="265"/>
      <c r="AF199" s="265"/>
      <c r="AG199" s="265"/>
      <c r="AH199" s="217"/>
      <c r="AI199" s="217" t="s">
        <v>44</v>
      </c>
      <c r="AJ199" s="217"/>
      <c r="AK199" s="216"/>
      <c r="AL199" s="274"/>
      <c r="AM199" s="275"/>
      <c r="AN199" s="275"/>
      <c r="AO199" s="275"/>
      <c r="AP199" s="229"/>
      <c r="AQ199" s="229" t="s">
        <v>40</v>
      </c>
      <c r="AR199" s="229"/>
      <c r="AS199" s="244"/>
      <c r="AT199" s="284"/>
      <c r="AU199" s="285"/>
      <c r="AV199" s="285"/>
      <c r="AW199" s="285"/>
      <c r="AX199" s="229"/>
      <c r="AY199" s="229" t="s">
        <v>40</v>
      </c>
      <c r="AZ199" s="229"/>
      <c r="BA199" s="244"/>
      <c r="BB199" s="264"/>
      <c r="BC199" s="265"/>
      <c r="BD199" s="265"/>
      <c r="BE199" s="265"/>
      <c r="BF199" s="217"/>
      <c r="BG199" s="217" t="s">
        <v>42</v>
      </c>
      <c r="BH199" s="217"/>
      <c r="BI199" s="216"/>
      <c r="BJ199" s="223"/>
      <c r="BK199" s="224"/>
      <c r="BL199" s="224"/>
      <c r="BM199" s="224"/>
      <c r="BN199" s="224"/>
      <c r="BO199" s="224"/>
      <c r="BP199" s="224"/>
      <c r="BQ199" s="225"/>
      <c r="BR199" s="223"/>
      <c r="BS199" s="224"/>
      <c r="BT199" s="224"/>
      <c r="BU199" s="224"/>
      <c r="BV199" s="224"/>
      <c r="BW199" s="224"/>
      <c r="BX199" s="224"/>
      <c r="BY199" s="225"/>
      <c r="BZ199" s="284"/>
      <c r="CA199" s="285"/>
      <c r="CB199" s="285"/>
      <c r="CC199" s="285"/>
      <c r="CD199" s="229"/>
      <c r="CE199" s="229" t="s">
        <v>68</v>
      </c>
      <c r="CF199" s="229"/>
      <c r="CG199" s="244"/>
      <c r="CH199" s="274"/>
      <c r="CI199" s="275"/>
      <c r="CJ199" s="275"/>
      <c r="CK199" s="275"/>
      <c r="CL199" s="229"/>
      <c r="CM199" s="229"/>
      <c r="CN199" s="229"/>
      <c r="CO199" s="244"/>
      <c r="CP199" s="356"/>
      <c r="CQ199" s="357"/>
      <c r="CR199" s="357"/>
      <c r="CS199" s="358"/>
    </row>
    <row r="200" spans="2:97" ht="18.75" customHeight="1">
      <c r="B200" s="359"/>
      <c r="C200" s="360"/>
      <c r="D200" s="360"/>
      <c r="E200" s="361"/>
      <c r="F200" s="223"/>
      <c r="G200" s="224"/>
      <c r="H200" s="224"/>
      <c r="I200" s="224"/>
      <c r="J200" s="224"/>
      <c r="K200" s="224"/>
      <c r="L200" s="224"/>
      <c r="M200" s="225"/>
      <c r="N200" s="223"/>
      <c r="O200" s="224"/>
      <c r="P200" s="224"/>
      <c r="Q200" s="224"/>
      <c r="R200" s="224"/>
      <c r="S200" s="224"/>
      <c r="T200" s="224"/>
      <c r="U200" s="225"/>
      <c r="V200" s="282"/>
      <c r="W200" s="283"/>
      <c r="X200" s="283"/>
      <c r="Y200" s="283"/>
      <c r="Z200" s="217"/>
      <c r="AA200" s="217"/>
      <c r="AB200" s="217"/>
      <c r="AC200" s="216"/>
      <c r="AD200" s="218"/>
      <c r="AE200" s="219"/>
      <c r="AF200" s="219"/>
      <c r="AG200" s="219"/>
      <c r="AH200" s="217"/>
      <c r="AI200" s="217"/>
      <c r="AJ200" s="217"/>
      <c r="AK200" s="216"/>
      <c r="AL200" s="296"/>
      <c r="AM200" s="297"/>
      <c r="AN200" s="297"/>
      <c r="AO200" s="297"/>
      <c r="AP200" s="229"/>
      <c r="AQ200" s="229"/>
      <c r="AR200" s="229"/>
      <c r="AS200" s="244"/>
      <c r="AT200" s="296"/>
      <c r="AU200" s="297"/>
      <c r="AV200" s="297"/>
      <c r="AW200" s="297"/>
      <c r="AX200" s="229"/>
      <c r="AY200" s="229"/>
      <c r="AZ200" s="229"/>
      <c r="BA200" s="244"/>
      <c r="BB200" s="282"/>
      <c r="BC200" s="283"/>
      <c r="BD200" s="283"/>
      <c r="BE200" s="283"/>
      <c r="BF200" s="217"/>
      <c r="BG200" s="217"/>
      <c r="BH200" s="217"/>
      <c r="BI200" s="216"/>
      <c r="BJ200" s="223"/>
      <c r="BK200" s="224"/>
      <c r="BL200" s="224"/>
      <c r="BM200" s="224"/>
      <c r="BN200" s="224"/>
      <c r="BO200" s="224"/>
      <c r="BP200" s="224"/>
      <c r="BQ200" s="225"/>
      <c r="BR200" s="223"/>
      <c r="BS200" s="224"/>
      <c r="BT200" s="224"/>
      <c r="BU200" s="224"/>
      <c r="BV200" s="224"/>
      <c r="BW200" s="224"/>
      <c r="BX200" s="224"/>
      <c r="BY200" s="225"/>
      <c r="BZ200" s="296"/>
      <c r="CA200" s="297"/>
      <c r="CB200" s="297"/>
      <c r="CC200" s="297"/>
      <c r="CD200" s="229"/>
      <c r="CE200" s="229"/>
      <c r="CF200" s="229"/>
      <c r="CG200" s="244"/>
      <c r="CH200" s="296"/>
      <c r="CI200" s="297"/>
      <c r="CJ200" s="297"/>
      <c r="CK200" s="297"/>
      <c r="CL200" s="229"/>
      <c r="CM200" s="229"/>
      <c r="CN200" s="229"/>
      <c r="CO200" s="244"/>
      <c r="CP200" s="359"/>
      <c r="CQ200" s="360"/>
      <c r="CR200" s="360"/>
      <c r="CS200" s="361"/>
    </row>
    <row r="201" spans="2:97" ht="18.75" customHeight="1" thickBot="1">
      <c r="B201" s="350" t="s">
        <v>235</v>
      </c>
      <c r="C201" s="351"/>
      <c r="D201" s="351"/>
      <c r="E201" s="352"/>
      <c r="F201" s="226"/>
      <c r="G201" s="227"/>
      <c r="H201" s="227"/>
      <c r="I201" s="227"/>
      <c r="J201" s="227"/>
      <c r="K201" s="227"/>
      <c r="L201" s="227"/>
      <c r="M201" s="228"/>
      <c r="N201" s="226"/>
      <c r="O201" s="227"/>
      <c r="P201" s="227"/>
      <c r="Q201" s="227"/>
      <c r="R201" s="227"/>
      <c r="S201" s="227"/>
      <c r="T201" s="227"/>
      <c r="U201" s="228"/>
      <c r="V201" s="324"/>
      <c r="W201" s="325"/>
      <c r="X201" s="55"/>
      <c r="Y201" s="266"/>
      <c r="Z201" s="266"/>
      <c r="AA201" s="266"/>
      <c r="AB201" s="266"/>
      <c r="AC201" s="267"/>
      <c r="AD201" s="230"/>
      <c r="AE201" s="231"/>
      <c r="AF201" s="55"/>
      <c r="AG201" s="266" t="s">
        <v>111</v>
      </c>
      <c r="AH201" s="266"/>
      <c r="AI201" s="266"/>
      <c r="AJ201" s="266"/>
      <c r="AK201" s="267"/>
      <c r="AL201" s="230"/>
      <c r="AM201" s="231"/>
      <c r="AN201" s="65"/>
      <c r="AO201" s="310"/>
      <c r="AP201" s="310"/>
      <c r="AQ201" s="310"/>
      <c r="AR201" s="310"/>
      <c r="AS201" s="311"/>
      <c r="AT201" s="230"/>
      <c r="AU201" s="231"/>
      <c r="AV201" s="65"/>
      <c r="AW201" s="300"/>
      <c r="AX201" s="300"/>
      <c r="AY201" s="300"/>
      <c r="AZ201" s="300"/>
      <c r="BA201" s="301"/>
      <c r="BB201" s="324"/>
      <c r="BC201" s="325"/>
      <c r="BD201" s="55"/>
      <c r="BE201" s="266" t="s">
        <v>578</v>
      </c>
      <c r="BF201" s="266"/>
      <c r="BG201" s="266"/>
      <c r="BH201" s="266"/>
      <c r="BI201" s="267"/>
      <c r="BJ201" s="226"/>
      <c r="BK201" s="227"/>
      <c r="BL201" s="227"/>
      <c r="BM201" s="227"/>
      <c r="BN201" s="227"/>
      <c r="BO201" s="227"/>
      <c r="BP201" s="227"/>
      <c r="BQ201" s="228"/>
      <c r="BR201" s="226"/>
      <c r="BS201" s="227"/>
      <c r="BT201" s="227"/>
      <c r="BU201" s="227"/>
      <c r="BV201" s="227"/>
      <c r="BW201" s="227"/>
      <c r="BX201" s="227"/>
      <c r="BY201" s="228"/>
      <c r="BZ201" s="230"/>
      <c r="CA201" s="231"/>
      <c r="CB201" s="65"/>
      <c r="CC201" s="266" t="s">
        <v>578</v>
      </c>
      <c r="CD201" s="266"/>
      <c r="CE201" s="266"/>
      <c r="CF201" s="266"/>
      <c r="CG201" s="267"/>
      <c r="CH201" s="230"/>
      <c r="CI201" s="231"/>
      <c r="CJ201" s="65"/>
      <c r="CK201" s="310"/>
      <c r="CL201" s="310"/>
      <c r="CM201" s="310"/>
      <c r="CN201" s="310"/>
      <c r="CO201" s="311"/>
      <c r="CP201" s="350"/>
      <c r="CQ201" s="351"/>
      <c r="CR201" s="351"/>
      <c r="CS201" s="352"/>
    </row>
    <row r="202" spans="2:97" ht="15" customHeight="1">
      <c r="B202" s="353" t="s">
        <v>156</v>
      </c>
      <c r="C202" s="354"/>
      <c r="D202" s="354"/>
      <c r="E202" s="355"/>
      <c r="F202" s="251">
        <v>10016171</v>
      </c>
      <c r="G202" s="252"/>
      <c r="H202" s="252"/>
      <c r="I202" s="252"/>
      <c r="J202" s="258"/>
      <c r="K202" s="258"/>
      <c r="L202" s="258"/>
      <c r="M202" s="259"/>
      <c r="N202" s="251"/>
      <c r="O202" s="258"/>
      <c r="P202" s="258"/>
      <c r="Q202" s="258"/>
      <c r="R202" s="258"/>
      <c r="S202" s="258"/>
      <c r="T202" s="258"/>
      <c r="U202" s="259"/>
      <c r="V202" s="322"/>
      <c r="W202" s="323"/>
      <c r="X202" s="323"/>
      <c r="Y202" s="323"/>
      <c r="Z202" s="232"/>
      <c r="AA202" s="232"/>
      <c r="AB202" s="232"/>
      <c r="AC202" s="233"/>
      <c r="AD202" s="220"/>
      <c r="AE202" s="221"/>
      <c r="AF202" s="221"/>
      <c r="AG202" s="221"/>
      <c r="AH202" s="221"/>
      <c r="AI202" s="221"/>
      <c r="AJ202" s="221"/>
      <c r="AK202" s="222"/>
      <c r="AL202" s="251">
        <v>10016264</v>
      </c>
      <c r="AM202" s="252"/>
      <c r="AN202" s="252"/>
      <c r="AO202" s="252"/>
      <c r="AP202" s="258"/>
      <c r="AQ202" s="258"/>
      <c r="AR202" s="258"/>
      <c r="AS202" s="259"/>
      <c r="AT202" s="251"/>
      <c r="AU202" s="252"/>
      <c r="AV202" s="252"/>
      <c r="AW202" s="252"/>
      <c r="AX202" s="258"/>
      <c r="AY202" s="258"/>
      <c r="AZ202" s="258"/>
      <c r="BA202" s="259"/>
      <c r="BB202" s="251"/>
      <c r="BC202" s="252"/>
      <c r="BD202" s="252"/>
      <c r="BE202" s="252"/>
      <c r="BF202" s="258"/>
      <c r="BG202" s="258"/>
      <c r="BH202" s="258"/>
      <c r="BI202" s="259"/>
      <c r="BJ202" s="220"/>
      <c r="BK202" s="221"/>
      <c r="BL202" s="221"/>
      <c r="BM202" s="221"/>
      <c r="BN202" s="221"/>
      <c r="BO202" s="221"/>
      <c r="BP202" s="221"/>
      <c r="BQ202" s="222"/>
      <c r="BR202" s="251">
        <v>10016506</v>
      </c>
      <c r="BS202" s="258"/>
      <c r="BT202" s="258"/>
      <c r="BU202" s="258"/>
      <c r="BV202" s="258"/>
      <c r="BW202" s="258"/>
      <c r="BX202" s="258"/>
      <c r="BY202" s="259"/>
      <c r="BZ202" s="220"/>
      <c r="CA202" s="221"/>
      <c r="CB202" s="221"/>
      <c r="CC202" s="221"/>
      <c r="CD202" s="221"/>
      <c r="CE202" s="221"/>
      <c r="CF202" s="221"/>
      <c r="CG202" s="222"/>
      <c r="CH202" s="251"/>
      <c r="CI202" s="252"/>
      <c r="CJ202" s="252"/>
      <c r="CK202" s="252"/>
      <c r="CL202" s="258"/>
      <c r="CM202" s="258"/>
      <c r="CN202" s="258"/>
      <c r="CO202" s="259"/>
      <c r="CP202" s="353" t="s">
        <v>156</v>
      </c>
      <c r="CQ202" s="354"/>
      <c r="CR202" s="354"/>
      <c r="CS202" s="355"/>
    </row>
    <row r="203" spans="2:97" ht="15" customHeight="1">
      <c r="B203" s="356"/>
      <c r="C203" s="357"/>
      <c r="D203" s="357"/>
      <c r="E203" s="358"/>
      <c r="F203" s="242" t="s">
        <v>49</v>
      </c>
      <c r="G203" s="243"/>
      <c r="H203" s="243"/>
      <c r="I203" s="243"/>
      <c r="J203" s="217"/>
      <c r="K203" s="245"/>
      <c r="L203" s="217"/>
      <c r="M203" s="216"/>
      <c r="N203" s="242"/>
      <c r="O203" s="243"/>
      <c r="P203" s="243"/>
      <c r="Q203" s="243"/>
      <c r="R203" s="217"/>
      <c r="S203" s="245"/>
      <c r="T203" s="217"/>
      <c r="U203" s="216"/>
      <c r="V203" s="248"/>
      <c r="W203" s="249"/>
      <c r="X203" s="249"/>
      <c r="Y203" s="249"/>
      <c r="Z203" s="217"/>
      <c r="AA203" s="245"/>
      <c r="AB203" s="217"/>
      <c r="AC203" s="216"/>
      <c r="AD203" s="223"/>
      <c r="AE203" s="224"/>
      <c r="AF203" s="224"/>
      <c r="AG203" s="224"/>
      <c r="AH203" s="224"/>
      <c r="AI203" s="224"/>
      <c r="AJ203" s="224"/>
      <c r="AK203" s="225"/>
      <c r="AL203" s="242" t="s">
        <v>62</v>
      </c>
      <c r="AM203" s="243"/>
      <c r="AN203" s="243"/>
      <c r="AO203" s="243"/>
      <c r="AP203" s="217"/>
      <c r="AQ203" s="245"/>
      <c r="AR203" s="217"/>
      <c r="AS203" s="216"/>
      <c r="AT203" s="274"/>
      <c r="AU203" s="275"/>
      <c r="AV203" s="275"/>
      <c r="AW203" s="275"/>
      <c r="AX203" s="229"/>
      <c r="AY203" s="295"/>
      <c r="AZ203" s="229"/>
      <c r="BA203" s="244"/>
      <c r="BB203" s="242"/>
      <c r="BC203" s="243"/>
      <c r="BD203" s="243"/>
      <c r="BE203" s="243"/>
      <c r="BF203" s="217"/>
      <c r="BG203" s="245"/>
      <c r="BH203" s="217"/>
      <c r="BI203" s="216"/>
      <c r="BJ203" s="223"/>
      <c r="BK203" s="224"/>
      <c r="BL203" s="224"/>
      <c r="BM203" s="224"/>
      <c r="BN203" s="224"/>
      <c r="BO203" s="224"/>
      <c r="BP203" s="224"/>
      <c r="BQ203" s="225"/>
      <c r="BR203" s="274" t="s">
        <v>280</v>
      </c>
      <c r="BS203" s="275"/>
      <c r="BT203" s="275"/>
      <c r="BU203" s="275"/>
      <c r="BV203" s="229"/>
      <c r="BW203" s="295"/>
      <c r="BX203" s="229" t="s">
        <v>466</v>
      </c>
      <c r="BY203" s="244"/>
      <c r="BZ203" s="223"/>
      <c r="CA203" s="224"/>
      <c r="CB203" s="224"/>
      <c r="CC203" s="224"/>
      <c r="CD203" s="224"/>
      <c r="CE203" s="224"/>
      <c r="CF203" s="224"/>
      <c r="CG203" s="225"/>
      <c r="CH203" s="242"/>
      <c r="CI203" s="243"/>
      <c r="CJ203" s="243"/>
      <c r="CK203" s="243"/>
      <c r="CL203" s="217"/>
      <c r="CM203" s="245"/>
      <c r="CN203" s="217"/>
      <c r="CO203" s="216"/>
      <c r="CP203" s="356"/>
      <c r="CQ203" s="357"/>
      <c r="CR203" s="357"/>
      <c r="CS203" s="358"/>
    </row>
    <row r="204" spans="2:97" ht="11.25" customHeight="1">
      <c r="B204" s="356"/>
      <c r="C204" s="357"/>
      <c r="D204" s="357"/>
      <c r="E204" s="358"/>
      <c r="F204" s="256" t="s">
        <v>50</v>
      </c>
      <c r="G204" s="257"/>
      <c r="H204" s="257"/>
      <c r="I204" s="257"/>
      <c r="J204" s="217"/>
      <c r="K204" s="245"/>
      <c r="L204" s="217"/>
      <c r="M204" s="216"/>
      <c r="N204" s="242"/>
      <c r="O204" s="243"/>
      <c r="P204" s="243"/>
      <c r="Q204" s="243"/>
      <c r="R204" s="217"/>
      <c r="S204" s="245"/>
      <c r="T204" s="217"/>
      <c r="U204" s="216"/>
      <c r="V204" s="264" t="s">
        <v>678</v>
      </c>
      <c r="W204" s="265"/>
      <c r="X204" s="265"/>
      <c r="Y204" s="265"/>
      <c r="Z204" s="217"/>
      <c r="AA204" s="245"/>
      <c r="AB204" s="217"/>
      <c r="AC204" s="216"/>
      <c r="AD204" s="223"/>
      <c r="AE204" s="224"/>
      <c r="AF204" s="224"/>
      <c r="AG204" s="224"/>
      <c r="AH204" s="224"/>
      <c r="AI204" s="224"/>
      <c r="AJ204" s="224"/>
      <c r="AK204" s="225"/>
      <c r="AL204" s="264" t="s">
        <v>328</v>
      </c>
      <c r="AM204" s="265"/>
      <c r="AN204" s="265"/>
      <c r="AO204" s="265"/>
      <c r="AP204" s="217"/>
      <c r="AQ204" s="245"/>
      <c r="AR204" s="217"/>
      <c r="AS204" s="216"/>
      <c r="AT204" s="284"/>
      <c r="AU204" s="285"/>
      <c r="AV204" s="285"/>
      <c r="AW204" s="285"/>
      <c r="AX204" s="229"/>
      <c r="AY204" s="295"/>
      <c r="AZ204" s="229"/>
      <c r="BA204" s="244"/>
      <c r="BB204" s="242" t="s">
        <v>36</v>
      </c>
      <c r="BC204" s="243"/>
      <c r="BD204" s="243"/>
      <c r="BE204" s="243"/>
      <c r="BF204" s="217"/>
      <c r="BG204" s="245"/>
      <c r="BH204" s="217"/>
      <c r="BI204" s="216"/>
      <c r="BJ204" s="223"/>
      <c r="BK204" s="224"/>
      <c r="BL204" s="224"/>
      <c r="BM204" s="224"/>
      <c r="BN204" s="224"/>
      <c r="BO204" s="224"/>
      <c r="BP204" s="224"/>
      <c r="BQ204" s="225"/>
      <c r="BR204" s="264" t="s">
        <v>464</v>
      </c>
      <c r="BS204" s="265"/>
      <c r="BT204" s="265"/>
      <c r="BU204" s="265"/>
      <c r="BV204" s="229"/>
      <c r="BW204" s="295"/>
      <c r="BX204" s="229"/>
      <c r="BY204" s="244"/>
      <c r="BZ204" s="223"/>
      <c r="CA204" s="224"/>
      <c r="CB204" s="224"/>
      <c r="CC204" s="224"/>
      <c r="CD204" s="224"/>
      <c r="CE204" s="224"/>
      <c r="CF204" s="224"/>
      <c r="CG204" s="225"/>
      <c r="CH204" s="242"/>
      <c r="CI204" s="243"/>
      <c r="CJ204" s="243"/>
      <c r="CK204" s="243"/>
      <c r="CL204" s="217"/>
      <c r="CM204" s="245"/>
      <c r="CN204" s="217"/>
      <c r="CO204" s="216"/>
      <c r="CP204" s="356"/>
      <c r="CQ204" s="357"/>
      <c r="CR204" s="357"/>
      <c r="CS204" s="358"/>
    </row>
    <row r="205" spans="2:97" ht="22.5" customHeight="1">
      <c r="B205" s="356"/>
      <c r="C205" s="357"/>
      <c r="D205" s="357"/>
      <c r="E205" s="358"/>
      <c r="F205" s="256"/>
      <c r="G205" s="257"/>
      <c r="H205" s="257"/>
      <c r="I205" s="257"/>
      <c r="J205" s="217"/>
      <c r="K205" s="217" t="s">
        <v>40</v>
      </c>
      <c r="L205" s="217"/>
      <c r="M205" s="216"/>
      <c r="N205" s="242"/>
      <c r="O205" s="243"/>
      <c r="P205" s="243"/>
      <c r="Q205" s="243"/>
      <c r="R205" s="217"/>
      <c r="S205" s="217" t="s">
        <v>40</v>
      </c>
      <c r="T205" s="217"/>
      <c r="U205" s="216"/>
      <c r="V205" s="264"/>
      <c r="W205" s="265"/>
      <c r="X205" s="265"/>
      <c r="Y205" s="265"/>
      <c r="Z205" s="217"/>
      <c r="AA205" s="217" t="s">
        <v>68</v>
      </c>
      <c r="AB205" s="217"/>
      <c r="AC205" s="216"/>
      <c r="AD205" s="223"/>
      <c r="AE205" s="224"/>
      <c r="AF205" s="224"/>
      <c r="AG205" s="224"/>
      <c r="AH205" s="224"/>
      <c r="AI205" s="224"/>
      <c r="AJ205" s="224"/>
      <c r="AK205" s="225"/>
      <c r="AL205" s="264"/>
      <c r="AM205" s="265"/>
      <c r="AN205" s="265"/>
      <c r="AO205" s="265"/>
      <c r="AP205" s="217"/>
      <c r="AQ205" s="217" t="s">
        <v>40</v>
      </c>
      <c r="AR205" s="217"/>
      <c r="AS205" s="216"/>
      <c r="AT205" s="284"/>
      <c r="AU205" s="285"/>
      <c r="AV205" s="285"/>
      <c r="AW205" s="285"/>
      <c r="AX205" s="229"/>
      <c r="AY205" s="229" t="s">
        <v>40</v>
      </c>
      <c r="AZ205" s="229"/>
      <c r="BA205" s="244"/>
      <c r="BB205" s="242"/>
      <c r="BC205" s="243"/>
      <c r="BD205" s="243"/>
      <c r="BE205" s="243"/>
      <c r="BF205" s="217"/>
      <c r="BG205" s="217"/>
      <c r="BH205" s="217"/>
      <c r="BI205" s="216"/>
      <c r="BJ205" s="223"/>
      <c r="BK205" s="224"/>
      <c r="BL205" s="224"/>
      <c r="BM205" s="224"/>
      <c r="BN205" s="224"/>
      <c r="BO205" s="224"/>
      <c r="BP205" s="224"/>
      <c r="BQ205" s="225"/>
      <c r="BR205" s="264"/>
      <c r="BS205" s="265"/>
      <c r="BT205" s="265"/>
      <c r="BU205" s="265"/>
      <c r="BV205" s="229" t="s">
        <v>47</v>
      </c>
      <c r="BW205" s="229"/>
      <c r="BX205" s="229"/>
      <c r="BY205" s="244"/>
      <c r="BZ205" s="223"/>
      <c r="CA205" s="224"/>
      <c r="CB205" s="224"/>
      <c r="CC205" s="224"/>
      <c r="CD205" s="224"/>
      <c r="CE205" s="224"/>
      <c r="CF205" s="224"/>
      <c r="CG205" s="225"/>
      <c r="CH205" s="242"/>
      <c r="CI205" s="243"/>
      <c r="CJ205" s="243"/>
      <c r="CK205" s="243"/>
      <c r="CL205" s="217"/>
      <c r="CM205" s="217"/>
      <c r="CN205" s="217"/>
      <c r="CO205" s="216"/>
      <c r="CP205" s="356"/>
      <c r="CQ205" s="357"/>
      <c r="CR205" s="357"/>
      <c r="CS205" s="358"/>
    </row>
    <row r="206" spans="2:97" ht="18.75" customHeight="1">
      <c r="B206" s="359"/>
      <c r="C206" s="360"/>
      <c r="D206" s="360"/>
      <c r="E206" s="361"/>
      <c r="F206" s="218"/>
      <c r="G206" s="219"/>
      <c r="H206" s="219"/>
      <c r="I206" s="219"/>
      <c r="J206" s="217"/>
      <c r="K206" s="217"/>
      <c r="L206" s="217"/>
      <c r="M206" s="216"/>
      <c r="N206" s="218"/>
      <c r="O206" s="219"/>
      <c r="P206" s="219"/>
      <c r="Q206" s="219"/>
      <c r="R206" s="217"/>
      <c r="S206" s="217"/>
      <c r="T206" s="217"/>
      <c r="U206" s="216"/>
      <c r="V206" s="282"/>
      <c r="W206" s="283"/>
      <c r="X206" s="283"/>
      <c r="Y206" s="283"/>
      <c r="Z206" s="217"/>
      <c r="AA206" s="217"/>
      <c r="AB206" s="217"/>
      <c r="AC206" s="216"/>
      <c r="AD206" s="223"/>
      <c r="AE206" s="224"/>
      <c r="AF206" s="224"/>
      <c r="AG206" s="224"/>
      <c r="AH206" s="224"/>
      <c r="AI206" s="224"/>
      <c r="AJ206" s="224"/>
      <c r="AK206" s="225"/>
      <c r="AL206" s="218"/>
      <c r="AM206" s="219"/>
      <c r="AN206" s="219"/>
      <c r="AO206" s="219"/>
      <c r="AP206" s="217"/>
      <c r="AQ206" s="217"/>
      <c r="AR206" s="217"/>
      <c r="AS206" s="216"/>
      <c r="AT206" s="296"/>
      <c r="AU206" s="297"/>
      <c r="AV206" s="297"/>
      <c r="AW206" s="297"/>
      <c r="AX206" s="229"/>
      <c r="AY206" s="229"/>
      <c r="AZ206" s="229"/>
      <c r="BA206" s="244"/>
      <c r="BB206" s="218"/>
      <c r="BC206" s="219"/>
      <c r="BD206" s="219"/>
      <c r="BE206" s="219"/>
      <c r="BF206" s="217"/>
      <c r="BG206" s="217"/>
      <c r="BH206" s="217"/>
      <c r="BI206" s="216"/>
      <c r="BJ206" s="223"/>
      <c r="BK206" s="224"/>
      <c r="BL206" s="224"/>
      <c r="BM206" s="224"/>
      <c r="BN206" s="224"/>
      <c r="BO206" s="224"/>
      <c r="BP206" s="224"/>
      <c r="BQ206" s="225"/>
      <c r="BR206" s="296"/>
      <c r="BS206" s="297"/>
      <c r="BT206" s="297"/>
      <c r="BU206" s="297"/>
      <c r="BV206" s="229"/>
      <c r="BW206" s="229"/>
      <c r="BX206" s="229"/>
      <c r="BY206" s="244"/>
      <c r="BZ206" s="223"/>
      <c r="CA206" s="224"/>
      <c r="CB206" s="224"/>
      <c r="CC206" s="224"/>
      <c r="CD206" s="224"/>
      <c r="CE206" s="224"/>
      <c r="CF206" s="224"/>
      <c r="CG206" s="225"/>
      <c r="CH206" s="218"/>
      <c r="CI206" s="219"/>
      <c r="CJ206" s="219"/>
      <c r="CK206" s="219"/>
      <c r="CL206" s="217"/>
      <c r="CM206" s="217"/>
      <c r="CN206" s="217"/>
      <c r="CO206" s="216"/>
      <c r="CP206" s="359"/>
      <c r="CQ206" s="360"/>
      <c r="CR206" s="360"/>
      <c r="CS206" s="361"/>
    </row>
    <row r="207" spans="2:97" ht="18.75" customHeight="1" thickBot="1">
      <c r="B207" s="350" t="s">
        <v>232</v>
      </c>
      <c r="C207" s="351"/>
      <c r="D207" s="351"/>
      <c r="E207" s="352"/>
      <c r="F207" s="230"/>
      <c r="G207" s="231"/>
      <c r="H207" s="55"/>
      <c r="I207" s="266" t="s">
        <v>52</v>
      </c>
      <c r="J207" s="266"/>
      <c r="K207" s="266"/>
      <c r="L207" s="266"/>
      <c r="M207" s="267"/>
      <c r="N207" s="230"/>
      <c r="O207" s="231"/>
      <c r="P207" s="55"/>
      <c r="Q207" s="246"/>
      <c r="R207" s="246"/>
      <c r="S207" s="246"/>
      <c r="T207" s="246"/>
      <c r="U207" s="247"/>
      <c r="V207" s="324"/>
      <c r="W207" s="325"/>
      <c r="X207" s="55"/>
      <c r="Y207" s="266"/>
      <c r="Z207" s="266"/>
      <c r="AA207" s="266"/>
      <c r="AB207" s="266"/>
      <c r="AC207" s="267"/>
      <c r="AD207" s="226"/>
      <c r="AE207" s="227"/>
      <c r="AF207" s="227"/>
      <c r="AG207" s="227"/>
      <c r="AH207" s="227"/>
      <c r="AI207" s="227"/>
      <c r="AJ207" s="227"/>
      <c r="AK207" s="228"/>
      <c r="AL207" s="230"/>
      <c r="AM207" s="231"/>
      <c r="AN207" s="55"/>
      <c r="AO207" s="266" t="s">
        <v>111</v>
      </c>
      <c r="AP207" s="266"/>
      <c r="AQ207" s="266"/>
      <c r="AR207" s="266"/>
      <c r="AS207" s="267"/>
      <c r="AT207" s="262"/>
      <c r="AU207" s="263"/>
      <c r="AV207" s="65"/>
      <c r="AW207" s="308"/>
      <c r="AX207" s="308"/>
      <c r="AY207" s="308"/>
      <c r="AZ207" s="308"/>
      <c r="BA207" s="309"/>
      <c r="BB207" s="262"/>
      <c r="BC207" s="263"/>
      <c r="BD207" s="55"/>
      <c r="BE207" s="326"/>
      <c r="BF207" s="326"/>
      <c r="BG207" s="326"/>
      <c r="BH207" s="326"/>
      <c r="BI207" s="327"/>
      <c r="BJ207" s="226"/>
      <c r="BK207" s="227"/>
      <c r="BL207" s="227"/>
      <c r="BM207" s="227"/>
      <c r="BN207" s="227"/>
      <c r="BO207" s="227"/>
      <c r="BP207" s="227"/>
      <c r="BQ207" s="228"/>
      <c r="BR207" s="230"/>
      <c r="BS207" s="231"/>
      <c r="BT207" s="65"/>
      <c r="BU207" s="300" t="s">
        <v>465</v>
      </c>
      <c r="BV207" s="300"/>
      <c r="BW207" s="300"/>
      <c r="BX207" s="300"/>
      <c r="BY207" s="301"/>
      <c r="BZ207" s="226"/>
      <c r="CA207" s="227"/>
      <c r="CB207" s="227"/>
      <c r="CC207" s="227"/>
      <c r="CD207" s="227"/>
      <c r="CE207" s="227"/>
      <c r="CF207" s="227"/>
      <c r="CG207" s="228"/>
      <c r="CH207" s="262"/>
      <c r="CI207" s="263"/>
      <c r="CJ207" s="55"/>
      <c r="CK207" s="326"/>
      <c r="CL207" s="326"/>
      <c r="CM207" s="326"/>
      <c r="CN207" s="326"/>
      <c r="CO207" s="327"/>
      <c r="CP207" s="350"/>
      <c r="CQ207" s="351"/>
      <c r="CR207" s="351"/>
      <c r="CS207" s="352"/>
    </row>
    <row r="208" spans="2:97" ht="15" customHeight="1">
      <c r="B208" s="353" t="s">
        <v>157</v>
      </c>
      <c r="C208" s="354"/>
      <c r="D208" s="354"/>
      <c r="E208" s="355"/>
      <c r="F208" s="251">
        <v>10016171</v>
      </c>
      <c r="G208" s="252"/>
      <c r="H208" s="252"/>
      <c r="I208" s="252"/>
      <c r="J208" s="258"/>
      <c r="K208" s="258"/>
      <c r="L208" s="258"/>
      <c r="M208" s="259"/>
      <c r="N208" s="251"/>
      <c r="O208" s="258"/>
      <c r="P208" s="258"/>
      <c r="Q208" s="258"/>
      <c r="R208" s="258"/>
      <c r="S208" s="258"/>
      <c r="T208" s="258"/>
      <c r="U208" s="259"/>
      <c r="V208" s="286"/>
      <c r="W208" s="287"/>
      <c r="X208" s="287"/>
      <c r="Y208" s="287"/>
      <c r="Z208" s="287"/>
      <c r="AA208" s="287"/>
      <c r="AB208" s="287"/>
      <c r="AC208" s="288"/>
      <c r="AD208" s="286"/>
      <c r="AE208" s="287"/>
      <c r="AF208" s="287"/>
      <c r="AG208" s="287"/>
      <c r="AH208" s="287"/>
      <c r="AI208" s="287"/>
      <c r="AJ208" s="287"/>
      <c r="AK208" s="288"/>
      <c r="AL208" s="286"/>
      <c r="AM208" s="287"/>
      <c r="AN208" s="287"/>
      <c r="AO208" s="287"/>
      <c r="AP208" s="287"/>
      <c r="AQ208" s="287"/>
      <c r="AR208" s="287"/>
      <c r="AS208" s="288"/>
      <c r="AT208" s="286"/>
      <c r="AU208" s="287"/>
      <c r="AV208" s="287"/>
      <c r="AW208" s="287"/>
      <c r="AX208" s="287"/>
      <c r="AY208" s="287"/>
      <c r="AZ208" s="287"/>
      <c r="BA208" s="288"/>
      <c r="BB208" s="251">
        <v>10016346</v>
      </c>
      <c r="BC208" s="252"/>
      <c r="BD208" s="252"/>
      <c r="BE208" s="252"/>
      <c r="BF208" s="258"/>
      <c r="BG208" s="258"/>
      <c r="BH208" s="258"/>
      <c r="BI208" s="259"/>
      <c r="BJ208" s="251"/>
      <c r="BK208" s="252"/>
      <c r="BL208" s="252"/>
      <c r="BM208" s="252"/>
      <c r="BN208" s="258"/>
      <c r="BO208" s="258"/>
      <c r="BP208" s="258"/>
      <c r="BQ208" s="259"/>
      <c r="BR208" s="251"/>
      <c r="BS208" s="252"/>
      <c r="BT208" s="252"/>
      <c r="BU208" s="252"/>
      <c r="BV208" s="258"/>
      <c r="BW208" s="258"/>
      <c r="BX208" s="258"/>
      <c r="BY208" s="259"/>
      <c r="BZ208" s="220"/>
      <c r="CA208" s="221"/>
      <c r="CB208" s="221"/>
      <c r="CC208" s="221"/>
      <c r="CD208" s="221"/>
      <c r="CE208" s="221"/>
      <c r="CF208" s="221"/>
      <c r="CG208" s="222"/>
      <c r="CH208" s="251"/>
      <c r="CI208" s="258"/>
      <c r="CJ208" s="258"/>
      <c r="CK208" s="258"/>
      <c r="CL208" s="258"/>
      <c r="CM208" s="258"/>
      <c r="CN208" s="258"/>
      <c r="CO208" s="259"/>
      <c r="CP208" s="353" t="s">
        <v>157</v>
      </c>
      <c r="CQ208" s="354"/>
      <c r="CR208" s="354"/>
      <c r="CS208" s="355"/>
    </row>
    <row r="209" spans="2:97" ht="15" customHeight="1">
      <c r="B209" s="356"/>
      <c r="C209" s="357"/>
      <c r="D209" s="357"/>
      <c r="E209" s="358"/>
      <c r="F209" s="242" t="s">
        <v>49</v>
      </c>
      <c r="G209" s="243"/>
      <c r="H209" s="243"/>
      <c r="I209" s="243"/>
      <c r="J209" s="217"/>
      <c r="K209" s="245" t="s">
        <v>55</v>
      </c>
      <c r="L209" s="217"/>
      <c r="M209" s="216"/>
      <c r="N209" s="242"/>
      <c r="O209" s="243"/>
      <c r="P209" s="243"/>
      <c r="Q209" s="243"/>
      <c r="R209" s="217"/>
      <c r="S209" s="245"/>
      <c r="T209" s="217"/>
      <c r="U209" s="216"/>
      <c r="V209" s="289"/>
      <c r="W209" s="290"/>
      <c r="X209" s="290"/>
      <c r="Y209" s="290"/>
      <c r="Z209" s="290"/>
      <c r="AA209" s="290"/>
      <c r="AB209" s="290"/>
      <c r="AC209" s="291"/>
      <c r="AD209" s="289"/>
      <c r="AE209" s="290"/>
      <c r="AF209" s="290"/>
      <c r="AG209" s="290"/>
      <c r="AH209" s="290"/>
      <c r="AI209" s="290"/>
      <c r="AJ209" s="290"/>
      <c r="AK209" s="291"/>
      <c r="AL209" s="289"/>
      <c r="AM209" s="290"/>
      <c r="AN209" s="290"/>
      <c r="AO209" s="290"/>
      <c r="AP209" s="290"/>
      <c r="AQ209" s="290"/>
      <c r="AR209" s="290"/>
      <c r="AS209" s="291"/>
      <c r="AT209" s="289"/>
      <c r="AU209" s="290"/>
      <c r="AV209" s="290"/>
      <c r="AW209" s="290"/>
      <c r="AX209" s="290"/>
      <c r="AY209" s="290"/>
      <c r="AZ209" s="290"/>
      <c r="BA209" s="291"/>
      <c r="BB209" s="242">
        <v>808</v>
      </c>
      <c r="BC209" s="243"/>
      <c r="BD209" s="243"/>
      <c r="BE209" s="243"/>
      <c r="BF209" s="217"/>
      <c r="BG209" s="245"/>
      <c r="BH209" s="217"/>
      <c r="BI209" s="216"/>
      <c r="BJ209" s="242"/>
      <c r="BK209" s="243"/>
      <c r="BL209" s="243"/>
      <c r="BM209" s="243"/>
      <c r="BN209" s="217"/>
      <c r="BO209" s="245"/>
      <c r="BP209" s="217"/>
      <c r="BQ209" s="216"/>
      <c r="BR209" s="242"/>
      <c r="BS209" s="243"/>
      <c r="BT209" s="243"/>
      <c r="BU209" s="243"/>
      <c r="BV209" s="217"/>
      <c r="BW209" s="245"/>
      <c r="BX209" s="217"/>
      <c r="BY209" s="216"/>
      <c r="BZ209" s="223"/>
      <c r="CA209" s="224"/>
      <c r="CB209" s="224"/>
      <c r="CC209" s="224"/>
      <c r="CD209" s="224"/>
      <c r="CE209" s="224"/>
      <c r="CF209" s="224"/>
      <c r="CG209" s="225"/>
      <c r="CH209" s="274"/>
      <c r="CI209" s="275"/>
      <c r="CJ209" s="275"/>
      <c r="CK209" s="275"/>
      <c r="CL209" s="229"/>
      <c r="CM209" s="295"/>
      <c r="CN209" s="229"/>
      <c r="CO209" s="244"/>
      <c r="CP209" s="356"/>
      <c r="CQ209" s="357"/>
      <c r="CR209" s="357"/>
      <c r="CS209" s="358"/>
    </row>
    <row r="210" spans="2:97" ht="11.25" customHeight="1">
      <c r="B210" s="356"/>
      <c r="C210" s="357"/>
      <c r="D210" s="357"/>
      <c r="E210" s="358"/>
      <c r="F210" s="256" t="s">
        <v>50</v>
      </c>
      <c r="G210" s="257"/>
      <c r="H210" s="257"/>
      <c r="I210" s="257"/>
      <c r="J210" s="217"/>
      <c r="K210" s="245"/>
      <c r="L210" s="217"/>
      <c r="M210" s="216"/>
      <c r="N210" s="242"/>
      <c r="O210" s="243"/>
      <c r="P210" s="243"/>
      <c r="Q210" s="243"/>
      <c r="R210" s="217"/>
      <c r="S210" s="245"/>
      <c r="T210" s="217"/>
      <c r="U210" s="216"/>
      <c r="V210" s="289"/>
      <c r="W210" s="290"/>
      <c r="X210" s="290"/>
      <c r="Y210" s="290"/>
      <c r="Z210" s="290"/>
      <c r="AA210" s="290"/>
      <c r="AB210" s="290"/>
      <c r="AC210" s="291"/>
      <c r="AD210" s="289"/>
      <c r="AE210" s="290"/>
      <c r="AF210" s="290"/>
      <c r="AG210" s="290"/>
      <c r="AH210" s="290"/>
      <c r="AI210" s="290"/>
      <c r="AJ210" s="290"/>
      <c r="AK210" s="291"/>
      <c r="AL210" s="289"/>
      <c r="AM210" s="290"/>
      <c r="AN210" s="290"/>
      <c r="AO210" s="290"/>
      <c r="AP210" s="290"/>
      <c r="AQ210" s="290"/>
      <c r="AR210" s="290"/>
      <c r="AS210" s="291"/>
      <c r="AT210" s="289"/>
      <c r="AU210" s="290"/>
      <c r="AV210" s="290"/>
      <c r="AW210" s="290"/>
      <c r="AX210" s="290"/>
      <c r="AY210" s="290"/>
      <c r="AZ210" s="290"/>
      <c r="BA210" s="291"/>
      <c r="BB210" s="264" t="s">
        <v>209</v>
      </c>
      <c r="BC210" s="265"/>
      <c r="BD210" s="265"/>
      <c r="BE210" s="265"/>
      <c r="BF210" s="217"/>
      <c r="BG210" s="245"/>
      <c r="BH210" s="217"/>
      <c r="BI210" s="216"/>
      <c r="BJ210" s="264"/>
      <c r="BK210" s="265"/>
      <c r="BL210" s="265"/>
      <c r="BM210" s="265"/>
      <c r="BN210" s="217"/>
      <c r="BO210" s="245"/>
      <c r="BP210" s="217"/>
      <c r="BQ210" s="216"/>
      <c r="BR210" s="264"/>
      <c r="BS210" s="265"/>
      <c r="BT210" s="265"/>
      <c r="BU210" s="265"/>
      <c r="BV210" s="217"/>
      <c r="BW210" s="245"/>
      <c r="BX210" s="217"/>
      <c r="BY210" s="216"/>
      <c r="BZ210" s="223"/>
      <c r="CA210" s="224"/>
      <c r="CB210" s="224"/>
      <c r="CC210" s="224"/>
      <c r="CD210" s="224"/>
      <c r="CE210" s="224"/>
      <c r="CF210" s="224"/>
      <c r="CG210" s="225"/>
      <c r="CH210" s="274"/>
      <c r="CI210" s="275"/>
      <c r="CJ210" s="275"/>
      <c r="CK210" s="275"/>
      <c r="CL210" s="229"/>
      <c r="CM210" s="295"/>
      <c r="CN210" s="229"/>
      <c r="CO210" s="244"/>
      <c r="CP210" s="356"/>
      <c r="CQ210" s="357"/>
      <c r="CR210" s="357"/>
      <c r="CS210" s="358"/>
    </row>
    <row r="211" spans="2:97" ht="22.5" customHeight="1">
      <c r="B211" s="356"/>
      <c r="C211" s="357"/>
      <c r="D211" s="357"/>
      <c r="E211" s="358"/>
      <c r="F211" s="256"/>
      <c r="G211" s="257"/>
      <c r="H211" s="257"/>
      <c r="I211" s="257"/>
      <c r="J211" s="217"/>
      <c r="K211" s="217" t="s">
        <v>40</v>
      </c>
      <c r="L211" s="217"/>
      <c r="M211" s="216"/>
      <c r="N211" s="242"/>
      <c r="O211" s="243"/>
      <c r="P211" s="243"/>
      <c r="Q211" s="243"/>
      <c r="R211" s="217"/>
      <c r="S211" s="217" t="s">
        <v>40</v>
      </c>
      <c r="T211" s="217"/>
      <c r="U211" s="216"/>
      <c r="V211" s="289"/>
      <c r="W211" s="290"/>
      <c r="X211" s="290"/>
      <c r="Y211" s="290"/>
      <c r="Z211" s="290"/>
      <c r="AA211" s="290"/>
      <c r="AB211" s="290"/>
      <c r="AC211" s="291"/>
      <c r="AD211" s="289"/>
      <c r="AE211" s="290"/>
      <c r="AF211" s="290"/>
      <c r="AG211" s="290"/>
      <c r="AH211" s="290"/>
      <c r="AI211" s="290"/>
      <c r="AJ211" s="290"/>
      <c r="AK211" s="291"/>
      <c r="AL211" s="289"/>
      <c r="AM211" s="290"/>
      <c r="AN211" s="290"/>
      <c r="AO211" s="290"/>
      <c r="AP211" s="290"/>
      <c r="AQ211" s="290"/>
      <c r="AR211" s="290"/>
      <c r="AS211" s="291"/>
      <c r="AT211" s="289"/>
      <c r="AU211" s="290"/>
      <c r="AV211" s="290"/>
      <c r="AW211" s="290"/>
      <c r="AX211" s="290"/>
      <c r="AY211" s="290"/>
      <c r="AZ211" s="290"/>
      <c r="BA211" s="291"/>
      <c r="BB211" s="264"/>
      <c r="BC211" s="265"/>
      <c r="BD211" s="265"/>
      <c r="BE211" s="265"/>
      <c r="BF211" s="217"/>
      <c r="BG211" s="217" t="s">
        <v>44</v>
      </c>
      <c r="BH211" s="217" t="s">
        <v>40</v>
      </c>
      <c r="BI211" s="216"/>
      <c r="BJ211" s="264"/>
      <c r="BK211" s="265"/>
      <c r="BL211" s="265"/>
      <c r="BM211" s="265"/>
      <c r="BN211" s="217"/>
      <c r="BO211" s="217" t="s">
        <v>40</v>
      </c>
      <c r="BP211" s="217"/>
      <c r="BQ211" s="216"/>
      <c r="BR211" s="264"/>
      <c r="BS211" s="265"/>
      <c r="BT211" s="265"/>
      <c r="BU211" s="265"/>
      <c r="BV211" s="217"/>
      <c r="BW211" s="217" t="s">
        <v>40</v>
      </c>
      <c r="BX211" s="217"/>
      <c r="BY211" s="216"/>
      <c r="BZ211" s="223"/>
      <c r="CA211" s="224"/>
      <c r="CB211" s="224"/>
      <c r="CC211" s="224"/>
      <c r="CD211" s="224"/>
      <c r="CE211" s="224"/>
      <c r="CF211" s="224"/>
      <c r="CG211" s="225"/>
      <c r="CH211" s="274"/>
      <c r="CI211" s="275"/>
      <c r="CJ211" s="275"/>
      <c r="CK211" s="275"/>
      <c r="CL211" s="229"/>
      <c r="CM211" s="229"/>
      <c r="CN211" s="229"/>
      <c r="CO211" s="244"/>
      <c r="CP211" s="356"/>
      <c r="CQ211" s="357"/>
      <c r="CR211" s="357"/>
      <c r="CS211" s="358"/>
    </row>
    <row r="212" spans="2:97" ht="18.75" customHeight="1">
      <c r="B212" s="359"/>
      <c r="C212" s="360"/>
      <c r="D212" s="360"/>
      <c r="E212" s="361"/>
      <c r="F212" s="218"/>
      <c r="G212" s="219"/>
      <c r="H212" s="219"/>
      <c r="I212" s="219"/>
      <c r="J212" s="217"/>
      <c r="K212" s="217"/>
      <c r="L212" s="217"/>
      <c r="M212" s="216"/>
      <c r="N212" s="218"/>
      <c r="O212" s="219"/>
      <c r="P212" s="219"/>
      <c r="Q212" s="219"/>
      <c r="R212" s="217"/>
      <c r="S212" s="217"/>
      <c r="T212" s="217"/>
      <c r="U212" s="216"/>
      <c r="V212" s="289"/>
      <c r="W212" s="290"/>
      <c r="X212" s="290"/>
      <c r="Y212" s="290"/>
      <c r="Z212" s="290"/>
      <c r="AA212" s="290"/>
      <c r="AB212" s="290"/>
      <c r="AC212" s="291"/>
      <c r="AD212" s="289"/>
      <c r="AE212" s="290"/>
      <c r="AF212" s="290"/>
      <c r="AG212" s="290"/>
      <c r="AH212" s="290"/>
      <c r="AI212" s="290"/>
      <c r="AJ212" s="290"/>
      <c r="AK212" s="291"/>
      <c r="AL212" s="289"/>
      <c r="AM212" s="290"/>
      <c r="AN212" s="290"/>
      <c r="AO212" s="290"/>
      <c r="AP212" s="290"/>
      <c r="AQ212" s="290"/>
      <c r="AR212" s="290"/>
      <c r="AS212" s="291"/>
      <c r="AT212" s="289"/>
      <c r="AU212" s="290"/>
      <c r="AV212" s="290"/>
      <c r="AW212" s="290"/>
      <c r="AX212" s="290"/>
      <c r="AY212" s="290"/>
      <c r="AZ212" s="290"/>
      <c r="BA212" s="291"/>
      <c r="BB212" s="218"/>
      <c r="BC212" s="219"/>
      <c r="BD212" s="219"/>
      <c r="BE212" s="219"/>
      <c r="BF212" s="217"/>
      <c r="BG212" s="217"/>
      <c r="BH212" s="217"/>
      <c r="BI212" s="216"/>
      <c r="BJ212" s="218"/>
      <c r="BK212" s="219"/>
      <c r="BL212" s="219"/>
      <c r="BM212" s="219"/>
      <c r="BN212" s="217"/>
      <c r="BO212" s="217"/>
      <c r="BP212" s="217"/>
      <c r="BQ212" s="216"/>
      <c r="BR212" s="218"/>
      <c r="BS212" s="219"/>
      <c r="BT212" s="219"/>
      <c r="BU212" s="219"/>
      <c r="BV212" s="217"/>
      <c r="BW212" s="217"/>
      <c r="BX212" s="217"/>
      <c r="BY212" s="216"/>
      <c r="BZ212" s="223"/>
      <c r="CA212" s="224"/>
      <c r="CB212" s="224"/>
      <c r="CC212" s="224"/>
      <c r="CD212" s="224"/>
      <c r="CE212" s="224"/>
      <c r="CF212" s="224"/>
      <c r="CG212" s="225"/>
      <c r="CH212" s="296"/>
      <c r="CI212" s="297"/>
      <c r="CJ212" s="297"/>
      <c r="CK212" s="297"/>
      <c r="CL212" s="229"/>
      <c r="CM212" s="229"/>
      <c r="CN212" s="229"/>
      <c r="CO212" s="244"/>
      <c r="CP212" s="359"/>
      <c r="CQ212" s="360"/>
      <c r="CR212" s="360"/>
      <c r="CS212" s="361"/>
    </row>
    <row r="213" spans="2:97" ht="18.75" customHeight="1" thickBot="1">
      <c r="B213" s="350" t="s">
        <v>410</v>
      </c>
      <c r="C213" s="351"/>
      <c r="D213" s="351"/>
      <c r="E213" s="352"/>
      <c r="F213" s="230"/>
      <c r="G213" s="231"/>
      <c r="H213" s="55"/>
      <c r="I213" s="266" t="s">
        <v>52</v>
      </c>
      <c r="J213" s="266"/>
      <c r="K213" s="266"/>
      <c r="L213" s="266"/>
      <c r="M213" s="267"/>
      <c r="N213" s="230"/>
      <c r="O213" s="231"/>
      <c r="P213" s="55"/>
      <c r="Q213" s="246"/>
      <c r="R213" s="246"/>
      <c r="S213" s="246"/>
      <c r="T213" s="246"/>
      <c r="U213" s="247"/>
      <c r="V213" s="292"/>
      <c r="W213" s="293"/>
      <c r="X213" s="293"/>
      <c r="Y213" s="293"/>
      <c r="Z213" s="293"/>
      <c r="AA213" s="293"/>
      <c r="AB213" s="293"/>
      <c r="AC213" s="294"/>
      <c r="AD213" s="292"/>
      <c r="AE213" s="293"/>
      <c r="AF213" s="293"/>
      <c r="AG213" s="293"/>
      <c r="AH213" s="293"/>
      <c r="AI213" s="293"/>
      <c r="AJ213" s="293"/>
      <c r="AK213" s="294"/>
      <c r="AL213" s="292"/>
      <c r="AM213" s="293"/>
      <c r="AN213" s="293"/>
      <c r="AO213" s="293"/>
      <c r="AP213" s="293"/>
      <c r="AQ213" s="293"/>
      <c r="AR213" s="293"/>
      <c r="AS213" s="294"/>
      <c r="AT213" s="292"/>
      <c r="AU213" s="293"/>
      <c r="AV213" s="293"/>
      <c r="AW213" s="293"/>
      <c r="AX213" s="293"/>
      <c r="AY213" s="293"/>
      <c r="AZ213" s="293"/>
      <c r="BA213" s="294"/>
      <c r="BB213" s="230">
        <v>0.27083333333333331</v>
      </c>
      <c r="BC213" s="231"/>
      <c r="BD213" s="55" t="s">
        <v>508</v>
      </c>
      <c r="BE213" s="266" t="s">
        <v>711</v>
      </c>
      <c r="BF213" s="266"/>
      <c r="BG213" s="266"/>
      <c r="BH213" s="266"/>
      <c r="BI213" s="267"/>
      <c r="BJ213" s="230"/>
      <c r="BK213" s="231"/>
      <c r="BL213" s="55"/>
      <c r="BM213" s="266"/>
      <c r="BN213" s="266"/>
      <c r="BO213" s="266"/>
      <c r="BP213" s="266"/>
      <c r="BQ213" s="267"/>
      <c r="BR213" s="230"/>
      <c r="BS213" s="231"/>
      <c r="BT213" s="55"/>
      <c r="BU213" s="266"/>
      <c r="BV213" s="266"/>
      <c r="BW213" s="266"/>
      <c r="BX213" s="266"/>
      <c r="BY213" s="267"/>
      <c r="BZ213" s="226"/>
      <c r="CA213" s="227"/>
      <c r="CB213" s="227"/>
      <c r="CC213" s="227"/>
      <c r="CD213" s="227"/>
      <c r="CE213" s="227"/>
      <c r="CF213" s="227"/>
      <c r="CG213" s="228"/>
      <c r="CH213" s="230"/>
      <c r="CI213" s="231"/>
      <c r="CJ213" s="65"/>
      <c r="CK213" s="310"/>
      <c r="CL213" s="310"/>
      <c r="CM213" s="310"/>
      <c r="CN213" s="310"/>
      <c r="CO213" s="311"/>
      <c r="CP213" s="350"/>
      <c r="CQ213" s="351"/>
      <c r="CR213" s="351"/>
      <c r="CS213" s="352"/>
    </row>
    <row r="214" spans="2:97" ht="15" customHeight="1">
      <c r="B214" s="353" t="s">
        <v>158</v>
      </c>
      <c r="C214" s="354"/>
      <c r="D214" s="354"/>
      <c r="E214" s="355"/>
      <c r="F214" s="251">
        <v>10016173</v>
      </c>
      <c r="G214" s="258"/>
      <c r="H214" s="258"/>
      <c r="I214" s="258"/>
      <c r="J214" s="258"/>
      <c r="K214" s="258"/>
      <c r="L214" s="258"/>
      <c r="M214" s="259"/>
      <c r="N214" s="251"/>
      <c r="O214" s="258"/>
      <c r="P214" s="258"/>
      <c r="Q214" s="258"/>
      <c r="R214" s="258"/>
      <c r="S214" s="258"/>
      <c r="T214" s="258"/>
      <c r="U214" s="259"/>
      <c r="V214" s="322"/>
      <c r="W214" s="323"/>
      <c r="X214" s="323"/>
      <c r="Y214" s="323"/>
      <c r="Z214" s="232"/>
      <c r="AA214" s="232"/>
      <c r="AB214" s="232"/>
      <c r="AC214" s="233"/>
      <c r="AD214" s="220"/>
      <c r="AE214" s="221"/>
      <c r="AF214" s="221"/>
      <c r="AG214" s="221"/>
      <c r="AH214" s="221"/>
      <c r="AI214" s="221"/>
      <c r="AJ214" s="221"/>
      <c r="AK214" s="222"/>
      <c r="AL214" s="251">
        <v>10016264</v>
      </c>
      <c r="AM214" s="252"/>
      <c r="AN214" s="252"/>
      <c r="AO214" s="252"/>
      <c r="AP214" s="258"/>
      <c r="AQ214" s="258"/>
      <c r="AR214" s="258"/>
      <c r="AS214" s="259"/>
      <c r="AT214" s="251"/>
      <c r="AU214" s="252"/>
      <c r="AV214" s="252"/>
      <c r="AW214" s="252"/>
      <c r="AX214" s="258"/>
      <c r="AY214" s="258"/>
      <c r="AZ214" s="258"/>
      <c r="BA214" s="259"/>
      <c r="BB214" s="220"/>
      <c r="BC214" s="221"/>
      <c r="BD214" s="221"/>
      <c r="BE214" s="221"/>
      <c r="BF214" s="221"/>
      <c r="BG214" s="221"/>
      <c r="BH214" s="221"/>
      <c r="BI214" s="222"/>
      <c r="BJ214" s="220"/>
      <c r="BK214" s="221"/>
      <c r="BL214" s="221"/>
      <c r="BM214" s="221"/>
      <c r="BN214" s="221"/>
      <c r="BO214" s="221"/>
      <c r="BP214" s="221"/>
      <c r="BQ214" s="222"/>
      <c r="BR214" s="251"/>
      <c r="BS214" s="252"/>
      <c r="BT214" s="252"/>
      <c r="BU214" s="252"/>
      <c r="BV214" s="258"/>
      <c r="BW214" s="258"/>
      <c r="BX214" s="258"/>
      <c r="BY214" s="259"/>
      <c r="BZ214" s="220"/>
      <c r="CA214" s="221"/>
      <c r="CB214" s="221"/>
      <c r="CC214" s="221"/>
      <c r="CD214" s="221"/>
      <c r="CE214" s="221"/>
      <c r="CF214" s="221"/>
      <c r="CG214" s="222"/>
      <c r="CH214" s="251"/>
      <c r="CI214" s="252"/>
      <c r="CJ214" s="252"/>
      <c r="CK214" s="252"/>
      <c r="CL214" s="258"/>
      <c r="CM214" s="258"/>
      <c r="CN214" s="258"/>
      <c r="CO214" s="259"/>
      <c r="CP214" s="353" t="s">
        <v>158</v>
      </c>
      <c r="CQ214" s="354"/>
      <c r="CR214" s="354"/>
      <c r="CS214" s="355"/>
    </row>
    <row r="215" spans="2:97" ht="15" customHeight="1">
      <c r="B215" s="356"/>
      <c r="C215" s="357"/>
      <c r="D215" s="357"/>
      <c r="E215" s="358"/>
      <c r="F215" s="274" t="s">
        <v>56</v>
      </c>
      <c r="G215" s="275"/>
      <c r="H215" s="275"/>
      <c r="I215" s="275"/>
      <c r="J215" s="229"/>
      <c r="K215" s="295"/>
      <c r="L215" s="229"/>
      <c r="M215" s="244"/>
      <c r="N215" s="242"/>
      <c r="O215" s="243"/>
      <c r="P215" s="243"/>
      <c r="Q215" s="243"/>
      <c r="R215" s="217"/>
      <c r="S215" s="245"/>
      <c r="T215" s="217"/>
      <c r="U215" s="216"/>
      <c r="V215" s="248"/>
      <c r="W215" s="249"/>
      <c r="X215" s="249"/>
      <c r="Y215" s="249"/>
      <c r="Z215" s="217"/>
      <c r="AA215" s="245"/>
      <c r="AB215" s="217"/>
      <c r="AC215" s="216"/>
      <c r="AD215" s="223"/>
      <c r="AE215" s="224"/>
      <c r="AF215" s="224"/>
      <c r="AG215" s="224"/>
      <c r="AH215" s="224"/>
      <c r="AI215" s="224"/>
      <c r="AJ215" s="224"/>
      <c r="AK215" s="225"/>
      <c r="AL215" s="242" t="s">
        <v>62</v>
      </c>
      <c r="AM215" s="243"/>
      <c r="AN215" s="243"/>
      <c r="AO215" s="243"/>
      <c r="AP215" s="217"/>
      <c r="AQ215" s="245"/>
      <c r="AR215" s="217"/>
      <c r="AS215" s="216"/>
      <c r="AT215" s="274"/>
      <c r="AU215" s="275"/>
      <c r="AV215" s="275"/>
      <c r="AW215" s="275"/>
      <c r="AX215" s="229"/>
      <c r="AY215" s="295"/>
      <c r="AZ215" s="229"/>
      <c r="BA215" s="244"/>
      <c r="BB215" s="223"/>
      <c r="BC215" s="224"/>
      <c r="BD215" s="224"/>
      <c r="BE215" s="224"/>
      <c r="BF215" s="224"/>
      <c r="BG215" s="224"/>
      <c r="BH215" s="224"/>
      <c r="BI215" s="225"/>
      <c r="BJ215" s="223"/>
      <c r="BK215" s="224"/>
      <c r="BL215" s="224"/>
      <c r="BM215" s="224"/>
      <c r="BN215" s="224"/>
      <c r="BO215" s="224"/>
      <c r="BP215" s="224"/>
      <c r="BQ215" s="225"/>
      <c r="BR215" s="242"/>
      <c r="BS215" s="243"/>
      <c r="BT215" s="243"/>
      <c r="BU215" s="243"/>
      <c r="BV215" s="217"/>
      <c r="BW215" s="245"/>
      <c r="BX215" s="217"/>
      <c r="BY215" s="216"/>
      <c r="BZ215" s="223"/>
      <c r="CA215" s="224"/>
      <c r="CB215" s="224"/>
      <c r="CC215" s="224"/>
      <c r="CD215" s="224"/>
      <c r="CE215" s="224"/>
      <c r="CF215" s="224"/>
      <c r="CG215" s="225"/>
      <c r="CH215" s="242"/>
      <c r="CI215" s="243"/>
      <c r="CJ215" s="243"/>
      <c r="CK215" s="243"/>
      <c r="CL215" s="217"/>
      <c r="CM215" s="245"/>
      <c r="CN215" s="217"/>
      <c r="CO215" s="216"/>
      <c r="CP215" s="356"/>
      <c r="CQ215" s="357"/>
      <c r="CR215" s="357"/>
      <c r="CS215" s="358"/>
    </row>
    <row r="216" spans="2:97" ht="11.25" customHeight="1">
      <c r="B216" s="356"/>
      <c r="C216" s="357"/>
      <c r="D216" s="357"/>
      <c r="E216" s="358"/>
      <c r="F216" s="274" t="s">
        <v>57</v>
      </c>
      <c r="G216" s="275"/>
      <c r="H216" s="275"/>
      <c r="I216" s="275"/>
      <c r="J216" s="229"/>
      <c r="K216" s="295"/>
      <c r="L216" s="229"/>
      <c r="M216" s="244"/>
      <c r="N216" s="242"/>
      <c r="O216" s="243"/>
      <c r="P216" s="243"/>
      <c r="Q216" s="243"/>
      <c r="R216" s="217"/>
      <c r="S216" s="245"/>
      <c r="T216" s="217"/>
      <c r="U216" s="216"/>
      <c r="V216" s="264" t="s">
        <v>678</v>
      </c>
      <c r="W216" s="265"/>
      <c r="X216" s="265"/>
      <c r="Y216" s="265"/>
      <c r="Z216" s="217"/>
      <c r="AA216" s="245"/>
      <c r="AB216" s="217"/>
      <c r="AC216" s="216"/>
      <c r="AD216" s="223"/>
      <c r="AE216" s="224"/>
      <c r="AF216" s="224"/>
      <c r="AG216" s="224"/>
      <c r="AH216" s="224"/>
      <c r="AI216" s="224"/>
      <c r="AJ216" s="224"/>
      <c r="AK216" s="225"/>
      <c r="AL216" s="264" t="s">
        <v>328</v>
      </c>
      <c r="AM216" s="265"/>
      <c r="AN216" s="265"/>
      <c r="AO216" s="265"/>
      <c r="AP216" s="217"/>
      <c r="AQ216" s="245"/>
      <c r="AR216" s="217"/>
      <c r="AS216" s="216"/>
      <c r="AT216" s="284"/>
      <c r="AU216" s="285"/>
      <c r="AV216" s="285"/>
      <c r="AW216" s="285"/>
      <c r="AX216" s="229"/>
      <c r="AY216" s="295"/>
      <c r="AZ216" s="229"/>
      <c r="BA216" s="244"/>
      <c r="BB216" s="223"/>
      <c r="BC216" s="224"/>
      <c r="BD216" s="224"/>
      <c r="BE216" s="224"/>
      <c r="BF216" s="224"/>
      <c r="BG216" s="224"/>
      <c r="BH216" s="224"/>
      <c r="BI216" s="225"/>
      <c r="BJ216" s="223"/>
      <c r="BK216" s="224"/>
      <c r="BL216" s="224"/>
      <c r="BM216" s="224"/>
      <c r="BN216" s="224"/>
      <c r="BO216" s="224"/>
      <c r="BP216" s="224"/>
      <c r="BQ216" s="225"/>
      <c r="BR216" s="264" t="s">
        <v>336</v>
      </c>
      <c r="BS216" s="265"/>
      <c r="BT216" s="265"/>
      <c r="BU216" s="265"/>
      <c r="BV216" s="217"/>
      <c r="BW216" s="245"/>
      <c r="BX216" s="217"/>
      <c r="BY216" s="216"/>
      <c r="BZ216" s="223"/>
      <c r="CA216" s="224"/>
      <c r="CB216" s="224"/>
      <c r="CC216" s="224"/>
      <c r="CD216" s="224"/>
      <c r="CE216" s="224"/>
      <c r="CF216" s="224"/>
      <c r="CG216" s="225"/>
      <c r="CH216" s="242"/>
      <c r="CI216" s="243"/>
      <c r="CJ216" s="243"/>
      <c r="CK216" s="243"/>
      <c r="CL216" s="217"/>
      <c r="CM216" s="245"/>
      <c r="CN216" s="217"/>
      <c r="CO216" s="216"/>
      <c r="CP216" s="356"/>
      <c r="CQ216" s="357"/>
      <c r="CR216" s="357"/>
      <c r="CS216" s="358"/>
    </row>
    <row r="217" spans="2:97" ht="22.5" customHeight="1">
      <c r="B217" s="356"/>
      <c r="C217" s="357"/>
      <c r="D217" s="357"/>
      <c r="E217" s="358"/>
      <c r="F217" s="274"/>
      <c r="G217" s="275"/>
      <c r="H217" s="275"/>
      <c r="I217" s="275"/>
      <c r="J217" s="229"/>
      <c r="K217" s="229" t="s">
        <v>40</v>
      </c>
      <c r="L217" s="229"/>
      <c r="M217" s="244"/>
      <c r="N217" s="242"/>
      <c r="O217" s="243"/>
      <c r="P217" s="243"/>
      <c r="Q217" s="243"/>
      <c r="R217" s="217"/>
      <c r="S217" s="217" t="s">
        <v>40</v>
      </c>
      <c r="T217" s="217"/>
      <c r="U217" s="216"/>
      <c r="V217" s="264"/>
      <c r="W217" s="265"/>
      <c r="X217" s="265"/>
      <c r="Y217" s="265"/>
      <c r="Z217" s="217"/>
      <c r="AA217" s="217" t="s">
        <v>68</v>
      </c>
      <c r="AB217" s="217"/>
      <c r="AC217" s="216"/>
      <c r="AD217" s="223"/>
      <c r="AE217" s="224"/>
      <c r="AF217" s="224"/>
      <c r="AG217" s="224"/>
      <c r="AH217" s="224"/>
      <c r="AI217" s="224"/>
      <c r="AJ217" s="224"/>
      <c r="AK217" s="225"/>
      <c r="AL217" s="264"/>
      <c r="AM217" s="265"/>
      <c r="AN217" s="265"/>
      <c r="AO217" s="265"/>
      <c r="AP217" s="217"/>
      <c r="AQ217" s="217" t="s">
        <v>40</v>
      </c>
      <c r="AR217" s="217"/>
      <c r="AS217" s="216"/>
      <c r="AT217" s="284"/>
      <c r="AU217" s="285"/>
      <c r="AV217" s="285"/>
      <c r="AW217" s="285"/>
      <c r="AX217" s="229"/>
      <c r="AY217" s="229" t="s">
        <v>40</v>
      </c>
      <c r="AZ217" s="229"/>
      <c r="BA217" s="244"/>
      <c r="BB217" s="223"/>
      <c r="BC217" s="224"/>
      <c r="BD217" s="224"/>
      <c r="BE217" s="224"/>
      <c r="BF217" s="224"/>
      <c r="BG217" s="224"/>
      <c r="BH217" s="224"/>
      <c r="BI217" s="225"/>
      <c r="BJ217" s="223"/>
      <c r="BK217" s="224"/>
      <c r="BL217" s="224"/>
      <c r="BM217" s="224"/>
      <c r="BN217" s="224"/>
      <c r="BO217" s="224"/>
      <c r="BP217" s="224"/>
      <c r="BQ217" s="225"/>
      <c r="BR217" s="264"/>
      <c r="BS217" s="265"/>
      <c r="BT217" s="265"/>
      <c r="BU217" s="265"/>
      <c r="BV217" s="217"/>
      <c r="BW217" s="217" t="s">
        <v>68</v>
      </c>
      <c r="BX217" s="217"/>
      <c r="BY217" s="216"/>
      <c r="BZ217" s="223"/>
      <c r="CA217" s="224"/>
      <c r="CB217" s="224"/>
      <c r="CC217" s="224"/>
      <c r="CD217" s="224"/>
      <c r="CE217" s="224"/>
      <c r="CF217" s="224"/>
      <c r="CG217" s="225"/>
      <c r="CH217" s="242"/>
      <c r="CI217" s="243"/>
      <c r="CJ217" s="243"/>
      <c r="CK217" s="243"/>
      <c r="CL217" s="217"/>
      <c r="CM217" s="217"/>
      <c r="CN217" s="217"/>
      <c r="CO217" s="216"/>
      <c r="CP217" s="356"/>
      <c r="CQ217" s="357"/>
      <c r="CR217" s="357"/>
      <c r="CS217" s="358"/>
    </row>
    <row r="218" spans="2:97" ht="18.75" customHeight="1">
      <c r="B218" s="359"/>
      <c r="C218" s="360"/>
      <c r="D218" s="360"/>
      <c r="E218" s="361"/>
      <c r="F218" s="296"/>
      <c r="G218" s="297"/>
      <c r="H218" s="297"/>
      <c r="I218" s="297"/>
      <c r="J218" s="229"/>
      <c r="K218" s="229"/>
      <c r="L218" s="229"/>
      <c r="M218" s="244"/>
      <c r="N218" s="218"/>
      <c r="O218" s="219"/>
      <c r="P218" s="219"/>
      <c r="Q218" s="219"/>
      <c r="R218" s="217"/>
      <c r="S218" s="217"/>
      <c r="T218" s="217"/>
      <c r="U218" s="216"/>
      <c r="V218" s="282"/>
      <c r="W218" s="283"/>
      <c r="X218" s="283"/>
      <c r="Y218" s="283"/>
      <c r="Z218" s="217"/>
      <c r="AA218" s="217"/>
      <c r="AB218" s="217"/>
      <c r="AC218" s="216"/>
      <c r="AD218" s="223"/>
      <c r="AE218" s="224"/>
      <c r="AF218" s="224"/>
      <c r="AG218" s="224"/>
      <c r="AH218" s="224"/>
      <c r="AI218" s="224"/>
      <c r="AJ218" s="224"/>
      <c r="AK218" s="225"/>
      <c r="AL218" s="218"/>
      <c r="AM218" s="219"/>
      <c r="AN218" s="219"/>
      <c r="AO218" s="219"/>
      <c r="AP218" s="217"/>
      <c r="AQ218" s="217"/>
      <c r="AR218" s="217"/>
      <c r="AS218" s="216"/>
      <c r="AT218" s="296"/>
      <c r="AU218" s="297"/>
      <c r="AV218" s="297"/>
      <c r="AW218" s="297"/>
      <c r="AX218" s="229"/>
      <c r="AY218" s="229"/>
      <c r="AZ218" s="229"/>
      <c r="BA218" s="244"/>
      <c r="BB218" s="223"/>
      <c r="BC218" s="224"/>
      <c r="BD218" s="224"/>
      <c r="BE218" s="224"/>
      <c r="BF218" s="224"/>
      <c r="BG218" s="224"/>
      <c r="BH218" s="224"/>
      <c r="BI218" s="225"/>
      <c r="BJ218" s="223"/>
      <c r="BK218" s="224"/>
      <c r="BL218" s="224"/>
      <c r="BM218" s="224"/>
      <c r="BN218" s="224"/>
      <c r="BO218" s="224"/>
      <c r="BP218" s="224"/>
      <c r="BQ218" s="225"/>
      <c r="BR218" s="218"/>
      <c r="BS218" s="219"/>
      <c r="BT218" s="219"/>
      <c r="BU218" s="219"/>
      <c r="BV218" s="217"/>
      <c r="BW218" s="217"/>
      <c r="BX218" s="217"/>
      <c r="BY218" s="216"/>
      <c r="BZ218" s="223"/>
      <c r="CA218" s="224"/>
      <c r="CB218" s="224"/>
      <c r="CC218" s="224"/>
      <c r="CD218" s="224"/>
      <c r="CE218" s="224"/>
      <c r="CF218" s="224"/>
      <c r="CG218" s="225"/>
      <c r="CH218" s="218"/>
      <c r="CI218" s="219"/>
      <c r="CJ218" s="219"/>
      <c r="CK218" s="219"/>
      <c r="CL218" s="217"/>
      <c r="CM218" s="217"/>
      <c r="CN218" s="217"/>
      <c r="CO218" s="216"/>
      <c r="CP218" s="359"/>
      <c r="CQ218" s="360"/>
      <c r="CR218" s="360"/>
      <c r="CS218" s="361"/>
    </row>
    <row r="219" spans="2:97" ht="18.75" customHeight="1" thickBot="1">
      <c r="B219" s="350" t="s">
        <v>302</v>
      </c>
      <c r="C219" s="351"/>
      <c r="D219" s="351"/>
      <c r="E219" s="352"/>
      <c r="F219" s="230"/>
      <c r="G219" s="231"/>
      <c r="H219" s="65"/>
      <c r="I219" s="310" t="s">
        <v>58</v>
      </c>
      <c r="J219" s="310"/>
      <c r="K219" s="310"/>
      <c r="L219" s="310"/>
      <c r="M219" s="311"/>
      <c r="N219" s="230"/>
      <c r="O219" s="231"/>
      <c r="P219" s="55"/>
      <c r="Q219" s="246"/>
      <c r="R219" s="246"/>
      <c r="S219" s="246"/>
      <c r="T219" s="246"/>
      <c r="U219" s="247"/>
      <c r="V219" s="324"/>
      <c r="W219" s="325"/>
      <c r="X219" s="55"/>
      <c r="Y219" s="266"/>
      <c r="Z219" s="266"/>
      <c r="AA219" s="266"/>
      <c r="AB219" s="266"/>
      <c r="AC219" s="267"/>
      <c r="AD219" s="226"/>
      <c r="AE219" s="227"/>
      <c r="AF219" s="227"/>
      <c r="AG219" s="227"/>
      <c r="AH219" s="227"/>
      <c r="AI219" s="227"/>
      <c r="AJ219" s="227"/>
      <c r="AK219" s="228"/>
      <c r="AL219" s="230"/>
      <c r="AM219" s="231"/>
      <c r="AN219" s="55"/>
      <c r="AO219" s="266" t="s">
        <v>111</v>
      </c>
      <c r="AP219" s="266"/>
      <c r="AQ219" s="266"/>
      <c r="AR219" s="266"/>
      <c r="AS219" s="267"/>
      <c r="AT219" s="230"/>
      <c r="AU219" s="231"/>
      <c r="AV219" s="65"/>
      <c r="AW219" s="300"/>
      <c r="AX219" s="300"/>
      <c r="AY219" s="300"/>
      <c r="AZ219" s="300"/>
      <c r="BA219" s="301"/>
      <c r="BB219" s="226"/>
      <c r="BC219" s="227"/>
      <c r="BD219" s="227"/>
      <c r="BE219" s="227"/>
      <c r="BF219" s="227"/>
      <c r="BG219" s="227"/>
      <c r="BH219" s="227"/>
      <c r="BI219" s="228"/>
      <c r="BJ219" s="226"/>
      <c r="BK219" s="227"/>
      <c r="BL219" s="227"/>
      <c r="BM219" s="227"/>
      <c r="BN219" s="227"/>
      <c r="BO219" s="227"/>
      <c r="BP219" s="227"/>
      <c r="BQ219" s="228"/>
      <c r="BR219" s="230"/>
      <c r="BS219" s="231"/>
      <c r="BT219" s="55"/>
      <c r="BU219" s="266"/>
      <c r="BV219" s="266"/>
      <c r="BW219" s="266"/>
      <c r="BX219" s="266"/>
      <c r="BY219" s="267"/>
      <c r="BZ219" s="226"/>
      <c r="CA219" s="227"/>
      <c r="CB219" s="227"/>
      <c r="CC219" s="227"/>
      <c r="CD219" s="227"/>
      <c r="CE219" s="227"/>
      <c r="CF219" s="227"/>
      <c r="CG219" s="228"/>
      <c r="CH219" s="262"/>
      <c r="CI219" s="263"/>
      <c r="CJ219" s="55"/>
      <c r="CK219" s="326"/>
      <c r="CL219" s="326"/>
      <c r="CM219" s="326"/>
      <c r="CN219" s="326"/>
      <c r="CO219" s="327"/>
      <c r="CP219" s="350"/>
      <c r="CQ219" s="351"/>
      <c r="CR219" s="351"/>
      <c r="CS219" s="352"/>
    </row>
    <row r="220" spans="2:97" ht="15" customHeight="1">
      <c r="B220" s="353" t="s">
        <v>159</v>
      </c>
      <c r="C220" s="354"/>
      <c r="D220" s="354"/>
      <c r="E220" s="355"/>
      <c r="F220" s="251">
        <v>10016280</v>
      </c>
      <c r="G220" s="252"/>
      <c r="H220" s="252"/>
      <c r="I220" s="252"/>
      <c r="J220" s="258"/>
      <c r="K220" s="258"/>
      <c r="L220" s="258"/>
      <c r="M220" s="259"/>
      <c r="N220" s="251"/>
      <c r="O220" s="258"/>
      <c r="P220" s="258"/>
      <c r="Q220" s="258"/>
      <c r="R220" s="258"/>
      <c r="S220" s="258"/>
      <c r="T220" s="258"/>
      <c r="U220" s="259"/>
      <c r="V220" s="251"/>
      <c r="W220" s="252"/>
      <c r="X220" s="252"/>
      <c r="Y220" s="252"/>
      <c r="Z220" s="258"/>
      <c r="AA220" s="258"/>
      <c r="AB220" s="258"/>
      <c r="AC220" s="259"/>
      <c r="AD220" s="286"/>
      <c r="AE220" s="287"/>
      <c r="AF220" s="287"/>
      <c r="AG220" s="287"/>
      <c r="AH220" s="287"/>
      <c r="AI220" s="287"/>
      <c r="AJ220" s="287"/>
      <c r="AK220" s="288"/>
      <c r="AL220" s="286"/>
      <c r="AM220" s="287"/>
      <c r="AN220" s="287"/>
      <c r="AO220" s="287"/>
      <c r="AP220" s="287"/>
      <c r="AQ220" s="287"/>
      <c r="AR220" s="287"/>
      <c r="AS220" s="288"/>
      <c r="AT220" s="286"/>
      <c r="AU220" s="287"/>
      <c r="AV220" s="287"/>
      <c r="AW220" s="287"/>
      <c r="AX220" s="287"/>
      <c r="AY220" s="287"/>
      <c r="AZ220" s="287"/>
      <c r="BA220" s="288"/>
      <c r="BB220" s="251"/>
      <c r="BC220" s="258"/>
      <c r="BD220" s="258"/>
      <c r="BE220" s="258"/>
      <c r="BF220" s="258"/>
      <c r="BG220" s="258"/>
      <c r="BH220" s="258"/>
      <c r="BI220" s="259"/>
      <c r="BJ220" s="220"/>
      <c r="BK220" s="221"/>
      <c r="BL220" s="221"/>
      <c r="BM220" s="221"/>
      <c r="BN220" s="221"/>
      <c r="BO220" s="221"/>
      <c r="BP220" s="221"/>
      <c r="BQ220" s="222"/>
      <c r="BR220" s="220"/>
      <c r="BS220" s="221"/>
      <c r="BT220" s="221"/>
      <c r="BU220" s="221"/>
      <c r="BV220" s="221"/>
      <c r="BW220" s="221"/>
      <c r="BX220" s="221"/>
      <c r="BY220" s="222"/>
      <c r="BZ220" s="220"/>
      <c r="CA220" s="221"/>
      <c r="CB220" s="221"/>
      <c r="CC220" s="221"/>
      <c r="CD220" s="221"/>
      <c r="CE220" s="221"/>
      <c r="CF220" s="221"/>
      <c r="CG220" s="222"/>
      <c r="CH220" s="251"/>
      <c r="CI220" s="252"/>
      <c r="CJ220" s="252"/>
      <c r="CK220" s="252"/>
      <c r="CL220" s="258"/>
      <c r="CM220" s="258"/>
      <c r="CN220" s="258"/>
      <c r="CO220" s="259"/>
      <c r="CP220" s="353" t="s">
        <v>159</v>
      </c>
      <c r="CQ220" s="354"/>
      <c r="CR220" s="354"/>
      <c r="CS220" s="355"/>
    </row>
    <row r="221" spans="2:97" ht="15" customHeight="1">
      <c r="B221" s="356"/>
      <c r="C221" s="357"/>
      <c r="D221" s="357"/>
      <c r="E221" s="358"/>
      <c r="F221" s="242">
        <v>808</v>
      </c>
      <c r="G221" s="243"/>
      <c r="H221" s="243"/>
      <c r="I221" s="243"/>
      <c r="J221" s="217"/>
      <c r="K221" s="245"/>
      <c r="L221" s="217"/>
      <c r="M221" s="216"/>
      <c r="N221" s="242"/>
      <c r="O221" s="243"/>
      <c r="P221" s="243"/>
      <c r="Q221" s="243"/>
      <c r="R221" s="217"/>
      <c r="S221" s="245"/>
      <c r="T221" s="217"/>
      <c r="U221" s="216"/>
      <c r="V221" s="248"/>
      <c r="W221" s="249"/>
      <c r="X221" s="249"/>
      <c r="Y221" s="249"/>
      <c r="Z221" s="217"/>
      <c r="AA221" s="245"/>
      <c r="AB221" s="217"/>
      <c r="AC221" s="216"/>
      <c r="AD221" s="289"/>
      <c r="AE221" s="290"/>
      <c r="AF221" s="290"/>
      <c r="AG221" s="290"/>
      <c r="AH221" s="290"/>
      <c r="AI221" s="290"/>
      <c r="AJ221" s="290"/>
      <c r="AK221" s="291"/>
      <c r="AL221" s="289"/>
      <c r="AM221" s="290"/>
      <c r="AN221" s="290"/>
      <c r="AO221" s="290"/>
      <c r="AP221" s="290"/>
      <c r="AQ221" s="290"/>
      <c r="AR221" s="290"/>
      <c r="AS221" s="291"/>
      <c r="AT221" s="289"/>
      <c r="AU221" s="290"/>
      <c r="AV221" s="290"/>
      <c r="AW221" s="290"/>
      <c r="AX221" s="290"/>
      <c r="AY221" s="290"/>
      <c r="AZ221" s="290"/>
      <c r="BA221" s="291"/>
      <c r="BB221" s="274"/>
      <c r="BC221" s="275"/>
      <c r="BD221" s="275"/>
      <c r="BE221" s="275"/>
      <c r="BF221" s="229"/>
      <c r="BG221" s="295"/>
      <c r="BH221" s="229"/>
      <c r="BI221" s="244"/>
      <c r="BJ221" s="223"/>
      <c r="BK221" s="224"/>
      <c r="BL221" s="224"/>
      <c r="BM221" s="224"/>
      <c r="BN221" s="224"/>
      <c r="BO221" s="224"/>
      <c r="BP221" s="224"/>
      <c r="BQ221" s="225"/>
      <c r="BR221" s="223"/>
      <c r="BS221" s="224"/>
      <c r="BT221" s="224"/>
      <c r="BU221" s="224"/>
      <c r="BV221" s="224"/>
      <c r="BW221" s="224"/>
      <c r="BX221" s="224"/>
      <c r="BY221" s="225"/>
      <c r="BZ221" s="223"/>
      <c r="CA221" s="224"/>
      <c r="CB221" s="224"/>
      <c r="CC221" s="224"/>
      <c r="CD221" s="224"/>
      <c r="CE221" s="224"/>
      <c r="CF221" s="224"/>
      <c r="CG221" s="225"/>
      <c r="CH221" s="242"/>
      <c r="CI221" s="243"/>
      <c r="CJ221" s="243"/>
      <c r="CK221" s="243"/>
      <c r="CL221" s="217"/>
      <c r="CM221" s="245"/>
      <c r="CN221" s="217"/>
      <c r="CO221" s="216"/>
      <c r="CP221" s="356"/>
      <c r="CQ221" s="357"/>
      <c r="CR221" s="357"/>
      <c r="CS221" s="358"/>
    </row>
    <row r="222" spans="2:97" ht="11.25" customHeight="1">
      <c r="B222" s="356"/>
      <c r="C222" s="357"/>
      <c r="D222" s="357"/>
      <c r="E222" s="358"/>
      <c r="F222" s="256" t="s">
        <v>60</v>
      </c>
      <c r="G222" s="257"/>
      <c r="H222" s="257"/>
      <c r="I222" s="257"/>
      <c r="J222" s="217"/>
      <c r="K222" s="245"/>
      <c r="L222" s="217"/>
      <c r="M222" s="216"/>
      <c r="N222" s="242"/>
      <c r="O222" s="243"/>
      <c r="P222" s="243"/>
      <c r="Q222" s="243"/>
      <c r="R222" s="217"/>
      <c r="S222" s="245"/>
      <c r="T222" s="217"/>
      <c r="U222" s="216"/>
      <c r="V222" s="284" t="s">
        <v>242</v>
      </c>
      <c r="W222" s="285"/>
      <c r="X222" s="285"/>
      <c r="Y222" s="285"/>
      <c r="Z222" s="217"/>
      <c r="AA222" s="245"/>
      <c r="AB222" s="217"/>
      <c r="AC222" s="216"/>
      <c r="AD222" s="289"/>
      <c r="AE222" s="290"/>
      <c r="AF222" s="290"/>
      <c r="AG222" s="290"/>
      <c r="AH222" s="290"/>
      <c r="AI222" s="290"/>
      <c r="AJ222" s="290"/>
      <c r="AK222" s="291"/>
      <c r="AL222" s="289"/>
      <c r="AM222" s="290"/>
      <c r="AN222" s="290"/>
      <c r="AO222" s="290"/>
      <c r="AP222" s="290"/>
      <c r="AQ222" s="290"/>
      <c r="AR222" s="290"/>
      <c r="AS222" s="291"/>
      <c r="AT222" s="289"/>
      <c r="AU222" s="290"/>
      <c r="AV222" s="290"/>
      <c r="AW222" s="290"/>
      <c r="AX222" s="290"/>
      <c r="AY222" s="290"/>
      <c r="AZ222" s="290"/>
      <c r="BA222" s="291"/>
      <c r="BB222" s="274" t="s">
        <v>36</v>
      </c>
      <c r="BC222" s="275"/>
      <c r="BD222" s="275"/>
      <c r="BE222" s="275"/>
      <c r="BF222" s="229"/>
      <c r="BG222" s="295"/>
      <c r="BH222" s="229"/>
      <c r="BI222" s="244"/>
      <c r="BJ222" s="223"/>
      <c r="BK222" s="224"/>
      <c r="BL222" s="224"/>
      <c r="BM222" s="224"/>
      <c r="BN222" s="224"/>
      <c r="BO222" s="224"/>
      <c r="BP222" s="224"/>
      <c r="BQ222" s="225"/>
      <c r="BR222" s="223"/>
      <c r="BS222" s="224"/>
      <c r="BT222" s="224"/>
      <c r="BU222" s="224"/>
      <c r="BV222" s="224"/>
      <c r="BW222" s="224"/>
      <c r="BX222" s="224"/>
      <c r="BY222" s="225"/>
      <c r="BZ222" s="223"/>
      <c r="CA222" s="224"/>
      <c r="CB222" s="224"/>
      <c r="CC222" s="224"/>
      <c r="CD222" s="224"/>
      <c r="CE222" s="224"/>
      <c r="CF222" s="224"/>
      <c r="CG222" s="225"/>
      <c r="CH222" s="242"/>
      <c r="CI222" s="243"/>
      <c r="CJ222" s="243"/>
      <c r="CK222" s="243"/>
      <c r="CL222" s="217"/>
      <c r="CM222" s="245"/>
      <c r="CN222" s="217"/>
      <c r="CO222" s="216"/>
      <c r="CP222" s="356"/>
      <c r="CQ222" s="357"/>
      <c r="CR222" s="357"/>
      <c r="CS222" s="358"/>
    </row>
    <row r="223" spans="2:97" ht="22.5" customHeight="1">
      <c r="B223" s="356"/>
      <c r="C223" s="357"/>
      <c r="D223" s="357"/>
      <c r="E223" s="358"/>
      <c r="F223" s="256"/>
      <c r="G223" s="257"/>
      <c r="H223" s="257"/>
      <c r="I223" s="257"/>
      <c r="J223" s="217"/>
      <c r="K223" s="217" t="s">
        <v>40</v>
      </c>
      <c r="L223" s="217"/>
      <c r="M223" s="216"/>
      <c r="N223" s="242"/>
      <c r="O223" s="243"/>
      <c r="P223" s="243"/>
      <c r="Q223" s="243"/>
      <c r="R223" s="217"/>
      <c r="S223" s="217" t="s">
        <v>40</v>
      </c>
      <c r="T223" s="217"/>
      <c r="U223" s="216"/>
      <c r="V223" s="284"/>
      <c r="W223" s="285"/>
      <c r="X223" s="285"/>
      <c r="Y223" s="285"/>
      <c r="Z223" s="217"/>
      <c r="AA223" s="217" t="s">
        <v>42</v>
      </c>
      <c r="AB223" s="217" t="s">
        <v>68</v>
      </c>
      <c r="AC223" s="216"/>
      <c r="AD223" s="289"/>
      <c r="AE223" s="290"/>
      <c r="AF223" s="290"/>
      <c r="AG223" s="290"/>
      <c r="AH223" s="290"/>
      <c r="AI223" s="290"/>
      <c r="AJ223" s="290"/>
      <c r="AK223" s="291"/>
      <c r="AL223" s="289"/>
      <c r="AM223" s="290"/>
      <c r="AN223" s="290"/>
      <c r="AO223" s="290"/>
      <c r="AP223" s="290"/>
      <c r="AQ223" s="290"/>
      <c r="AR223" s="290"/>
      <c r="AS223" s="291"/>
      <c r="AT223" s="289"/>
      <c r="AU223" s="290"/>
      <c r="AV223" s="290"/>
      <c r="AW223" s="290"/>
      <c r="AX223" s="290"/>
      <c r="AY223" s="290"/>
      <c r="AZ223" s="290"/>
      <c r="BA223" s="291"/>
      <c r="BB223" s="274"/>
      <c r="BC223" s="275"/>
      <c r="BD223" s="275"/>
      <c r="BE223" s="275"/>
      <c r="BF223" s="229"/>
      <c r="BG223" s="229"/>
      <c r="BH223" s="229"/>
      <c r="BI223" s="244"/>
      <c r="BJ223" s="223"/>
      <c r="BK223" s="224"/>
      <c r="BL223" s="224"/>
      <c r="BM223" s="224"/>
      <c r="BN223" s="224"/>
      <c r="BO223" s="224"/>
      <c r="BP223" s="224"/>
      <c r="BQ223" s="225"/>
      <c r="BR223" s="223"/>
      <c r="BS223" s="224"/>
      <c r="BT223" s="224"/>
      <c r="BU223" s="224"/>
      <c r="BV223" s="224"/>
      <c r="BW223" s="224"/>
      <c r="BX223" s="224"/>
      <c r="BY223" s="225"/>
      <c r="BZ223" s="223"/>
      <c r="CA223" s="224"/>
      <c r="CB223" s="224"/>
      <c r="CC223" s="224"/>
      <c r="CD223" s="224"/>
      <c r="CE223" s="224"/>
      <c r="CF223" s="224"/>
      <c r="CG223" s="225"/>
      <c r="CH223" s="242"/>
      <c r="CI223" s="243"/>
      <c r="CJ223" s="243"/>
      <c r="CK223" s="243"/>
      <c r="CL223" s="217"/>
      <c r="CM223" s="217"/>
      <c r="CN223" s="217"/>
      <c r="CO223" s="216"/>
      <c r="CP223" s="356"/>
      <c r="CQ223" s="357"/>
      <c r="CR223" s="357"/>
      <c r="CS223" s="358"/>
    </row>
    <row r="224" spans="2:97" ht="18.75" customHeight="1">
      <c r="B224" s="359"/>
      <c r="C224" s="360"/>
      <c r="D224" s="360"/>
      <c r="E224" s="361"/>
      <c r="F224" s="218"/>
      <c r="G224" s="219"/>
      <c r="H224" s="219"/>
      <c r="I224" s="219"/>
      <c r="J224" s="217"/>
      <c r="K224" s="217"/>
      <c r="L224" s="217"/>
      <c r="M224" s="216"/>
      <c r="N224" s="218"/>
      <c r="O224" s="219"/>
      <c r="P224" s="219"/>
      <c r="Q224" s="219"/>
      <c r="R224" s="217"/>
      <c r="S224" s="217"/>
      <c r="T224" s="217"/>
      <c r="U224" s="216"/>
      <c r="V224" s="218"/>
      <c r="W224" s="219"/>
      <c r="X224" s="219"/>
      <c r="Y224" s="219"/>
      <c r="Z224" s="217"/>
      <c r="AA224" s="217"/>
      <c r="AB224" s="217"/>
      <c r="AC224" s="216"/>
      <c r="AD224" s="289"/>
      <c r="AE224" s="290"/>
      <c r="AF224" s="290"/>
      <c r="AG224" s="290"/>
      <c r="AH224" s="290"/>
      <c r="AI224" s="290"/>
      <c r="AJ224" s="290"/>
      <c r="AK224" s="291"/>
      <c r="AL224" s="289"/>
      <c r="AM224" s="290"/>
      <c r="AN224" s="290"/>
      <c r="AO224" s="290"/>
      <c r="AP224" s="290"/>
      <c r="AQ224" s="290"/>
      <c r="AR224" s="290"/>
      <c r="AS224" s="291"/>
      <c r="AT224" s="289"/>
      <c r="AU224" s="290"/>
      <c r="AV224" s="290"/>
      <c r="AW224" s="290"/>
      <c r="AX224" s="290"/>
      <c r="AY224" s="290"/>
      <c r="AZ224" s="290"/>
      <c r="BA224" s="291"/>
      <c r="BB224" s="218" t="s">
        <v>227</v>
      </c>
      <c r="BC224" s="219"/>
      <c r="BD224" s="219"/>
      <c r="BE224" s="219"/>
      <c r="BF224" s="229"/>
      <c r="BG224" s="229"/>
      <c r="BH224" s="229"/>
      <c r="BI224" s="244"/>
      <c r="BJ224" s="223"/>
      <c r="BK224" s="224"/>
      <c r="BL224" s="224"/>
      <c r="BM224" s="224"/>
      <c r="BN224" s="224"/>
      <c r="BO224" s="224"/>
      <c r="BP224" s="224"/>
      <c r="BQ224" s="225"/>
      <c r="BR224" s="223"/>
      <c r="BS224" s="224"/>
      <c r="BT224" s="224"/>
      <c r="BU224" s="224"/>
      <c r="BV224" s="224"/>
      <c r="BW224" s="224"/>
      <c r="BX224" s="224"/>
      <c r="BY224" s="225"/>
      <c r="BZ224" s="223"/>
      <c r="CA224" s="224"/>
      <c r="CB224" s="224"/>
      <c r="CC224" s="224"/>
      <c r="CD224" s="224"/>
      <c r="CE224" s="224"/>
      <c r="CF224" s="224"/>
      <c r="CG224" s="225"/>
      <c r="CH224" s="218"/>
      <c r="CI224" s="219"/>
      <c r="CJ224" s="219"/>
      <c r="CK224" s="219"/>
      <c r="CL224" s="217"/>
      <c r="CM224" s="217"/>
      <c r="CN224" s="217"/>
      <c r="CO224" s="216"/>
      <c r="CP224" s="359"/>
      <c r="CQ224" s="360"/>
      <c r="CR224" s="360"/>
      <c r="CS224" s="361"/>
    </row>
    <row r="225" spans="2:97" ht="18.75" customHeight="1" thickBot="1">
      <c r="B225" s="350" t="s">
        <v>226</v>
      </c>
      <c r="C225" s="351"/>
      <c r="D225" s="351"/>
      <c r="E225" s="352"/>
      <c r="F225" s="230"/>
      <c r="G225" s="231"/>
      <c r="H225" s="55"/>
      <c r="I225" s="266" t="s">
        <v>61</v>
      </c>
      <c r="J225" s="266"/>
      <c r="K225" s="266"/>
      <c r="L225" s="266"/>
      <c r="M225" s="267"/>
      <c r="N225" s="230"/>
      <c r="O225" s="231"/>
      <c r="P225" s="55"/>
      <c r="Q225" s="246"/>
      <c r="R225" s="246"/>
      <c r="S225" s="246"/>
      <c r="T225" s="246"/>
      <c r="U225" s="247"/>
      <c r="V225" s="262"/>
      <c r="W225" s="263"/>
      <c r="X225" s="55"/>
      <c r="Y225" s="304"/>
      <c r="Z225" s="304"/>
      <c r="AA225" s="304"/>
      <c r="AB225" s="304"/>
      <c r="AC225" s="305"/>
      <c r="AD225" s="292"/>
      <c r="AE225" s="293"/>
      <c r="AF225" s="293"/>
      <c r="AG225" s="293"/>
      <c r="AH225" s="293"/>
      <c r="AI225" s="293"/>
      <c r="AJ225" s="293"/>
      <c r="AK225" s="294"/>
      <c r="AL225" s="292"/>
      <c r="AM225" s="293"/>
      <c r="AN225" s="293"/>
      <c r="AO225" s="293"/>
      <c r="AP225" s="293"/>
      <c r="AQ225" s="293"/>
      <c r="AR225" s="293"/>
      <c r="AS225" s="294"/>
      <c r="AT225" s="292"/>
      <c r="AU225" s="293"/>
      <c r="AV225" s="293"/>
      <c r="AW225" s="293"/>
      <c r="AX225" s="293"/>
      <c r="AY225" s="293"/>
      <c r="AZ225" s="293"/>
      <c r="BA225" s="294"/>
      <c r="BB225" s="230"/>
      <c r="BC225" s="231"/>
      <c r="BD225" s="65"/>
      <c r="BE225" s="310"/>
      <c r="BF225" s="310"/>
      <c r="BG225" s="310"/>
      <c r="BH225" s="310"/>
      <c r="BI225" s="311"/>
      <c r="BJ225" s="226"/>
      <c r="BK225" s="227"/>
      <c r="BL225" s="227"/>
      <c r="BM225" s="227"/>
      <c r="BN225" s="227"/>
      <c r="BO225" s="227"/>
      <c r="BP225" s="227"/>
      <c r="BQ225" s="228"/>
      <c r="BR225" s="226"/>
      <c r="BS225" s="227"/>
      <c r="BT225" s="227"/>
      <c r="BU225" s="227"/>
      <c r="BV225" s="227"/>
      <c r="BW225" s="227"/>
      <c r="BX225" s="227"/>
      <c r="BY225" s="228"/>
      <c r="BZ225" s="226"/>
      <c r="CA225" s="227"/>
      <c r="CB225" s="227"/>
      <c r="CC225" s="227"/>
      <c r="CD225" s="227"/>
      <c r="CE225" s="227"/>
      <c r="CF225" s="227"/>
      <c r="CG225" s="228"/>
      <c r="CH225" s="262"/>
      <c r="CI225" s="263"/>
      <c r="CJ225" s="55"/>
      <c r="CK225" s="326"/>
      <c r="CL225" s="326"/>
      <c r="CM225" s="326"/>
      <c r="CN225" s="326"/>
      <c r="CO225" s="327"/>
      <c r="CP225" s="350"/>
      <c r="CQ225" s="351"/>
      <c r="CR225" s="351"/>
      <c r="CS225" s="352"/>
    </row>
    <row r="226" spans="2:97" ht="13.5" customHeight="1">
      <c r="B226" s="349" t="s">
        <v>2</v>
      </c>
      <c r="C226" s="346"/>
      <c r="D226" s="2"/>
      <c r="E226" s="10"/>
      <c r="F226" s="27"/>
      <c r="G226" s="28"/>
      <c r="H226" s="255" t="str">
        <f>TEXT($B1,"m月")</f>
        <v>7月</v>
      </c>
      <c r="I226" s="255"/>
      <c r="J226" s="255"/>
      <c r="K226" s="255"/>
      <c r="L226" s="28"/>
      <c r="M226" s="29"/>
      <c r="N226" s="27"/>
      <c r="O226" s="28"/>
      <c r="P226" s="255" t="str">
        <f>TEXT($B1,"m月")</f>
        <v>7月</v>
      </c>
      <c r="Q226" s="255"/>
      <c r="R226" s="255"/>
      <c r="S226" s="255"/>
      <c r="T226" s="28"/>
      <c r="U226" s="29"/>
      <c r="V226" s="27"/>
      <c r="W226" s="28"/>
      <c r="X226" s="255" t="str">
        <f>TEXT($B1,"m月")</f>
        <v>7月</v>
      </c>
      <c r="Y226" s="255"/>
      <c r="Z226" s="255"/>
      <c r="AA226" s="255"/>
      <c r="AB226" s="28"/>
      <c r="AC226" s="29"/>
      <c r="AD226" s="27"/>
      <c r="AE226" s="28"/>
      <c r="AF226" s="255" t="str">
        <f>TEXT($B1,"m月")</f>
        <v>7月</v>
      </c>
      <c r="AG226" s="255"/>
      <c r="AH226" s="255"/>
      <c r="AI226" s="255"/>
      <c r="AJ226" s="28"/>
      <c r="AK226" s="29"/>
      <c r="AL226" s="27"/>
      <c r="AM226" s="28"/>
      <c r="AN226" s="255" t="str">
        <f>TEXT($B1,"m月")</f>
        <v>7月</v>
      </c>
      <c r="AO226" s="255"/>
      <c r="AP226" s="255"/>
      <c r="AQ226" s="255"/>
      <c r="AR226" s="28"/>
      <c r="AS226" s="29"/>
      <c r="AT226" s="27"/>
      <c r="AU226" s="28"/>
      <c r="AV226" s="255" t="str">
        <f>TEXT($B1,"m月")</f>
        <v>7月</v>
      </c>
      <c r="AW226" s="255"/>
      <c r="AX226" s="255"/>
      <c r="AY226" s="255"/>
      <c r="AZ226" s="28"/>
      <c r="BA226" s="29"/>
      <c r="BB226" s="27"/>
      <c r="BC226" s="28"/>
      <c r="BD226" s="255" t="str">
        <f>TEXT($B1,"m月")</f>
        <v>7月</v>
      </c>
      <c r="BE226" s="255"/>
      <c r="BF226" s="255"/>
      <c r="BG226" s="255"/>
      <c r="BH226" s="28"/>
      <c r="BI226" s="29"/>
      <c r="BJ226" s="27"/>
      <c r="BK226" s="28"/>
      <c r="BL226" s="255" t="str">
        <f>TEXT($B1,"m月")</f>
        <v>7月</v>
      </c>
      <c r="BM226" s="255"/>
      <c r="BN226" s="255"/>
      <c r="BO226" s="255"/>
      <c r="BP226" s="28"/>
      <c r="BQ226" s="29"/>
      <c r="BR226" s="27"/>
      <c r="BS226" s="28"/>
      <c r="BT226" s="255" t="str">
        <f>TEXT($B1,"m月")</f>
        <v>7月</v>
      </c>
      <c r="BU226" s="255"/>
      <c r="BV226" s="255"/>
      <c r="BW226" s="255"/>
      <c r="BX226" s="28"/>
      <c r="BY226" s="29"/>
      <c r="BZ226" s="27"/>
      <c r="CA226" s="28"/>
      <c r="CB226" s="255" t="str">
        <f>TEXT($B1,"m月")</f>
        <v>7月</v>
      </c>
      <c r="CC226" s="255"/>
      <c r="CD226" s="255"/>
      <c r="CE226" s="255"/>
      <c r="CF226" s="28"/>
      <c r="CG226" s="29"/>
      <c r="CH226" s="27"/>
      <c r="CI226" s="28"/>
      <c r="CJ226" s="255" t="str">
        <f>TEXT($B1,"m月")</f>
        <v>7月</v>
      </c>
      <c r="CK226" s="255"/>
      <c r="CL226" s="255"/>
      <c r="CM226" s="255"/>
      <c r="CN226" s="28"/>
      <c r="CO226" s="29"/>
      <c r="CP226" s="349" t="s">
        <v>2</v>
      </c>
      <c r="CQ226" s="346"/>
      <c r="CR226" s="2"/>
      <c r="CS226" s="10"/>
    </row>
    <row r="227" spans="2:97" ht="13.5" customHeight="1">
      <c r="B227" s="348"/>
      <c r="C227" s="342"/>
      <c r="D227" s="8"/>
      <c r="E227" s="3"/>
      <c r="F227" s="238">
        <v>11</v>
      </c>
      <c r="G227" s="239"/>
      <c r="H227" s="239"/>
      <c r="I227" s="239"/>
      <c r="J227" s="276" t="str">
        <f>TEXT('7月1～10日'!$B1+10,"(aaa)")</f>
        <v>(土)</v>
      </c>
      <c r="K227" s="276"/>
      <c r="L227" s="276"/>
      <c r="M227" s="277"/>
      <c r="N227" s="238">
        <v>12</v>
      </c>
      <c r="O227" s="239"/>
      <c r="P227" s="239"/>
      <c r="Q227" s="239"/>
      <c r="R227" s="234" t="str">
        <f>IF($J227="(月)","(火)",IF($J227="(火)","(水)",IF($J227="(水)","(木)",IF($J227="(木)","(金)",IF($J227="(金)","(土)",IF($J227="(土)","(日)",IF($J227="(日)","(月)")))))))</f>
        <v>(日)</v>
      </c>
      <c r="S227" s="234"/>
      <c r="T227" s="234"/>
      <c r="U227" s="235"/>
      <c r="V227" s="238">
        <v>13</v>
      </c>
      <c r="W227" s="239"/>
      <c r="X227" s="239"/>
      <c r="Y227" s="239"/>
      <c r="Z227" s="234" t="str">
        <f>IF($R227="(月)","(火)",IF($R227="(火)","(水)",IF($R227="(水)","(木)",IF($R227="(木)","(金)",IF($R227="(金)","(土)",IF($R227="(土)","(日)",IF($R227="(日)","(月)")))))))</f>
        <v>(月)</v>
      </c>
      <c r="AA227" s="234"/>
      <c r="AB227" s="234"/>
      <c r="AC227" s="235"/>
      <c r="AD227" s="238">
        <v>14</v>
      </c>
      <c r="AE227" s="239"/>
      <c r="AF227" s="239"/>
      <c r="AG227" s="239"/>
      <c r="AH227" s="234" t="str">
        <f>IF($Z227="(月)","(火)",IF($Z227="(火)","(水)",IF($Z227="(水)","(木)",IF($Z227="(木)","(金)",IF($Z227="(金)","(土)",IF($Z227="(土)","(日)",IF($Z227="(日)","(月)")))))))</f>
        <v>(火)</v>
      </c>
      <c r="AI227" s="234"/>
      <c r="AJ227" s="234"/>
      <c r="AK227" s="235"/>
      <c r="AL227" s="238">
        <v>15</v>
      </c>
      <c r="AM227" s="239"/>
      <c r="AN227" s="239"/>
      <c r="AO227" s="239"/>
      <c r="AP227" s="234" t="str">
        <f>IF($AH227="(月)","(火)",IF($AH227="(火)","(水)",IF($AH227="(水)","(木)",IF($AH227="(木)","(金)",IF($AH227="(金)","(土)",IF($AH227="(土)","(日)",IF($AH227="(日)","(月)")))))))</f>
        <v>(水)</v>
      </c>
      <c r="AQ227" s="234"/>
      <c r="AR227" s="234"/>
      <c r="AS227" s="235"/>
      <c r="AT227" s="238">
        <v>16</v>
      </c>
      <c r="AU227" s="239"/>
      <c r="AV227" s="239"/>
      <c r="AW227" s="239"/>
      <c r="AX227" s="234" t="str">
        <f>IF($AP227="(月)","(火)",IF($AP227="(火)","(水)",IF($AP227="(水)","(木)",IF($AP227="(木)","(金)",IF($AP227="(金)","(土)",IF($AP227="(土)","(日)",IF($AP227="(日)","(月)")))))))</f>
        <v>(木)</v>
      </c>
      <c r="AY227" s="234"/>
      <c r="AZ227" s="234"/>
      <c r="BA227" s="235"/>
      <c r="BB227" s="238">
        <v>17</v>
      </c>
      <c r="BC227" s="239"/>
      <c r="BD227" s="239"/>
      <c r="BE227" s="239"/>
      <c r="BF227" s="234" t="str">
        <f>IF($AX227="(月)","(火)",IF($AX227="(火)","(水)",IF($AX227="(水)","(木)",IF($AX227="(木)","(金)",IF($AX227="(金)","(土)",IF($AX227="(土)","(日)",IF($AX227="(日)","(月)")))))))</f>
        <v>(金)</v>
      </c>
      <c r="BG227" s="234"/>
      <c r="BH227" s="234"/>
      <c r="BI227" s="235"/>
      <c r="BJ227" s="238">
        <v>18</v>
      </c>
      <c r="BK227" s="239"/>
      <c r="BL227" s="239"/>
      <c r="BM227" s="239"/>
      <c r="BN227" s="234" t="str">
        <f>IF($BF227="(月)","(火)",IF($BF227="(火)","(水)",IF($BF227="(水)","(木)",IF($BF227="(木)","(金)",IF($BF227="(金)","(土)",IF($BF227="(土)","(日)",IF($BF227="(日)","(月)")))))))</f>
        <v>(土)</v>
      </c>
      <c r="BO227" s="234"/>
      <c r="BP227" s="234"/>
      <c r="BQ227" s="235"/>
      <c r="BR227" s="238">
        <v>19</v>
      </c>
      <c r="BS227" s="239"/>
      <c r="BT227" s="239"/>
      <c r="BU227" s="239"/>
      <c r="BV227" s="234" t="str">
        <f>IF($BN227="(月)","(火)",IF($BN227="(火)","(水)",IF($BN227="(水)","(木)",IF($BN227="(木)","(金)",IF($BN227="(金)","(土)",IF($BN227="(土)","(日)",IF($BN227="(日)","(月)")))))))</f>
        <v>(日)</v>
      </c>
      <c r="BW227" s="234"/>
      <c r="BX227" s="234"/>
      <c r="BY227" s="235"/>
      <c r="BZ227" s="238">
        <v>20</v>
      </c>
      <c r="CA227" s="239"/>
      <c r="CB227" s="239"/>
      <c r="CC227" s="239"/>
      <c r="CD227" s="397" t="str">
        <f>IF($BV227="(月)","(火)",IF($BV227="(火)","(水)",IF($BV227="(水)","(木)",IF($BV227="(木)","(金)",IF($BV227="(金)","(土)",IF($BV227="(土)","(日)",IF($BV227="(日)","(月)")))))))</f>
        <v>(月)</v>
      </c>
      <c r="CE227" s="397"/>
      <c r="CF227" s="397"/>
      <c r="CG227" s="398"/>
      <c r="CH227" s="238"/>
      <c r="CI227" s="239"/>
      <c r="CJ227" s="239"/>
      <c r="CK227" s="239"/>
      <c r="CL227" s="234"/>
      <c r="CM227" s="234"/>
      <c r="CN227" s="234"/>
      <c r="CO227" s="235"/>
      <c r="CP227" s="348"/>
      <c r="CQ227" s="342"/>
      <c r="CR227" s="8"/>
      <c r="CS227" s="3"/>
    </row>
    <row r="228" spans="2:97" ht="13.5" customHeight="1">
      <c r="B228" s="6"/>
      <c r="C228" s="8"/>
      <c r="D228" s="342" t="s">
        <v>0</v>
      </c>
      <c r="E228" s="343"/>
      <c r="F228" s="238"/>
      <c r="G228" s="239"/>
      <c r="H228" s="239"/>
      <c r="I228" s="239"/>
      <c r="J228" s="276"/>
      <c r="K228" s="276"/>
      <c r="L228" s="276"/>
      <c r="M228" s="277"/>
      <c r="N228" s="238"/>
      <c r="O228" s="239"/>
      <c r="P228" s="239"/>
      <c r="Q228" s="239"/>
      <c r="R228" s="234"/>
      <c r="S228" s="234"/>
      <c r="T228" s="234"/>
      <c r="U228" s="235"/>
      <c r="V228" s="238"/>
      <c r="W228" s="239"/>
      <c r="X228" s="239"/>
      <c r="Y228" s="239"/>
      <c r="Z228" s="234"/>
      <c r="AA228" s="234"/>
      <c r="AB228" s="234"/>
      <c r="AC228" s="235"/>
      <c r="AD228" s="238"/>
      <c r="AE228" s="239"/>
      <c r="AF228" s="239"/>
      <c r="AG228" s="239"/>
      <c r="AH228" s="234"/>
      <c r="AI228" s="234"/>
      <c r="AJ228" s="234"/>
      <c r="AK228" s="235"/>
      <c r="AL228" s="238"/>
      <c r="AM228" s="239"/>
      <c r="AN228" s="239"/>
      <c r="AO228" s="239"/>
      <c r="AP228" s="234"/>
      <c r="AQ228" s="234"/>
      <c r="AR228" s="234"/>
      <c r="AS228" s="235"/>
      <c r="AT228" s="238"/>
      <c r="AU228" s="239"/>
      <c r="AV228" s="239"/>
      <c r="AW228" s="239"/>
      <c r="AX228" s="234"/>
      <c r="AY228" s="234"/>
      <c r="AZ228" s="234"/>
      <c r="BA228" s="235"/>
      <c r="BB228" s="238"/>
      <c r="BC228" s="239"/>
      <c r="BD228" s="239"/>
      <c r="BE228" s="239"/>
      <c r="BF228" s="234"/>
      <c r="BG228" s="234"/>
      <c r="BH228" s="234"/>
      <c r="BI228" s="235"/>
      <c r="BJ228" s="238"/>
      <c r="BK228" s="239"/>
      <c r="BL228" s="239"/>
      <c r="BM228" s="239"/>
      <c r="BN228" s="234"/>
      <c r="BO228" s="234"/>
      <c r="BP228" s="234"/>
      <c r="BQ228" s="235"/>
      <c r="BR228" s="238"/>
      <c r="BS228" s="239"/>
      <c r="BT228" s="239"/>
      <c r="BU228" s="239"/>
      <c r="BV228" s="234"/>
      <c r="BW228" s="234"/>
      <c r="BX228" s="234"/>
      <c r="BY228" s="235"/>
      <c r="BZ228" s="238"/>
      <c r="CA228" s="239"/>
      <c r="CB228" s="239"/>
      <c r="CC228" s="239"/>
      <c r="CD228" s="397"/>
      <c r="CE228" s="397"/>
      <c r="CF228" s="397"/>
      <c r="CG228" s="398"/>
      <c r="CH228" s="238"/>
      <c r="CI228" s="239"/>
      <c r="CJ228" s="239"/>
      <c r="CK228" s="239"/>
      <c r="CL228" s="234"/>
      <c r="CM228" s="234"/>
      <c r="CN228" s="234"/>
      <c r="CO228" s="235"/>
      <c r="CP228" s="6"/>
      <c r="CQ228" s="8"/>
      <c r="CR228" s="342" t="s">
        <v>0</v>
      </c>
      <c r="CS228" s="343"/>
    </row>
    <row r="229" spans="2:97" ht="14.25" customHeight="1" thickBot="1">
      <c r="B229" s="9"/>
      <c r="C229" s="1"/>
      <c r="D229" s="344"/>
      <c r="E229" s="345"/>
      <c r="F229" s="240"/>
      <c r="G229" s="241"/>
      <c r="H229" s="241"/>
      <c r="I229" s="241"/>
      <c r="J229" s="278"/>
      <c r="K229" s="278"/>
      <c r="L229" s="278"/>
      <c r="M229" s="279"/>
      <c r="N229" s="240"/>
      <c r="O229" s="241"/>
      <c r="P229" s="241"/>
      <c r="Q229" s="241"/>
      <c r="R229" s="236"/>
      <c r="S229" s="236"/>
      <c r="T229" s="236"/>
      <c r="U229" s="237"/>
      <c r="V229" s="240"/>
      <c r="W229" s="241"/>
      <c r="X229" s="241"/>
      <c r="Y229" s="241"/>
      <c r="Z229" s="236"/>
      <c r="AA229" s="236"/>
      <c r="AB229" s="236"/>
      <c r="AC229" s="237"/>
      <c r="AD229" s="240"/>
      <c r="AE229" s="241"/>
      <c r="AF229" s="241"/>
      <c r="AG229" s="241"/>
      <c r="AH229" s="236"/>
      <c r="AI229" s="236"/>
      <c r="AJ229" s="236"/>
      <c r="AK229" s="237"/>
      <c r="AL229" s="240"/>
      <c r="AM229" s="241"/>
      <c r="AN229" s="241"/>
      <c r="AO229" s="241"/>
      <c r="AP229" s="236"/>
      <c r="AQ229" s="236"/>
      <c r="AR229" s="236"/>
      <c r="AS229" s="237"/>
      <c r="AT229" s="240"/>
      <c r="AU229" s="241"/>
      <c r="AV229" s="241"/>
      <c r="AW229" s="241"/>
      <c r="AX229" s="236"/>
      <c r="AY229" s="236"/>
      <c r="AZ229" s="236"/>
      <c r="BA229" s="237"/>
      <c r="BB229" s="240"/>
      <c r="BC229" s="241"/>
      <c r="BD229" s="241"/>
      <c r="BE229" s="241"/>
      <c r="BF229" s="236"/>
      <c r="BG229" s="236"/>
      <c r="BH229" s="236"/>
      <c r="BI229" s="237"/>
      <c r="BJ229" s="240"/>
      <c r="BK229" s="241"/>
      <c r="BL229" s="241"/>
      <c r="BM229" s="241"/>
      <c r="BN229" s="236"/>
      <c r="BO229" s="236"/>
      <c r="BP229" s="236"/>
      <c r="BQ229" s="237"/>
      <c r="BR229" s="240"/>
      <c r="BS229" s="241"/>
      <c r="BT229" s="241"/>
      <c r="BU229" s="241"/>
      <c r="BV229" s="236"/>
      <c r="BW229" s="236"/>
      <c r="BX229" s="236"/>
      <c r="BY229" s="237"/>
      <c r="BZ229" s="240"/>
      <c r="CA229" s="241"/>
      <c r="CB229" s="241"/>
      <c r="CC229" s="241"/>
      <c r="CD229" s="399"/>
      <c r="CE229" s="399"/>
      <c r="CF229" s="399"/>
      <c r="CG229" s="400"/>
      <c r="CH229" s="240"/>
      <c r="CI229" s="241"/>
      <c r="CJ229" s="241"/>
      <c r="CK229" s="241"/>
      <c r="CL229" s="236"/>
      <c r="CM229" s="236"/>
      <c r="CN229" s="236"/>
      <c r="CO229" s="237"/>
      <c r="CP229" s="9"/>
      <c r="CQ229" s="1"/>
      <c r="CR229" s="344"/>
      <c r="CS229" s="345"/>
    </row>
    <row r="230" spans="2:97" ht="27.75" customHeight="1">
      <c r="D230" s="50"/>
      <c r="E230" s="50"/>
      <c r="F230" s="25"/>
      <c r="G230" s="25"/>
      <c r="H230" s="25"/>
      <c r="I230" s="25"/>
      <c r="J230" s="26"/>
      <c r="K230" s="26"/>
      <c r="L230" s="26"/>
      <c r="M230" s="26"/>
      <c r="N230" s="25"/>
      <c r="O230" s="25"/>
      <c r="P230" s="25"/>
      <c r="Q230" s="25"/>
      <c r="R230" s="26"/>
      <c r="S230" s="26"/>
      <c r="T230" s="26"/>
      <c r="U230" s="26"/>
      <c r="V230" s="25"/>
      <c r="W230" s="25"/>
      <c r="X230" s="25"/>
      <c r="Y230" s="25"/>
      <c r="Z230" s="26"/>
      <c r="AA230" s="26"/>
      <c r="AB230" s="26"/>
      <c r="AC230" s="26"/>
      <c r="AD230" s="25"/>
      <c r="AE230" s="25"/>
      <c r="AF230" s="25"/>
      <c r="AG230" s="25"/>
      <c r="AH230" s="26"/>
      <c r="AI230" s="26"/>
      <c r="AJ230" s="26"/>
      <c r="AK230" s="26"/>
      <c r="AL230" s="25"/>
      <c r="AM230" s="25"/>
      <c r="AN230" s="25"/>
      <c r="AO230" s="25"/>
      <c r="AP230" s="26"/>
      <c r="AQ230" s="26"/>
      <c r="AR230" s="26"/>
      <c r="AS230" s="26"/>
      <c r="AT230" s="25"/>
      <c r="AU230" s="25"/>
      <c r="AV230" s="25"/>
      <c r="AW230" s="25"/>
      <c r="AX230" s="26"/>
      <c r="AY230" s="26"/>
      <c r="AZ230" s="26"/>
      <c r="BA230" s="26"/>
      <c r="BB230" s="25"/>
      <c r="BC230" s="25"/>
      <c r="BD230" s="25"/>
      <c r="BE230" s="25"/>
      <c r="BF230" s="26"/>
      <c r="BG230" s="26"/>
      <c r="BH230" s="26"/>
      <c r="BI230" s="26"/>
      <c r="BJ230" s="25"/>
      <c r="BK230" s="25"/>
      <c r="BL230" s="25"/>
      <c r="BM230" s="25"/>
      <c r="BN230" s="26"/>
      <c r="BO230" s="26"/>
      <c r="BP230" s="26"/>
      <c r="BQ230" s="26"/>
      <c r="BR230" s="25"/>
      <c r="BS230" s="25"/>
      <c r="BT230" s="25"/>
      <c r="BU230" s="25"/>
      <c r="BV230" s="26"/>
      <c r="BW230" s="26"/>
      <c r="BX230" s="26"/>
      <c r="BY230" s="26"/>
      <c r="BZ230" s="25"/>
      <c r="CA230" s="25"/>
      <c r="CB230" s="25"/>
      <c r="CC230" s="25"/>
      <c r="CD230" s="26"/>
      <c r="CE230" s="26"/>
      <c r="CF230" s="26"/>
      <c r="CG230" s="26"/>
      <c r="CH230" s="25"/>
      <c r="CI230" s="25"/>
      <c r="CJ230" s="25"/>
      <c r="CK230" s="25"/>
      <c r="CL230" s="26"/>
      <c r="CM230" s="26"/>
      <c r="CN230" s="26"/>
      <c r="CO230" s="26"/>
      <c r="CR230" s="50"/>
      <c r="CS230" s="50"/>
    </row>
    <row r="231" spans="2:97" ht="27.75" customHeight="1" thickBot="1">
      <c r="F231" s="67"/>
      <c r="G231" s="67"/>
      <c r="H231" s="67"/>
      <c r="I231" s="67"/>
      <c r="J231" s="67"/>
      <c r="K231" s="67"/>
      <c r="L231" s="67"/>
      <c r="M231" s="67"/>
      <c r="N231" s="67"/>
      <c r="O231" s="67"/>
      <c r="P231" s="67"/>
      <c r="Q231" s="67"/>
      <c r="R231" s="67"/>
      <c r="S231" s="67"/>
      <c r="T231" s="67"/>
      <c r="U231" s="67"/>
      <c r="AL231" s="67"/>
      <c r="AM231" s="67"/>
      <c r="AN231" s="67"/>
      <c r="AO231" s="67"/>
      <c r="AP231" s="67"/>
      <c r="AQ231" s="67"/>
      <c r="AR231" s="67"/>
      <c r="AS231" s="67"/>
      <c r="AT231" s="67"/>
      <c r="AU231" s="67"/>
      <c r="AV231" s="67"/>
      <c r="AW231" s="67"/>
      <c r="AX231" s="67"/>
      <c r="AY231" s="67"/>
      <c r="AZ231" s="67"/>
      <c r="BA231" s="67"/>
      <c r="BZ231" s="67"/>
      <c r="CA231" s="67"/>
      <c r="CB231" s="67"/>
      <c r="CC231" s="67"/>
      <c r="CD231" s="67"/>
      <c r="CE231" s="67"/>
      <c r="CF231" s="67"/>
      <c r="CG231" s="67"/>
    </row>
    <row r="232" spans="2:97" ht="13.5" customHeight="1">
      <c r="B232" s="5"/>
      <c r="C232" s="2"/>
      <c r="D232" s="346" t="s">
        <v>0</v>
      </c>
      <c r="E232" s="347"/>
      <c r="F232" s="27"/>
      <c r="G232" s="28"/>
      <c r="H232" s="255" t="str">
        <f>TEXT($B1,"m月")</f>
        <v>7月</v>
      </c>
      <c r="I232" s="255"/>
      <c r="J232" s="255"/>
      <c r="K232" s="255"/>
      <c r="L232" s="28"/>
      <c r="M232" s="29"/>
      <c r="N232" s="27"/>
      <c r="O232" s="28"/>
      <c r="P232" s="255" t="str">
        <f>TEXT($B1,"m月")</f>
        <v>7月</v>
      </c>
      <c r="Q232" s="255"/>
      <c r="R232" s="255"/>
      <c r="S232" s="255"/>
      <c r="T232" s="28"/>
      <c r="U232" s="29"/>
      <c r="V232" s="27"/>
      <c r="W232" s="28"/>
      <c r="X232" s="255" t="str">
        <f>TEXT($B1,"m月")</f>
        <v>7月</v>
      </c>
      <c r="Y232" s="255"/>
      <c r="Z232" s="255"/>
      <c r="AA232" s="255"/>
      <c r="AB232" s="28"/>
      <c r="AC232" s="29"/>
      <c r="AD232" s="27"/>
      <c r="AE232" s="28"/>
      <c r="AF232" s="255" t="str">
        <f>TEXT($B1,"m月")</f>
        <v>7月</v>
      </c>
      <c r="AG232" s="255"/>
      <c r="AH232" s="255"/>
      <c r="AI232" s="255"/>
      <c r="AJ232" s="28"/>
      <c r="AK232" s="29"/>
      <c r="AL232" s="27"/>
      <c r="AM232" s="28"/>
      <c r="AN232" s="255" t="str">
        <f>TEXT($B1,"m月")</f>
        <v>7月</v>
      </c>
      <c r="AO232" s="255"/>
      <c r="AP232" s="255"/>
      <c r="AQ232" s="255"/>
      <c r="AR232" s="28"/>
      <c r="AS232" s="29"/>
      <c r="AT232" s="27"/>
      <c r="AU232" s="28"/>
      <c r="AV232" s="255" t="str">
        <f>TEXT($B1,"m月")</f>
        <v>7月</v>
      </c>
      <c r="AW232" s="255"/>
      <c r="AX232" s="255"/>
      <c r="AY232" s="255"/>
      <c r="AZ232" s="28"/>
      <c r="BA232" s="29"/>
      <c r="BB232" s="27"/>
      <c r="BC232" s="28"/>
      <c r="BD232" s="255" t="str">
        <f>TEXT($B1,"m月")</f>
        <v>7月</v>
      </c>
      <c r="BE232" s="255"/>
      <c r="BF232" s="255"/>
      <c r="BG232" s="255"/>
      <c r="BH232" s="28"/>
      <c r="BI232" s="29"/>
      <c r="BJ232" s="27"/>
      <c r="BK232" s="28"/>
      <c r="BL232" s="255" t="str">
        <f>TEXT($B1,"m月")</f>
        <v>7月</v>
      </c>
      <c r="BM232" s="255"/>
      <c r="BN232" s="255"/>
      <c r="BO232" s="255"/>
      <c r="BP232" s="28"/>
      <c r="BQ232" s="29"/>
      <c r="BR232" s="27"/>
      <c r="BS232" s="28"/>
      <c r="BT232" s="255" t="str">
        <f>TEXT($B1,"m月")</f>
        <v>7月</v>
      </c>
      <c r="BU232" s="255"/>
      <c r="BV232" s="255"/>
      <c r="BW232" s="255"/>
      <c r="BX232" s="28"/>
      <c r="BY232" s="29"/>
      <c r="BZ232" s="27"/>
      <c r="CA232" s="28"/>
      <c r="CB232" s="255" t="str">
        <f>TEXT($B1,"m月")</f>
        <v>7月</v>
      </c>
      <c r="CC232" s="255"/>
      <c r="CD232" s="255"/>
      <c r="CE232" s="255"/>
      <c r="CF232" s="28"/>
      <c r="CG232" s="29"/>
      <c r="CH232" s="27"/>
      <c r="CI232" s="28"/>
      <c r="CJ232" s="255" t="str">
        <f t="shared" ref="CJ232" si="0">TEXT($B230,"m月")</f>
        <v>1月</v>
      </c>
      <c r="CK232" s="255"/>
      <c r="CL232" s="255"/>
      <c r="CM232" s="255"/>
      <c r="CN232" s="28"/>
      <c r="CO232" s="29"/>
      <c r="CP232" s="5"/>
      <c r="CQ232" s="2"/>
      <c r="CR232" s="346" t="s">
        <v>0</v>
      </c>
      <c r="CS232" s="347"/>
    </row>
    <row r="233" spans="2:97" ht="13.5" customHeight="1">
      <c r="B233" s="6"/>
      <c r="C233" s="4"/>
      <c r="D233" s="342"/>
      <c r="E233" s="343"/>
      <c r="F233" s="238">
        <v>11</v>
      </c>
      <c r="G233" s="239"/>
      <c r="H233" s="239"/>
      <c r="I233" s="239"/>
      <c r="J233" s="276" t="str">
        <f>TEXT('7月1～10日'!$B1+10,"(aaa)")</f>
        <v>(土)</v>
      </c>
      <c r="K233" s="276"/>
      <c r="L233" s="276"/>
      <c r="M233" s="277"/>
      <c r="N233" s="238">
        <v>12</v>
      </c>
      <c r="O233" s="239"/>
      <c r="P233" s="239"/>
      <c r="Q233" s="239"/>
      <c r="R233" s="234" t="str">
        <f>IF($J233="(月)","(火)",IF($J233="(火)","(水)",IF($J233="(水)","(木)",IF($J233="(木)","(金)",IF($J233="(金)","(土)",IF($J233="(土)","(日)",IF($J233="(日)","(月)")))))))</f>
        <v>(日)</v>
      </c>
      <c r="S233" s="234"/>
      <c r="T233" s="234"/>
      <c r="U233" s="235"/>
      <c r="V233" s="238">
        <v>13</v>
      </c>
      <c r="W233" s="239"/>
      <c r="X233" s="239"/>
      <c r="Y233" s="239"/>
      <c r="Z233" s="234" t="str">
        <f>IF($R233="(月)","(火)",IF($R233="(火)","(水)",IF($R233="(水)","(木)",IF($R233="(木)","(金)",IF($R233="(金)","(土)",IF($R233="(土)","(日)",IF($R233="(日)","(月)")))))))</f>
        <v>(月)</v>
      </c>
      <c r="AA233" s="234"/>
      <c r="AB233" s="234"/>
      <c r="AC233" s="235"/>
      <c r="AD233" s="238">
        <v>14</v>
      </c>
      <c r="AE233" s="239"/>
      <c r="AF233" s="239"/>
      <c r="AG233" s="239"/>
      <c r="AH233" s="234" t="str">
        <f>IF($Z233="(月)","(火)",IF($Z233="(火)","(水)",IF($Z233="(水)","(木)",IF($Z233="(木)","(金)",IF($Z233="(金)","(土)",IF($Z233="(土)","(日)",IF($Z233="(日)","(月)")))))))</f>
        <v>(火)</v>
      </c>
      <c r="AI233" s="234"/>
      <c r="AJ233" s="234"/>
      <c r="AK233" s="235"/>
      <c r="AL233" s="238">
        <v>15</v>
      </c>
      <c r="AM233" s="239"/>
      <c r="AN233" s="239"/>
      <c r="AO233" s="239"/>
      <c r="AP233" s="234" t="str">
        <f>IF($AH233="(月)","(火)",IF($AH233="(火)","(水)",IF($AH233="(水)","(木)",IF($AH233="(木)","(金)",IF($AH233="(金)","(土)",IF($AH233="(土)","(日)",IF($AH233="(日)","(月)")))))))</f>
        <v>(水)</v>
      </c>
      <c r="AQ233" s="234"/>
      <c r="AR233" s="234"/>
      <c r="AS233" s="235"/>
      <c r="AT233" s="238">
        <v>16</v>
      </c>
      <c r="AU233" s="239"/>
      <c r="AV233" s="239"/>
      <c r="AW233" s="239"/>
      <c r="AX233" s="234" t="str">
        <f>IF($AP233="(月)","(火)",IF($AP233="(火)","(水)",IF($AP233="(水)","(木)",IF($AP233="(木)","(金)",IF($AP233="(金)","(土)",IF($AP233="(土)","(日)",IF($AP233="(日)","(月)")))))))</f>
        <v>(木)</v>
      </c>
      <c r="AY233" s="234"/>
      <c r="AZ233" s="234"/>
      <c r="BA233" s="235"/>
      <c r="BB233" s="238">
        <v>17</v>
      </c>
      <c r="BC233" s="239"/>
      <c r="BD233" s="239"/>
      <c r="BE233" s="239"/>
      <c r="BF233" s="234" t="str">
        <f>IF($AX233="(月)","(火)",IF($AX233="(火)","(水)",IF($AX233="(水)","(木)",IF($AX233="(木)","(金)",IF($AX233="(金)","(土)",IF($AX233="(土)","(日)",IF($AX233="(日)","(月)")))))))</f>
        <v>(金)</v>
      </c>
      <c r="BG233" s="234"/>
      <c r="BH233" s="234"/>
      <c r="BI233" s="235"/>
      <c r="BJ233" s="238">
        <v>18</v>
      </c>
      <c r="BK233" s="239"/>
      <c r="BL233" s="239"/>
      <c r="BM233" s="239"/>
      <c r="BN233" s="234" t="str">
        <f>IF($BF233="(月)","(火)",IF($BF233="(火)","(水)",IF($BF233="(水)","(木)",IF($BF233="(木)","(金)",IF($BF233="(金)","(土)",IF($BF233="(土)","(日)",IF($BF233="(日)","(月)")))))))</f>
        <v>(土)</v>
      </c>
      <c r="BO233" s="234"/>
      <c r="BP233" s="234"/>
      <c r="BQ233" s="235"/>
      <c r="BR233" s="238">
        <v>19</v>
      </c>
      <c r="BS233" s="239"/>
      <c r="BT233" s="239"/>
      <c r="BU233" s="239"/>
      <c r="BV233" s="234" t="str">
        <f>IF($BN233="(月)","(火)",IF($BN233="(火)","(水)",IF($BN233="(水)","(木)",IF($BN233="(木)","(金)",IF($BN233="(金)","(土)",IF($BN233="(土)","(日)",IF($BN233="(日)","(月)")))))))</f>
        <v>(日)</v>
      </c>
      <c r="BW233" s="234"/>
      <c r="BX233" s="234"/>
      <c r="BY233" s="235"/>
      <c r="BZ233" s="238">
        <v>20</v>
      </c>
      <c r="CA233" s="239"/>
      <c r="CB233" s="239"/>
      <c r="CC233" s="239"/>
      <c r="CD233" s="397" t="str">
        <f>IF($BV233="(月)","(火)",IF($BV233="(火)","(水)",IF($BV233="(水)","(木)",IF($BV233="(木)","(金)",IF($BV233="(金)","(土)",IF($BV233="(土)","(日)",IF($BV233="(日)","(月)")))))))</f>
        <v>(月)</v>
      </c>
      <c r="CE233" s="397"/>
      <c r="CF233" s="397"/>
      <c r="CG233" s="398"/>
      <c r="CH233" s="238"/>
      <c r="CI233" s="239"/>
      <c r="CJ233" s="239"/>
      <c r="CK233" s="239"/>
      <c r="CL233" s="234"/>
      <c r="CM233" s="234"/>
      <c r="CN233" s="234"/>
      <c r="CO233" s="235"/>
      <c r="CP233" s="6"/>
      <c r="CQ233" s="4"/>
      <c r="CR233" s="342"/>
      <c r="CS233" s="343"/>
    </row>
    <row r="234" spans="2:97" ht="13.5" customHeight="1">
      <c r="B234" s="348" t="s">
        <v>2</v>
      </c>
      <c r="C234" s="342"/>
      <c r="D234" s="4"/>
      <c r="E234" s="3"/>
      <c r="F234" s="238"/>
      <c r="G234" s="239"/>
      <c r="H234" s="239"/>
      <c r="I234" s="239"/>
      <c r="J234" s="276"/>
      <c r="K234" s="276"/>
      <c r="L234" s="276"/>
      <c r="M234" s="277"/>
      <c r="N234" s="238"/>
      <c r="O234" s="239"/>
      <c r="P234" s="239"/>
      <c r="Q234" s="239"/>
      <c r="R234" s="234"/>
      <c r="S234" s="234"/>
      <c r="T234" s="234"/>
      <c r="U234" s="235"/>
      <c r="V234" s="238"/>
      <c r="W234" s="239"/>
      <c r="X234" s="239"/>
      <c r="Y234" s="239"/>
      <c r="Z234" s="234"/>
      <c r="AA234" s="234"/>
      <c r="AB234" s="234"/>
      <c r="AC234" s="235"/>
      <c r="AD234" s="238"/>
      <c r="AE234" s="239"/>
      <c r="AF234" s="239"/>
      <c r="AG234" s="239"/>
      <c r="AH234" s="234"/>
      <c r="AI234" s="234"/>
      <c r="AJ234" s="234"/>
      <c r="AK234" s="235"/>
      <c r="AL234" s="238"/>
      <c r="AM234" s="239"/>
      <c r="AN234" s="239"/>
      <c r="AO234" s="239"/>
      <c r="AP234" s="234"/>
      <c r="AQ234" s="234"/>
      <c r="AR234" s="234"/>
      <c r="AS234" s="235"/>
      <c r="AT234" s="238"/>
      <c r="AU234" s="239"/>
      <c r="AV234" s="239"/>
      <c r="AW234" s="239"/>
      <c r="AX234" s="234"/>
      <c r="AY234" s="234"/>
      <c r="AZ234" s="234"/>
      <c r="BA234" s="235"/>
      <c r="BB234" s="238"/>
      <c r="BC234" s="239"/>
      <c r="BD234" s="239"/>
      <c r="BE234" s="239"/>
      <c r="BF234" s="234"/>
      <c r="BG234" s="234"/>
      <c r="BH234" s="234"/>
      <c r="BI234" s="235"/>
      <c r="BJ234" s="238"/>
      <c r="BK234" s="239"/>
      <c r="BL234" s="239"/>
      <c r="BM234" s="239"/>
      <c r="BN234" s="234"/>
      <c r="BO234" s="234"/>
      <c r="BP234" s="234"/>
      <c r="BQ234" s="235"/>
      <c r="BR234" s="238"/>
      <c r="BS234" s="239"/>
      <c r="BT234" s="239"/>
      <c r="BU234" s="239"/>
      <c r="BV234" s="234"/>
      <c r="BW234" s="234"/>
      <c r="BX234" s="234"/>
      <c r="BY234" s="235"/>
      <c r="BZ234" s="238"/>
      <c r="CA234" s="239"/>
      <c r="CB234" s="239"/>
      <c r="CC234" s="239"/>
      <c r="CD234" s="397"/>
      <c r="CE234" s="397"/>
      <c r="CF234" s="397"/>
      <c r="CG234" s="398"/>
      <c r="CH234" s="238"/>
      <c r="CI234" s="239"/>
      <c r="CJ234" s="239"/>
      <c r="CK234" s="239"/>
      <c r="CL234" s="234"/>
      <c r="CM234" s="234"/>
      <c r="CN234" s="234"/>
      <c r="CO234" s="235"/>
      <c r="CP234" s="348" t="s">
        <v>2</v>
      </c>
      <c r="CQ234" s="342"/>
      <c r="CR234" s="4"/>
      <c r="CS234" s="3"/>
    </row>
    <row r="235" spans="2:97" ht="14.25" customHeight="1" thickBot="1">
      <c r="B235" s="348"/>
      <c r="C235" s="342"/>
      <c r="E235" s="7"/>
      <c r="F235" s="240"/>
      <c r="G235" s="241"/>
      <c r="H235" s="241"/>
      <c r="I235" s="241"/>
      <c r="J235" s="278"/>
      <c r="K235" s="278"/>
      <c r="L235" s="278"/>
      <c r="M235" s="279"/>
      <c r="N235" s="240"/>
      <c r="O235" s="241"/>
      <c r="P235" s="241"/>
      <c r="Q235" s="241"/>
      <c r="R235" s="236"/>
      <c r="S235" s="236"/>
      <c r="T235" s="236"/>
      <c r="U235" s="237"/>
      <c r="V235" s="240"/>
      <c r="W235" s="241"/>
      <c r="X235" s="241"/>
      <c r="Y235" s="241"/>
      <c r="Z235" s="236"/>
      <c r="AA235" s="236"/>
      <c r="AB235" s="236"/>
      <c r="AC235" s="237"/>
      <c r="AD235" s="240"/>
      <c r="AE235" s="241"/>
      <c r="AF235" s="241"/>
      <c r="AG235" s="241"/>
      <c r="AH235" s="236"/>
      <c r="AI235" s="236"/>
      <c r="AJ235" s="236"/>
      <c r="AK235" s="237"/>
      <c r="AL235" s="240"/>
      <c r="AM235" s="241"/>
      <c r="AN235" s="241"/>
      <c r="AO235" s="241"/>
      <c r="AP235" s="236"/>
      <c r="AQ235" s="236"/>
      <c r="AR235" s="236"/>
      <c r="AS235" s="237"/>
      <c r="AT235" s="240"/>
      <c r="AU235" s="241"/>
      <c r="AV235" s="241"/>
      <c r="AW235" s="241"/>
      <c r="AX235" s="236"/>
      <c r="AY235" s="236"/>
      <c r="AZ235" s="236"/>
      <c r="BA235" s="237"/>
      <c r="BB235" s="240"/>
      <c r="BC235" s="241"/>
      <c r="BD235" s="241"/>
      <c r="BE235" s="241"/>
      <c r="BF235" s="236"/>
      <c r="BG235" s="236"/>
      <c r="BH235" s="236"/>
      <c r="BI235" s="237"/>
      <c r="BJ235" s="240"/>
      <c r="BK235" s="241"/>
      <c r="BL235" s="241"/>
      <c r="BM235" s="241"/>
      <c r="BN235" s="236"/>
      <c r="BO235" s="236"/>
      <c r="BP235" s="236"/>
      <c r="BQ235" s="237"/>
      <c r="BR235" s="240"/>
      <c r="BS235" s="241"/>
      <c r="BT235" s="241"/>
      <c r="BU235" s="241"/>
      <c r="BV235" s="236"/>
      <c r="BW235" s="236"/>
      <c r="BX235" s="236"/>
      <c r="BY235" s="237"/>
      <c r="BZ235" s="240"/>
      <c r="CA235" s="241"/>
      <c r="CB235" s="241"/>
      <c r="CC235" s="241"/>
      <c r="CD235" s="399"/>
      <c r="CE235" s="399"/>
      <c r="CF235" s="399"/>
      <c r="CG235" s="400"/>
      <c r="CH235" s="240"/>
      <c r="CI235" s="241"/>
      <c r="CJ235" s="241"/>
      <c r="CK235" s="241"/>
      <c r="CL235" s="236"/>
      <c r="CM235" s="236"/>
      <c r="CN235" s="236"/>
      <c r="CO235" s="237"/>
      <c r="CP235" s="348"/>
      <c r="CQ235" s="342"/>
      <c r="CS235" s="7"/>
    </row>
    <row r="236" spans="2:97" ht="15" customHeight="1">
      <c r="B236" s="353" t="s">
        <v>160</v>
      </c>
      <c r="C236" s="354"/>
      <c r="D236" s="354"/>
      <c r="E236" s="355"/>
      <c r="F236" s="314">
        <v>10016536</v>
      </c>
      <c r="G236" s="315"/>
      <c r="H236" s="315"/>
      <c r="I236" s="315"/>
      <c r="J236" s="312"/>
      <c r="K236" s="312"/>
      <c r="L236" s="312"/>
      <c r="M236" s="313"/>
      <c r="N236" s="251">
        <v>10016171</v>
      </c>
      <c r="O236" s="252"/>
      <c r="P236" s="252"/>
      <c r="Q236" s="252"/>
      <c r="R236" s="258"/>
      <c r="S236" s="258"/>
      <c r="T236" s="258"/>
      <c r="U236" s="259"/>
      <c r="V236" s="220"/>
      <c r="W236" s="221"/>
      <c r="X236" s="221"/>
      <c r="Y236" s="221"/>
      <c r="Z236" s="221"/>
      <c r="AA236" s="221"/>
      <c r="AB236" s="221"/>
      <c r="AC236" s="222"/>
      <c r="AD236" s="220"/>
      <c r="AE236" s="221"/>
      <c r="AF236" s="221"/>
      <c r="AG236" s="221"/>
      <c r="AH236" s="221"/>
      <c r="AI236" s="221"/>
      <c r="AJ236" s="221"/>
      <c r="AK236" s="222"/>
      <c r="AL236" s="220"/>
      <c r="AM236" s="221"/>
      <c r="AN236" s="221"/>
      <c r="AO236" s="221"/>
      <c r="AP236" s="221"/>
      <c r="AQ236" s="221"/>
      <c r="AR236" s="221"/>
      <c r="AS236" s="222"/>
      <c r="AT236" s="220"/>
      <c r="AU236" s="221"/>
      <c r="AV236" s="221"/>
      <c r="AW236" s="221"/>
      <c r="AX236" s="221"/>
      <c r="AY236" s="221"/>
      <c r="AZ236" s="221"/>
      <c r="BA236" s="222"/>
      <c r="BB236" s="251"/>
      <c r="BC236" s="252"/>
      <c r="BD236" s="252"/>
      <c r="BE236" s="252"/>
      <c r="BF236" s="258"/>
      <c r="BG236" s="258"/>
      <c r="BH236" s="258"/>
      <c r="BI236" s="259"/>
      <c r="BJ236" s="220"/>
      <c r="BK236" s="221"/>
      <c r="BL236" s="221"/>
      <c r="BM236" s="221"/>
      <c r="BN236" s="221"/>
      <c r="BO236" s="221"/>
      <c r="BP236" s="221"/>
      <c r="BQ236" s="222"/>
      <c r="BR236" s="251"/>
      <c r="BS236" s="252"/>
      <c r="BT236" s="252"/>
      <c r="BU236" s="252"/>
      <c r="BV236" s="258"/>
      <c r="BW236" s="258"/>
      <c r="BX236" s="258"/>
      <c r="BY236" s="259"/>
      <c r="BZ236" s="251">
        <v>10016208</v>
      </c>
      <c r="CA236" s="252"/>
      <c r="CB236" s="252"/>
      <c r="CC236" s="252"/>
      <c r="CD236" s="258"/>
      <c r="CE236" s="258"/>
      <c r="CF236" s="258"/>
      <c r="CG236" s="259"/>
      <c r="CH236" s="251"/>
      <c r="CI236" s="252"/>
      <c r="CJ236" s="252"/>
      <c r="CK236" s="252"/>
      <c r="CL236" s="258"/>
      <c r="CM236" s="258"/>
      <c r="CN236" s="258"/>
      <c r="CO236" s="259"/>
      <c r="CP236" s="353" t="s">
        <v>160</v>
      </c>
      <c r="CQ236" s="354"/>
      <c r="CR236" s="354"/>
      <c r="CS236" s="355"/>
    </row>
    <row r="237" spans="2:97" ht="15" customHeight="1">
      <c r="B237" s="356"/>
      <c r="C237" s="357"/>
      <c r="D237" s="357"/>
      <c r="E237" s="358"/>
      <c r="F237" s="280" t="s">
        <v>249</v>
      </c>
      <c r="G237" s="281"/>
      <c r="H237" s="281"/>
      <c r="I237" s="281"/>
      <c r="J237" s="269"/>
      <c r="K237" s="268"/>
      <c r="L237" s="269"/>
      <c r="M237" s="250"/>
      <c r="N237" s="242" t="s">
        <v>49</v>
      </c>
      <c r="O237" s="243"/>
      <c r="P237" s="243"/>
      <c r="Q237" s="243"/>
      <c r="R237" s="217"/>
      <c r="S237" s="245"/>
      <c r="T237" s="217"/>
      <c r="U237" s="216"/>
      <c r="V237" s="223"/>
      <c r="W237" s="224"/>
      <c r="X237" s="224"/>
      <c r="Y237" s="224"/>
      <c r="Z237" s="224"/>
      <c r="AA237" s="224"/>
      <c r="AB237" s="224"/>
      <c r="AC237" s="225"/>
      <c r="AD237" s="223"/>
      <c r="AE237" s="224"/>
      <c r="AF237" s="224"/>
      <c r="AG237" s="224"/>
      <c r="AH237" s="224"/>
      <c r="AI237" s="224"/>
      <c r="AJ237" s="224"/>
      <c r="AK237" s="225"/>
      <c r="AL237" s="223"/>
      <c r="AM237" s="224"/>
      <c r="AN237" s="224"/>
      <c r="AO237" s="224"/>
      <c r="AP237" s="224"/>
      <c r="AQ237" s="224"/>
      <c r="AR237" s="224"/>
      <c r="AS237" s="225"/>
      <c r="AT237" s="223"/>
      <c r="AU237" s="224"/>
      <c r="AV237" s="224"/>
      <c r="AW237" s="224"/>
      <c r="AX237" s="224"/>
      <c r="AY237" s="224"/>
      <c r="AZ237" s="224"/>
      <c r="BA237" s="225"/>
      <c r="BB237" s="242"/>
      <c r="BC237" s="243"/>
      <c r="BD237" s="243"/>
      <c r="BE237" s="243"/>
      <c r="BF237" s="217"/>
      <c r="BG237" s="245"/>
      <c r="BH237" s="217"/>
      <c r="BI237" s="216"/>
      <c r="BJ237" s="223"/>
      <c r="BK237" s="224"/>
      <c r="BL237" s="224"/>
      <c r="BM237" s="224"/>
      <c r="BN237" s="224"/>
      <c r="BO237" s="224"/>
      <c r="BP237" s="224"/>
      <c r="BQ237" s="225"/>
      <c r="BR237" s="242"/>
      <c r="BS237" s="243"/>
      <c r="BT237" s="243"/>
      <c r="BU237" s="243"/>
      <c r="BV237" s="217"/>
      <c r="BW237" s="245"/>
      <c r="BX237" s="217"/>
      <c r="BY237" s="216"/>
      <c r="BZ237" s="242" t="s">
        <v>62</v>
      </c>
      <c r="CA237" s="243"/>
      <c r="CB237" s="243"/>
      <c r="CC237" s="243"/>
      <c r="CD237" s="217"/>
      <c r="CE237" s="245"/>
      <c r="CF237" s="217"/>
      <c r="CG237" s="216"/>
      <c r="CH237" s="242"/>
      <c r="CI237" s="243"/>
      <c r="CJ237" s="243"/>
      <c r="CK237" s="243"/>
      <c r="CL237" s="217"/>
      <c r="CM237" s="245"/>
      <c r="CN237" s="217"/>
      <c r="CO237" s="216"/>
      <c r="CP237" s="356"/>
      <c r="CQ237" s="357"/>
      <c r="CR237" s="357"/>
      <c r="CS237" s="358"/>
    </row>
    <row r="238" spans="2:97" ht="11.25" customHeight="1">
      <c r="B238" s="356"/>
      <c r="C238" s="357"/>
      <c r="D238" s="357"/>
      <c r="E238" s="358"/>
      <c r="F238" s="320" t="s">
        <v>579</v>
      </c>
      <c r="G238" s="321"/>
      <c r="H238" s="321"/>
      <c r="I238" s="321"/>
      <c r="J238" s="269"/>
      <c r="K238" s="268"/>
      <c r="L238" s="269"/>
      <c r="M238" s="250"/>
      <c r="N238" s="256" t="s">
        <v>50</v>
      </c>
      <c r="O238" s="257"/>
      <c r="P238" s="257"/>
      <c r="Q238" s="257"/>
      <c r="R238" s="217"/>
      <c r="S238" s="245"/>
      <c r="T238" s="217"/>
      <c r="U238" s="216"/>
      <c r="V238" s="223"/>
      <c r="W238" s="224"/>
      <c r="X238" s="224"/>
      <c r="Y238" s="224"/>
      <c r="Z238" s="224"/>
      <c r="AA238" s="224"/>
      <c r="AB238" s="224"/>
      <c r="AC238" s="225"/>
      <c r="AD238" s="223"/>
      <c r="AE238" s="224"/>
      <c r="AF238" s="224"/>
      <c r="AG238" s="224"/>
      <c r="AH238" s="224"/>
      <c r="AI238" s="224"/>
      <c r="AJ238" s="224"/>
      <c r="AK238" s="225"/>
      <c r="AL238" s="223"/>
      <c r="AM238" s="224"/>
      <c r="AN238" s="224"/>
      <c r="AO238" s="224"/>
      <c r="AP238" s="224"/>
      <c r="AQ238" s="224"/>
      <c r="AR238" s="224"/>
      <c r="AS238" s="225"/>
      <c r="AT238" s="223"/>
      <c r="AU238" s="224"/>
      <c r="AV238" s="224"/>
      <c r="AW238" s="224"/>
      <c r="AX238" s="224"/>
      <c r="AY238" s="224"/>
      <c r="AZ238" s="224"/>
      <c r="BA238" s="225"/>
      <c r="BB238" s="264" t="s">
        <v>37</v>
      </c>
      <c r="BC238" s="265"/>
      <c r="BD238" s="265"/>
      <c r="BE238" s="265"/>
      <c r="BF238" s="217"/>
      <c r="BG238" s="245"/>
      <c r="BH238" s="217"/>
      <c r="BI238" s="216"/>
      <c r="BJ238" s="223"/>
      <c r="BK238" s="224"/>
      <c r="BL238" s="224"/>
      <c r="BM238" s="224"/>
      <c r="BN238" s="224"/>
      <c r="BO238" s="224"/>
      <c r="BP238" s="224"/>
      <c r="BQ238" s="225"/>
      <c r="BR238" s="264" t="s">
        <v>336</v>
      </c>
      <c r="BS238" s="265"/>
      <c r="BT238" s="265"/>
      <c r="BU238" s="265"/>
      <c r="BV238" s="217"/>
      <c r="BW238" s="245"/>
      <c r="BX238" s="217"/>
      <c r="BY238" s="216"/>
      <c r="BZ238" s="264" t="s">
        <v>337</v>
      </c>
      <c r="CA238" s="265"/>
      <c r="CB238" s="265"/>
      <c r="CC238" s="265"/>
      <c r="CD238" s="217"/>
      <c r="CE238" s="245"/>
      <c r="CF238" s="217"/>
      <c r="CG238" s="216"/>
      <c r="CH238" s="242"/>
      <c r="CI238" s="243"/>
      <c r="CJ238" s="243"/>
      <c r="CK238" s="243"/>
      <c r="CL238" s="217"/>
      <c r="CM238" s="245"/>
      <c r="CN238" s="217"/>
      <c r="CO238" s="216"/>
      <c r="CP238" s="356"/>
      <c r="CQ238" s="357"/>
      <c r="CR238" s="357"/>
      <c r="CS238" s="358"/>
    </row>
    <row r="239" spans="2:97" ht="22.5" customHeight="1">
      <c r="B239" s="356"/>
      <c r="C239" s="357"/>
      <c r="D239" s="357"/>
      <c r="E239" s="358"/>
      <c r="F239" s="320"/>
      <c r="G239" s="321"/>
      <c r="H239" s="321"/>
      <c r="I239" s="321"/>
      <c r="J239" s="269"/>
      <c r="K239" s="269" t="s">
        <v>40</v>
      </c>
      <c r="L239" s="269"/>
      <c r="M239" s="250"/>
      <c r="N239" s="256"/>
      <c r="O239" s="257"/>
      <c r="P239" s="257"/>
      <c r="Q239" s="257"/>
      <c r="R239" s="217"/>
      <c r="S239" s="217" t="s">
        <v>40</v>
      </c>
      <c r="T239" s="217"/>
      <c r="U239" s="216"/>
      <c r="V239" s="223"/>
      <c r="W239" s="224"/>
      <c r="X239" s="224"/>
      <c r="Y239" s="224"/>
      <c r="Z239" s="224"/>
      <c r="AA239" s="224"/>
      <c r="AB239" s="224"/>
      <c r="AC239" s="225"/>
      <c r="AD239" s="223"/>
      <c r="AE239" s="224"/>
      <c r="AF239" s="224"/>
      <c r="AG239" s="224"/>
      <c r="AH239" s="224"/>
      <c r="AI239" s="224"/>
      <c r="AJ239" s="224"/>
      <c r="AK239" s="225"/>
      <c r="AL239" s="223"/>
      <c r="AM239" s="224"/>
      <c r="AN239" s="224"/>
      <c r="AO239" s="224"/>
      <c r="AP239" s="224"/>
      <c r="AQ239" s="224"/>
      <c r="AR239" s="224"/>
      <c r="AS239" s="225"/>
      <c r="AT239" s="223"/>
      <c r="AU239" s="224"/>
      <c r="AV239" s="224"/>
      <c r="AW239" s="224"/>
      <c r="AX239" s="224"/>
      <c r="AY239" s="224"/>
      <c r="AZ239" s="224"/>
      <c r="BA239" s="225"/>
      <c r="BB239" s="264"/>
      <c r="BC239" s="265"/>
      <c r="BD239" s="265"/>
      <c r="BE239" s="265"/>
      <c r="BF239" s="217"/>
      <c r="BG239" s="217"/>
      <c r="BH239" s="217"/>
      <c r="BI239" s="216"/>
      <c r="BJ239" s="223"/>
      <c r="BK239" s="224"/>
      <c r="BL239" s="224"/>
      <c r="BM239" s="224"/>
      <c r="BN239" s="224"/>
      <c r="BO239" s="224"/>
      <c r="BP239" s="224"/>
      <c r="BQ239" s="225"/>
      <c r="BR239" s="264"/>
      <c r="BS239" s="265"/>
      <c r="BT239" s="265"/>
      <c r="BU239" s="265"/>
      <c r="BV239" s="217"/>
      <c r="BW239" s="217" t="s">
        <v>68</v>
      </c>
      <c r="BX239" s="217"/>
      <c r="BY239" s="216"/>
      <c r="BZ239" s="264"/>
      <c r="CA239" s="265"/>
      <c r="CB239" s="265"/>
      <c r="CC239" s="265"/>
      <c r="CD239" s="217"/>
      <c r="CE239" s="217" t="s">
        <v>44</v>
      </c>
      <c r="CF239" s="217"/>
      <c r="CG239" s="216"/>
      <c r="CH239" s="242"/>
      <c r="CI239" s="243"/>
      <c r="CJ239" s="243"/>
      <c r="CK239" s="243"/>
      <c r="CL239" s="217"/>
      <c r="CM239" s="217"/>
      <c r="CN239" s="217"/>
      <c r="CO239" s="216"/>
      <c r="CP239" s="356"/>
      <c r="CQ239" s="357"/>
      <c r="CR239" s="357"/>
      <c r="CS239" s="358"/>
    </row>
    <row r="240" spans="2:97" ht="18.75" customHeight="1">
      <c r="B240" s="359"/>
      <c r="C240" s="360"/>
      <c r="D240" s="360"/>
      <c r="E240" s="361"/>
      <c r="F240" s="318"/>
      <c r="G240" s="319"/>
      <c r="H240" s="319"/>
      <c r="I240" s="319"/>
      <c r="J240" s="269"/>
      <c r="K240" s="269"/>
      <c r="L240" s="269"/>
      <c r="M240" s="250"/>
      <c r="N240" s="218"/>
      <c r="O240" s="219"/>
      <c r="P240" s="219"/>
      <c r="Q240" s="219"/>
      <c r="R240" s="217"/>
      <c r="S240" s="217"/>
      <c r="T240" s="217"/>
      <c r="U240" s="216"/>
      <c r="V240" s="223"/>
      <c r="W240" s="224"/>
      <c r="X240" s="224"/>
      <c r="Y240" s="224"/>
      <c r="Z240" s="224"/>
      <c r="AA240" s="224"/>
      <c r="AB240" s="224"/>
      <c r="AC240" s="225"/>
      <c r="AD240" s="223"/>
      <c r="AE240" s="224"/>
      <c r="AF240" s="224"/>
      <c r="AG240" s="224"/>
      <c r="AH240" s="224"/>
      <c r="AI240" s="224"/>
      <c r="AJ240" s="224"/>
      <c r="AK240" s="225"/>
      <c r="AL240" s="223"/>
      <c r="AM240" s="224"/>
      <c r="AN240" s="224"/>
      <c r="AO240" s="224"/>
      <c r="AP240" s="224"/>
      <c r="AQ240" s="224"/>
      <c r="AR240" s="224"/>
      <c r="AS240" s="225"/>
      <c r="AT240" s="223"/>
      <c r="AU240" s="224"/>
      <c r="AV240" s="224"/>
      <c r="AW240" s="224"/>
      <c r="AX240" s="224"/>
      <c r="AY240" s="224"/>
      <c r="AZ240" s="224"/>
      <c r="BA240" s="225"/>
      <c r="BB240" s="218" t="s">
        <v>503</v>
      </c>
      <c r="BC240" s="219"/>
      <c r="BD240" s="219"/>
      <c r="BE240" s="219"/>
      <c r="BF240" s="217"/>
      <c r="BG240" s="217"/>
      <c r="BH240" s="217"/>
      <c r="BI240" s="216"/>
      <c r="BJ240" s="223"/>
      <c r="BK240" s="224"/>
      <c r="BL240" s="224"/>
      <c r="BM240" s="224"/>
      <c r="BN240" s="224"/>
      <c r="BO240" s="224"/>
      <c r="BP240" s="224"/>
      <c r="BQ240" s="225"/>
      <c r="BR240" s="218"/>
      <c r="BS240" s="219"/>
      <c r="BT240" s="219"/>
      <c r="BU240" s="219"/>
      <c r="BV240" s="217"/>
      <c r="BW240" s="217"/>
      <c r="BX240" s="217"/>
      <c r="BY240" s="216"/>
      <c r="BZ240" s="218"/>
      <c r="CA240" s="219"/>
      <c r="CB240" s="219"/>
      <c r="CC240" s="219"/>
      <c r="CD240" s="217"/>
      <c r="CE240" s="217"/>
      <c r="CF240" s="217"/>
      <c r="CG240" s="216"/>
      <c r="CH240" s="218"/>
      <c r="CI240" s="219"/>
      <c r="CJ240" s="219"/>
      <c r="CK240" s="219"/>
      <c r="CL240" s="217"/>
      <c r="CM240" s="217"/>
      <c r="CN240" s="217"/>
      <c r="CO240" s="216"/>
      <c r="CP240" s="359"/>
      <c r="CQ240" s="360"/>
      <c r="CR240" s="360"/>
      <c r="CS240" s="361"/>
    </row>
    <row r="241" spans="2:97" ht="18.75" customHeight="1" thickBot="1">
      <c r="B241" s="350" t="s">
        <v>544</v>
      </c>
      <c r="C241" s="351"/>
      <c r="D241" s="351"/>
      <c r="E241" s="352"/>
      <c r="F241" s="260"/>
      <c r="G241" s="261"/>
      <c r="H241" s="156"/>
      <c r="I241" s="316" t="s">
        <v>580</v>
      </c>
      <c r="J241" s="316"/>
      <c r="K241" s="316"/>
      <c r="L241" s="316"/>
      <c r="M241" s="317"/>
      <c r="N241" s="230"/>
      <c r="O241" s="231"/>
      <c r="P241" s="55"/>
      <c r="Q241" s="266" t="s">
        <v>52</v>
      </c>
      <c r="R241" s="266"/>
      <c r="S241" s="266"/>
      <c r="T241" s="266"/>
      <c r="U241" s="267"/>
      <c r="V241" s="226"/>
      <c r="W241" s="227"/>
      <c r="X241" s="227"/>
      <c r="Y241" s="227"/>
      <c r="Z241" s="227"/>
      <c r="AA241" s="227"/>
      <c r="AB241" s="227"/>
      <c r="AC241" s="228"/>
      <c r="AD241" s="226"/>
      <c r="AE241" s="227"/>
      <c r="AF241" s="227"/>
      <c r="AG241" s="227"/>
      <c r="AH241" s="227"/>
      <c r="AI241" s="227"/>
      <c r="AJ241" s="227"/>
      <c r="AK241" s="228"/>
      <c r="AL241" s="226"/>
      <c r="AM241" s="227"/>
      <c r="AN241" s="227"/>
      <c r="AO241" s="227"/>
      <c r="AP241" s="227"/>
      <c r="AQ241" s="227"/>
      <c r="AR241" s="227"/>
      <c r="AS241" s="228"/>
      <c r="AT241" s="226"/>
      <c r="AU241" s="227"/>
      <c r="AV241" s="227"/>
      <c r="AW241" s="227"/>
      <c r="AX241" s="227"/>
      <c r="AY241" s="227"/>
      <c r="AZ241" s="227"/>
      <c r="BA241" s="228"/>
      <c r="BB241" s="262"/>
      <c r="BC241" s="263"/>
      <c r="BD241" s="55"/>
      <c r="BE241" s="304"/>
      <c r="BF241" s="304"/>
      <c r="BG241" s="304"/>
      <c r="BH241" s="304"/>
      <c r="BI241" s="305"/>
      <c r="BJ241" s="226"/>
      <c r="BK241" s="227"/>
      <c r="BL241" s="227"/>
      <c r="BM241" s="227"/>
      <c r="BN241" s="227"/>
      <c r="BO241" s="227"/>
      <c r="BP241" s="227"/>
      <c r="BQ241" s="228"/>
      <c r="BR241" s="230"/>
      <c r="BS241" s="231"/>
      <c r="BT241" s="55"/>
      <c r="BU241" s="266"/>
      <c r="BV241" s="266"/>
      <c r="BW241" s="266"/>
      <c r="BX241" s="266"/>
      <c r="BY241" s="267"/>
      <c r="BZ241" s="230"/>
      <c r="CA241" s="231"/>
      <c r="CB241" s="55"/>
      <c r="CC241" s="266" t="s">
        <v>64</v>
      </c>
      <c r="CD241" s="266"/>
      <c r="CE241" s="266"/>
      <c r="CF241" s="266"/>
      <c r="CG241" s="267"/>
      <c r="CH241" s="262"/>
      <c r="CI241" s="263"/>
      <c r="CJ241" s="55"/>
      <c r="CK241" s="326"/>
      <c r="CL241" s="326"/>
      <c r="CM241" s="326"/>
      <c r="CN241" s="326"/>
      <c r="CO241" s="327"/>
      <c r="CP241" s="350"/>
      <c r="CQ241" s="351"/>
      <c r="CR241" s="351"/>
      <c r="CS241" s="352"/>
    </row>
    <row r="242" spans="2:97" ht="15" customHeight="1">
      <c r="B242" s="353" t="s">
        <v>161</v>
      </c>
      <c r="C242" s="354"/>
      <c r="D242" s="354"/>
      <c r="E242" s="355"/>
      <c r="F242" s="220"/>
      <c r="G242" s="221"/>
      <c r="H242" s="221"/>
      <c r="I242" s="221"/>
      <c r="J242" s="221"/>
      <c r="K242" s="221"/>
      <c r="L242" s="221"/>
      <c r="M242" s="222"/>
      <c r="N242" s="251">
        <v>10016171</v>
      </c>
      <c r="O242" s="252"/>
      <c r="P242" s="252"/>
      <c r="Q242" s="252"/>
      <c r="R242" s="258"/>
      <c r="S242" s="258"/>
      <c r="T242" s="258"/>
      <c r="U242" s="259"/>
      <c r="V242" s="322"/>
      <c r="W242" s="323"/>
      <c r="X242" s="323"/>
      <c r="Y242" s="323"/>
      <c r="Z242" s="232"/>
      <c r="AA242" s="232"/>
      <c r="AB242" s="232"/>
      <c r="AC242" s="233"/>
      <c r="AD242" s="251">
        <v>10016264</v>
      </c>
      <c r="AE242" s="252"/>
      <c r="AF242" s="252"/>
      <c r="AG242" s="252"/>
      <c r="AH242" s="258"/>
      <c r="AI242" s="258"/>
      <c r="AJ242" s="258"/>
      <c r="AK242" s="259"/>
      <c r="AL242" s="251"/>
      <c r="AM242" s="258"/>
      <c r="AN242" s="258"/>
      <c r="AO242" s="258"/>
      <c r="AP242" s="258"/>
      <c r="AQ242" s="258"/>
      <c r="AR242" s="258"/>
      <c r="AS242" s="259"/>
      <c r="AT242" s="251"/>
      <c r="AU242" s="252"/>
      <c r="AV242" s="252"/>
      <c r="AW242" s="252"/>
      <c r="AX242" s="258"/>
      <c r="AY242" s="258"/>
      <c r="AZ242" s="258"/>
      <c r="BA242" s="259"/>
      <c r="BB242" s="322"/>
      <c r="BC242" s="323"/>
      <c r="BD242" s="323"/>
      <c r="BE242" s="323"/>
      <c r="BF242" s="232"/>
      <c r="BG242" s="232"/>
      <c r="BH242" s="232"/>
      <c r="BI242" s="233"/>
      <c r="BJ242" s="220"/>
      <c r="BK242" s="221"/>
      <c r="BL242" s="221"/>
      <c r="BM242" s="221"/>
      <c r="BN242" s="221"/>
      <c r="BO242" s="221"/>
      <c r="BP242" s="221"/>
      <c r="BQ242" s="222"/>
      <c r="BR242" s="220"/>
      <c r="BS242" s="221"/>
      <c r="BT242" s="221"/>
      <c r="BU242" s="221"/>
      <c r="BV242" s="221"/>
      <c r="BW242" s="221"/>
      <c r="BX242" s="221"/>
      <c r="BY242" s="222"/>
      <c r="BZ242" s="322"/>
      <c r="CA242" s="323"/>
      <c r="CB242" s="323"/>
      <c r="CC242" s="323"/>
      <c r="CD242" s="232"/>
      <c r="CE242" s="232"/>
      <c r="CF242" s="232"/>
      <c r="CG242" s="233"/>
      <c r="CH242" s="251"/>
      <c r="CI242" s="258"/>
      <c r="CJ242" s="258"/>
      <c r="CK242" s="258"/>
      <c r="CL242" s="258"/>
      <c r="CM242" s="258"/>
      <c r="CN242" s="258"/>
      <c r="CO242" s="259"/>
      <c r="CP242" s="353" t="s">
        <v>161</v>
      </c>
      <c r="CQ242" s="354"/>
      <c r="CR242" s="354"/>
      <c r="CS242" s="355"/>
    </row>
    <row r="243" spans="2:97" ht="15" customHeight="1">
      <c r="B243" s="356"/>
      <c r="C243" s="357"/>
      <c r="D243" s="357"/>
      <c r="E243" s="358"/>
      <c r="F243" s="223"/>
      <c r="G243" s="224"/>
      <c r="H243" s="224"/>
      <c r="I243" s="224"/>
      <c r="J243" s="224"/>
      <c r="K243" s="224"/>
      <c r="L243" s="224"/>
      <c r="M243" s="225"/>
      <c r="N243" s="242" t="s">
        <v>49</v>
      </c>
      <c r="O243" s="243"/>
      <c r="P243" s="243"/>
      <c r="Q243" s="243"/>
      <c r="R243" s="217"/>
      <c r="S243" s="245"/>
      <c r="T243" s="217"/>
      <c r="U243" s="216"/>
      <c r="V243" s="242"/>
      <c r="W243" s="243"/>
      <c r="X243" s="243"/>
      <c r="Y243" s="243"/>
      <c r="Z243" s="217"/>
      <c r="AA243" s="245"/>
      <c r="AB243" s="217"/>
      <c r="AC243" s="216"/>
      <c r="AD243" s="242" t="s">
        <v>62</v>
      </c>
      <c r="AE243" s="243"/>
      <c r="AF243" s="243"/>
      <c r="AG243" s="243"/>
      <c r="AH243" s="217"/>
      <c r="AI243" s="245"/>
      <c r="AJ243" s="217"/>
      <c r="AK243" s="216"/>
      <c r="AL243" s="274"/>
      <c r="AM243" s="275"/>
      <c r="AN243" s="275"/>
      <c r="AO243" s="275"/>
      <c r="AP243" s="229"/>
      <c r="AQ243" s="295"/>
      <c r="AR243" s="229"/>
      <c r="AS243" s="244"/>
      <c r="AT243" s="274"/>
      <c r="AU243" s="275"/>
      <c r="AV243" s="275"/>
      <c r="AW243" s="275"/>
      <c r="AX243" s="229"/>
      <c r="AY243" s="295"/>
      <c r="AZ243" s="229"/>
      <c r="BA243" s="244"/>
      <c r="BB243" s="242"/>
      <c r="BC243" s="243"/>
      <c r="BD243" s="243"/>
      <c r="BE243" s="243"/>
      <c r="BF243" s="217"/>
      <c r="BG243" s="245"/>
      <c r="BH243" s="217"/>
      <c r="BI243" s="216"/>
      <c r="BJ243" s="223"/>
      <c r="BK243" s="224"/>
      <c r="BL243" s="224"/>
      <c r="BM243" s="224"/>
      <c r="BN243" s="224"/>
      <c r="BO243" s="224"/>
      <c r="BP243" s="224"/>
      <c r="BQ243" s="225"/>
      <c r="BR243" s="223"/>
      <c r="BS243" s="224"/>
      <c r="BT243" s="224"/>
      <c r="BU243" s="224"/>
      <c r="BV243" s="224"/>
      <c r="BW243" s="224"/>
      <c r="BX243" s="224"/>
      <c r="BY243" s="225"/>
      <c r="BZ243" s="242"/>
      <c r="CA243" s="243"/>
      <c r="CB243" s="243"/>
      <c r="CC243" s="243"/>
      <c r="CD243" s="217"/>
      <c r="CE243" s="245"/>
      <c r="CF243" s="217"/>
      <c r="CG243" s="216"/>
      <c r="CH243" s="242"/>
      <c r="CI243" s="243"/>
      <c r="CJ243" s="243"/>
      <c r="CK243" s="243"/>
      <c r="CL243" s="217"/>
      <c r="CM243" s="245"/>
      <c r="CN243" s="217"/>
      <c r="CO243" s="216"/>
      <c r="CP243" s="356"/>
      <c r="CQ243" s="357"/>
      <c r="CR243" s="357"/>
      <c r="CS243" s="358"/>
    </row>
    <row r="244" spans="2:97" ht="11.25" customHeight="1">
      <c r="B244" s="356"/>
      <c r="C244" s="357"/>
      <c r="D244" s="357"/>
      <c r="E244" s="358"/>
      <c r="F244" s="223"/>
      <c r="G244" s="224"/>
      <c r="H244" s="224"/>
      <c r="I244" s="224"/>
      <c r="J244" s="224"/>
      <c r="K244" s="224"/>
      <c r="L244" s="224"/>
      <c r="M244" s="225"/>
      <c r="N244" s="256" t="s">
        <v>50</v>
      </c>
      <c r="O244" s="257"/>
      <c r="P244" s="257"/>
      <c r="Q244" s="257"/>
      <c r="R244" s="217"/>
      <c r="S244" s="245"/>
      <c r="T244" s="217"/>
      <c r="U244" s="216"/>
      <c r="V244" s="264" t="s">
        <v>328</v>
      </c>
      <c r="W244" s="265"/>
      <c r="X244" s="265"/>
      <c r="Y244" s="265"/>
      <c r="Z244" s="217"/>
      <c r="AA244" s="245"/>
      <c r="AB244" s="217"/>
      <c r="AC244" s="216"/>
      <c r="AD244" s="264" t="s">
        <v>328</v>
      </c>
      <c r="AE244" s="265"/>
      <c r="AF244" s="265"/>
      <c r="AG244" s="265"/>
      <c r="AH244" s="217"/>
      <c r="AI244" s="245"/>
      <c r="AJ244" s="217"/>
      <c r="AK244" s="216"/>
      <c r="AL244" s="274"/>
      <c r="AM244" s="275"/>
      <c r="AN244" s="275"/>
      <c r="AO244" s="275"/>
      <c r="AP244" s="229"/>
      <c r="AQ244" s="295"/>
      <c r="AR244" s="229"/>
      <c r="AS244" s="244"/>
      <c r="AT244" s="284"/>
      <c r="AU244" s="285"/>
      <c r="AV244" s="285"/>
      <c r="AW244" s="285"/>
      <c r="AX244" s="229"/>
      <c r="AY244" s="295"/>
      <c r="AZ244" s="229"/>
      <c r="BA244" s="244"/>
      <c r="BB244" s="264" t="s">
        <v>328</v>
      </c>
      <c r="BC244" s="265"/>
      <c r="BD244" s="265"/>
      <c r="BE244" s="265"/>
      <c r="BF244" s="217"/>
      <c r="BG244" s="245"/>
      <c r="BH244" s="217"/>
      <c r="BI244" s="216"/>
      <c r="BJ244" s="223"/>
      <c r="BK244" s="224"/>
      <c r="BL244" s="224"/>
      <c r="BM244" s="224"/>
      <c r="BN244" s="224"/>
      <c r="BO244" s="224"/>
      <c r="BP244" s="224"/>
      <c r="BQ244" s="225"/>
      <c r="BR244" s="223"/>
      <c r="BS244" s="224"/>
      <c r="BT244" s="224"/>
      <c r="BU244" s="224"/>
      <c r="BV244" s="224"/>
      <c r="BW244" s="224"/>
      <c r="BX244" s="224"/>
      <c r="BY244" s="225"/>
      <c r="BZ244" s="264" t="s">
        <v>328</v>
      </c>
      <c r="CA244" s="265"/>
      <c r="CB244" s="265"/>
      <c r="CC244" s="265"/>
      <c r="CD244" s="217"/>
      <c r="CE244" s="245"/>
      <c r="CF244" s="217"/>
      <c r="CG244" s="216"/>
      <c r="CH244" s="242"/>
      <c r="CI244" s="243"/>
      <c r="CJ244" s="243"/>
      <c r="CK244" s="243"/>
      <c r="CL244" s="217"/>
      <c r="CM244" s="245"/>
      <c r="CN244" s="217"/>
      <c r="CO244" s="216"/>
      <c r="CP244" s="356"/>
      <c r="CQ244" s="357"/>
      <c r="CR244" s="357"/>
      <c r="CS244" s="358"/>
    </row>
    <row r="245" spans="2:97" ht="22.5" customHeight="1">
      <c r="B245" s="356"/>
      <c r="C245" s="357"/>
      <c r="D245" s="357"/>
      <c r="E245" s="358"/>
      <c r="F245" s="223"/>
      <c r="G245" s="224"/>
      <c r="H245" s="224"/>
      <c r="I245" s="224"/>
      <c r="J245" s="224"/>
      <c r="K245" s="224"/>
      <c r="L245" s="224"/>
      <c r="M245" s="225"/>
      <c r="N245" s="256"/>
      <c r="O245" s="257"/>
      <c r="P245" s="257"/>
      <c r="Q245" s="257"/>
      <c r="R245" s="217"/>
      <c r="S245" s="217" t="s">
        <v>40</v>
      </c>
      <c r="T245" s="217"/>
      <c r="U245" s="216"/>
      <c r="V245" s="264"/>
      <c r="W245" s="265"/>
      <c r="X245" s="265"/>
      <c r="Y245" s="265"/>
      <c r="Z245" s="217"/>
      <c r="AA245" s="217" t="s">
        <v>68</v>
      </c>
      <c r="AB245" s="217"/>
      <c r="AC245" s="216"/>
      <c r="AD245" s="264"/>
      <c r="AE245" s="265"/>
      <c r="AF245" s="265"/>
      <c r="AG245" s="265"/>
      <c r="AH245" s="217"/>
      <c r="AI245" s="217" t="s">
        <v>44</v>
      </c>
      <c r="AJ245" s="217"/>
      <c r="AK245" s="216"/>
      <c r="AL245" s="274"/>
      <c r="AM245" s="275"/>
      <c r="AN245" s="275"/>
      <c r="AO245" s="275"/>
      <c r="AP245" s="229"/>
      <c r="AQ245" s="229" t="s">
        <v>40</v>
      </c>
      <c r="AR245" s="229"/>
      <c r="AS245" s="244"/>
      <c r="AT245" s="284"/>
      <c r="AU245" s="285"/>
      <c r="AV245" s="285"/>
      <c r="AW245" s="285"/>
      <c r="AX245" s="229"/>
      <c r="AY245" s="229" t="s">
        <v>40</v>
      </c>
      <c r="AZ245" s="229"/>
      <c r="BA245" s="244"/>
      <c r="BB245" s="264"/>
      <c r="BC245" s="265"/>
      <c r="BD245" s="265"/>
      <c r="BE245" s="265"/>
      <c r="BF245" s="217"/>
      <c r="BG245" s="217" t="s">
        <v>42</v>
      </c>
      <c r="BH245" s="217"/>
      <c r="BI245" s="216"/>
      <c r="BJ245" s="223"/>
      <c r="BK245" s="224"/>
      <c r="BL245" s="224"/>
      <c r="BM245" s="224"/>
      <c r="BN245" s="224"/>
      <c r="BO245" s="224"/>
      <c r="BP245" s="224"/>
      <c r="BQ245" s="225"/>
      <c r="BR245" s="223"/>
      <c r="BS245" s="224"/>
      <c r="BT245" s="224"/>
      <c r="BU245" s="224"/>
      <c r="BV245" s="224"/>
      <c r="BW245" s="224"/>
      <c r="BX245" s="224"/>
      <c r="BY245" s="225"/>
      <c r="BZ245" s="264"/>
      <c r="CA245" s="265"/>
      <c r="CB245" s="265"/>
      <c r="CC245" s="265"/>
      <c r="CD245" s="217"/>
      <c r="CE245" s="217" t="s">
        <v>68</v>
      </c>
      <c r="CF245" s="217"/>
      <c r="CG245" s="216"/>
      <c r="CH245" s="242"/>
      <c r="CI245" s="243"/>
      <c r="CJ245" s="243"/>
      <c r="CK245" s="243"/>
      <c r="CL245" s="217"/>
      <c r="CM245" s="217"/>
      <c r="CN245" s="217"/>
      <c r="CO245" s="216"/>
      <c r="CP245" s="356"/>
      <c r="CQ245" s="357"/>
      <c r="CR245" s="357"/>
      <c r="CS245" s="358"/>
    </row>
    <row r="246" spans="2:97" ht="18.75" customHeight="1">
      <c r="B246" s="359"/>
      <c r="C246" s="360"/>
      <c r="D246" s="360"/>
      <c r="E246" s="361"/>
      <c r="F246" s="223"/>
      <c r="G246" s="224"/>
      <c r="H246" s="224"/>
      <c r="I246" s="224"/>
      <c r="J246" s="224"/>
      <c r="K246" s="224"/>
      <c r="L246" s="224"/>
      <c r="M246" s="225"/>
      <c r="N246" s="218"/>
      <c r="O246" s="219"/>
      <c r="P246" s="219"/>
      <c r="Q246" s="219"/>
      <c r="R246" s="217"/>
      <c r="S246" s="217"/>
      <c r="T246" s="217"/>
      <c r="U246" s="216"/>
      <c r="V246" s="282"/>
      <c r="W246" s="283"/>
      <c r="X246" s="283"/>
      <c r="Y246" s="283"/>
      <c r="Z246" s="217"/>
      <c r="AA246" s="217"/>
      <c r="AB246" s="217"/>
      <c r="AC246" s="216"/>
      <c r="AD246" s="218"/>
      <c r="AE246" s="219"/>
      <c r="AF246" s="219"/>
      <c r="AG246" s="219"/>
      <c r="AH246" s="217"/>
      <c r="AI246" s="217"/>
      <c r="AJ246" s="217"/>
      <c r="AK246" s="216"/>
      <c r="AL246" s="296"/>
      <c r="AM246" s="297"/>
      <c r="AN246" s="297"/>
      <c r="AO246" s="297"/>
      <c r="AP246" s="229"/>
      <c r="AQ246" s="229"/>
      <c r="AR246" s="229"/>
      <c r="AS246" s="244"/>
      <c r="AT246" s="296"/>
      <c r="AU246" s="297"/>
      <c r="AV246" s="297"/>
      <c r="AW246" s="297"/>
      <c r="AX246" s="229"/>
      <c r="AY246" s="229"/>
      <c r="AZ246" s="229"/>
      <c r="BA246" s="244"/>
      <c r="BB246" s="282"/>
      <c r="BC246" s="283"/>
      <c r="BD246" s="283"/>
      <c r="BE246" s="283"/>
      <c r="BF246" s="217"/>
      <c r="BG246" s="217"/>
      <c r="BH246" s="217"/>
      <c r="BI246" s="216"/>
      <c r="BJ246" s="223"/>
      <c r="BK246" s="224"/>
      <c r="BL246" s="224"/>
      <c r="BM246" s="224"/>
      <c r="BN246" s="224"/>
      <c r="BO246" s="224"/>
      <c r="BP246" s="224"/>
      <c r="BQ246" s="225"/>
      <c r="BR246" s="223"/>
      <c r="BS246" s="224"/>
      <c r="BT246" s="224"/>
      <c r="BU246" s="224"/>
      <c r="BV246" s="224"/>
      <c r="BW246" s="224"/>
      <c r="BX246" s="224"/>
      <c r="BY246" s="225"/>
      <c r="BZ246" s="282"/>
      <c r="CA246" s="283"/>
      <c r="CB246" s="283"/>
      <c r="CC246" s="283"/>
      <c r="CD246" s="217"/>
      <c r="CE246" s="217"/>
      <c r="CF246" s="217"/>
      <c r="CG246" s="216"/>
      <c r="CH246" s="218"/>
      <c r="CI246" s="219"/>
      <c r="CJ246" s="219"/>
      <c r="CK246" s="219"/>
      <c r="CL246" s="217"/>
      <c r="CM246" s="217"/>
      <c r="CN246" s="217"/>
      <c r="CO246" s="216"/>
      <c r="CP246" s="359"/>
      <c r="CQ246" s="360"/>
      <c r="CR246" s="360"/>
      <c r="CS246" s="361"/>
    </row>
    <row r="247" spans="2:97" ht="18.75" customHeight="1" thickBot="1">
      <c r="B247" s="350" t="s">
        <v>445</v>
      </c>
      <c r="C247" s="351"/>
      <c r="D247" s="351"/>
      <c r="E247" s="352"/>
      <c r="F247" s="226"/>
      <c r="G247" s="227"/>
      <c r="H247" s="227"/>
      <c r="I247" s="227"/>
      <c r="J247" s="227"/>
      <c r="K247" s="227"/>
      <c r="L247" s="227"/>
      <c r="M247" s="228"/>
      <c r="N247" s="230"/>
      <c r="O247" s="231"/>
      <c r="P247" s="55"/>
      <c r="Q247" s="266" t="s">
        <v>52</v>
      </c>
      <c r="R247" s="266"/>
      <c r="S247" s="266"/>
      <c r="T247" s="266"/>
      <c r="U247" s="267"/>
      <c r="V247" s="324"/>
      <c r="W247" s="325"/>
      <c r="X247" s="55"/>
      <c r="Y247" s="266"/>
      <c r="Z247" s="266"/>
      <c r="AA247" s="266"/>
      <c r="AB247" s="266"/>
      <c r="AC247" s="267"/>
      <c r="AD247" s="230"/>
      <c r="AE247" s="231"/>
      <c r="AF247" s="55"/>
      <c r="AG247" s="266" t="s">
        <v>111</v>
      </c>
      <c r="AH247" s="266"/>
      <c r="AI247" s="266"/>
      <c r="AJ247" s="266"/>
      <c r="AK247" s="267"/>
      <c r="AL247" s="230"/>
      <c r="AM247" s="231"/>
      <c r="AN247" s="65"/>
      <c r="AO247" s="310"/>
      <c r="AP247" s="310"/>
      <c r="AQ247" s="310"/>
      <c r="AR247" s="310"/>
      <c r="AS247" s="311"/>
      <c r="AT247" s="230"/>
      <c r="AU247" s="231"/>
      <c r="AV247" s="65"/>
      <c r="AW247" s="300"/>
      <c r="AX247" s="300"/>
      <c r="AY247" s="300"/>
      <c r="AZ247" s="300"/>
      <c r="BA247" s="301"/>
      <c r="BB247" s="324"/>
      <c r="BC247" s="325"/>
      <c r="BD247" s="55"/>
      <c r="BE247" s="266" t="s">
        <v>578</v>
      </c>
      <c r="BF247" s="266"/>
      <c r="BG247" s="266"/>
      <c r="BH247" s="266"/>
      <c r="BI247" s="267"/>
      <c r="BJ247" s="226"/>
      <c r="BK247" s="227"/>
      <c r="BL247" s="227"/>
      <c r="BM247" s="227"/>
      <c r="BN247" s="227"/>
      <c r="BO247" s="227"/>
      <c r="BP247" s="227"/>
      <c r="BQ247" s="228"/>
      <c r="BR247" s="226"/>
      <c r="BS247" s="227"/>
      <c r="BT247" s="227"/>
      <c r="BU247" s="227"/>
      <c r="BV247" s="227"/>
      <c r="BW247" s="227"/>
      <c r="BX247" s="227"/>
      <c r="BY247" s="228"/>
      <c r="BZ247" s="324"/>
      <c r="CA247" s="325"/>
      <c r="CB247" s="55"/>
      <c r="CC247" s="266" t="s">
        <v>578</v>
      </c>
      <c r="CD247" s="266"/>
      <c r="CE247" s="266"/>
      <c r="CF247" s="266"/>
      <c r="CG247" s="267"/>
      <c r="CH247" s="230"/>
      <c r="CI247" s="231"/>
      <c r="CJ247" s="55"/>
      <c r="CK247" s="246"/>
      <c r="CL247" s="246"/>
      <c r="CM247" s="246"/>
      <c r="CN247" s="246"/>
      <c r="CO247" s="247"/>
      <c r="CP247" s="350"/>
      <c r="CQ247" s="351"/>
      <c r="CR247" s="351"/>
      <c r="CS247" s="352"/>
    </row>
    <row r="248" spans="2:97" ht="15" customHeight="1">
      <c r="B248" s="353" t="s" ph="1">
        <v>185</v>
      </c>
      <c r="C248" s="354" ph="1"/>
      <c r="D248" s="354" ph="1"/>
      <c r="E248" s="355" ph="1"/>
      <c r="F248" s="314">
        <v>10016536</v>
      </c>
      <c r="G248" s="315"/>
      <c r="H248" s="315"/>
      <c r="I248" s="315"/>
      <c r="J248" s="312"/>
      <c r="K248" s="312"/>
      <c r="L248" s="312"/>
      <c r="M248" s="313"/>
      <c r="N248" s="251">
        <v>10016171</v>
      </c>
      <c r="O248" s="252"/>
      <c r="P248" s="252"/>
      <c r="Q248" s="252"/>
      <c r="R248" s="258"/>
      <c r="S248" s="258"/>
      <c r="T248" s="258"/>
      <c r="U248" s="259"/>
      <c r="V248" s="322"/>
      <c r="W248" s="323"/>
      <c r="X248" s="323"/>
      <c r="Y248" s="323"/>
      <c r="Z248" s="232"/>
      <c r="AA248" s="232"/>
      <c r="AB248" s="232"/>
      <c r="AC248" s="233"/>
      <c r="AD248" s="220"/>
      <c r="AE248" s="221"/>
      <c r="AF248" s="221"/>
      <c r="AG248" s="221"/>
      <c r="AH248" s="221"/>
      <c r="AI248" s="221"/>
      <c r="AJ248" s="221"/>
      <c r="AK248" s="222"/>
      <c r="AL248" s="251">
        <v>10016264</v>
      </c>
      <c r="AM248" s="252"/>
      <c r="AN248" s="252"/>
      <c r="AO248" s="252"/>
      <c r="AP248" s="258"/>
      <c r="AQ248" s="258"/>
      <c r="AR248" s="258"/>
      <c r="AS248" s="259"/>
      <c r="AT248" s="251"/>
      <c r="AU248" s="252"/>
      <c r="AV248" s="252"/>
      <c r="AW248" s="252"/>
      <c r="AX248" s="258"/>
      <c r="AY248" s="258"/>
      <c r="AZ248" s="258"/>
      <c r="BA248" s="259"/>
      <c r="BB248" s="322"/>
      <c r="BC248" s="323"/>
      <c r="BD248" s="323"/>
      <c r="BE248" s="323"/>
      <c r="BF248" s="232"/>
      <c r="BG248" s="232"/>
      <c r="BH248" s="232"/>
      <c r="BI248" s="233"/>
      <c r="BJ248" s="220"/>
      <c r="BK248" s="221"/>
      <c r="BL248" s="221"/>
      <c r="BM248" s="221"/>
      <c r="BN248" s="221"/>
      <c r="BO248" s="221"/>
      <c r="BP248" s="221"/>
      <c r="BQ248" s="222"/>
      <c r="BR248" s="251">
        <v>10016506</v>
      </c>
      <c r="BS248" s="258"/>
      <c r="BT248" s="258"/>
      <c r="BU248" s="258"/>
      <c r="BV248" s="258"/>
      <c r="BW248" s="258"/>
      <c r="BX248" s="258"/>
      <c r="BY248" s="259"/>
      <c r="BZ248" s="220"/>
      <c r="CA248" s="221"/>
      <c r="CB248" s="221"/>
      <c r="CC248" s="221"/>
      <c r="CD248" s="221"/>
      <c r="CE248" s="221"/>
      <c r="CF248" s="221"/>
      <c r="CG248" s="222"/>
      <c r="CH248" s="251"/>
      <c r="CI248" s="258"/>
      <c r="CJ248" s="258"/>
      <c r="CK248" s="258"/>
      <c r="CL248" s="258"/>
      <c r="CM248" s="258"/>
      <c r="CN248" s="258"/>
      <c r="CO248" s="259"/>
      <c r="CP248" s="353" t="s" ph="1">
        <v>185</v>
      </c>
      <c r="CQ248" s="354" ph="1"/>
      <c r="CR248" s="354" ph="1"/>
      <c r="CS248" s="355" ph="1"/>
    </row>
    <row r="249" spans="2:97" ht="15" customHeight="1">
      <c r="B249" s="356" ph="1"/>
      <c r="C249" s="357" ph="1"/>
      <c r="D249" s="357" ph="1"/>
      <c r="E249" s="358" ph="1"/>
      <c r="F249" s="280" t="s">
        <v>249</v>
      </c>
      <c r="G249" s="281"/>
      <c r="H249" s="281"/>
      <c r="I249" s="281"/>
      <c r="J249" s="269"/>
      <c r="K249" s="268"/>
      <c r="L249" s="269"/>
      <c r="M249" s="250"/>
      <c r="N249" s="242" t="s">
        <v>49</v>
      </c>
      <c r="O249" s="243"/>
      <c r="P249" s="243"/>
      <c r="Q249" s="243"/>
      <c r="R249" s="217"/>
      <c r="S249" s="245"/>
      <c r="T249" s="217"/>
      <c r="U249" s="216"/>
      <c r="V249" s="248"/>
      <c r="W249" s="249"/>
      <c r="X249" s="249"/>
      <c r="Y249" s="249"/>
      <c r="Z249" s="217"/>
      <c r="AA249" s="245"/>
      <c r="AB249" s="217"/>
      <c r="AC249" s="216"/>
      <c r="AD249" s="223"/>
      <c r="AE249" s="224"/>
      <c r="AF249" s="224"/>
      <c r="AG249" s="224"/>
      <c r="AH249" s="224"/>
      <c r="AI249" s="224"/>
      <c r="AJ249" s="224"/>
      <c r="AK249" s="225"/>
      <c r="AL249" s="242" t="s">
        <v>62</v>
      </c>
      <c r="AM249" s="243"/>
      <c r="AN249" s="243"/>
      <c r="AO249" s="243"/>
      <c r="AP249" s="217"/>
      <c r="AQ249" s="245"/>
      <c r="AR249" s="217"/>
      <c r="AS249" s="216"/>
      <c r="AT249" s="274"/>
      <c r="AU249" s="275"/>
      <c r="AV249" s="275"/>
      <c r="AW249" s="275"/>
      <c r="AX249" s="229"/>
      <c r="AY249" s="295"/>
      <c r="AZ249" s="229"/>
      <c r="BA249" s="244"/>
      <c r="BB249" s="242"/>
      <c r="BC249" s="243"/>
      <c r="BD249" s="243"/>
      <c r="BE249" s="243"/>
      <c r="BF249" s="217"/>
      <c r="BG249" s="245"/>
      <c r="BH249" s="217"/>
      <c r="BI249" s="216"/>
      <c r="BJ249" s="223"/>
      <c r="BK249" s="224"/>
      <c r="BL249" s="224"/>
      <c r="BM249" s="224"/>
      <c r="BN249" s="224"/>
      <c r="BO249" s="224"/>
      <c r="BP249" s="224"/>
      <c r="BQ249" s="225"/>
      <c r="BR249" s="274" t="s">
        <v>280</v>
      </c>
      <c r="BS249" s="275"/>
      <c r="BT249" s="275"/>
      <c r="BU249" s="275"/>
      <c r="BV249" s="229"/>
      <c r="BW249" s="295"/>
      <c r="BX249" s="229" t="s">
        <v>466</v>
      </c>
      <c r="BY249" s="244"/>
      <c r="BZ249" s="223"/>
      <c r="CA249" s="224"/>
      <c r="CB249" s="224"/>
      <c r="CC249" s="224"/>
      <c r="CD249" s="224"/>
      <c r="CE249" s="224"/>
      <c r="CF249" s="224"/>
      <c r="CG249" s="225"/>
      <c r="CH249" s="242"/>
      <c r="CI249" s="243"/>
      <c r="CJ249" s="243"/>
      <c r="CK249" s="243"/>
      <c r="CL249" s="217"/>
      <c r="CM249" s="245"/>
      <c r="CN249" s="217"/>
      <c r="CO249" s="216"/>
      <c r="CP249" s="356" ph="1"/>
      <c r="CQ249" s="357" ph="1"/>
      <c r="CR249" s="357" ph="1"/>
      <c r="CS249" s="358" ph="1"/>
    </row>
    <row r="250" spans="2:97" ht="11.25" customHeight="1">
      <c r="B250" s="356" ph="1"/>
      <c r="C250" s="357" ph="1"/>
      <c r="D250" s="357" ph="1"/>
      <c r="E250" s="358" ph="1"/>
      <c r="F250" s="320" t="s">
        <v>579</v>
      </c>
      <c r="G250" s="321"/>
      <c r="H250" s="321"/>
      <c r="I250" s="321"/>
      <c r="J250" s="269"/>
      <c r="K250" s="268"/>
      <c r="L250" s="269"/>
      <c r="M250" s="250"/>
      <c r="N250" s="256" t="s">
        <v>50</v>
      </c>
      <c r="O250" s="257"/>
      <c r="P250" s="257"/>
      <c r="Q250" s="257"/>
      <c r="R250" s="217"/>
      <c r="S250" s="245"/>
      <c r="T250" s="217"/>
      <c r="U250" s="216"/>
      <c r="V250" s="264" t="s">
        <v>678</v>
      </c>
      <c r="W250" s="265"/>
      <c r="X250" s="265"/>
      <c r="Y250" s="265"/>
      <c r="Z250" s="217"/>
      <c r="AA250" s="245"/>
      <c r="AB250" s="217"/>
      <c r="AC250" s="216"/>
      <c r="AD250" s="223"/>
      <c r="AE250" s="224"/>
      <c r="AF250" s="224"/>
      <c r="AG250" s="224"/>
      <c r="AH250" s="224"/>
      <c r="AI250" s="224"/>
      <c r="AJ250" s="224"/>
      <c r="AK250" s="225"/>
      <c r="AL250" s="264" t="s">
        <v>328</v>
      </c>
      <c r="AM250" s="265"/>
      <c r="AN250" s="265"/>
      <c r="AO250" s="265"/>
      <c r="AP250" s="217"/>
      <c r="AQ250" s="245"/>
      <c r="AR250" s="217"/>
      <c r="AS250" s="216"/>
      <c r="AT250" s="284"/>
      <c r="AU250" s="285"/>
      <c r="AV250" s="285"/>
      <c r="AW250" s="285"/>
      <c r="AX250" s="229"/>
      <c r="AY250" s="295"/>
      <c r="AZ250" s="229"/>
      <c r="BA250" s="244"/>
      <c r="BB250" s="264" t="s">
        <v>328</v>
      </c>
      <c r="BC250" s="265"/>
      <c r="BD250" s="265"/>
      <c r="BE250" s="265"/>
      <c r="BF250" s="217"/>
      <c r="BG250" s="245"/>
      <c r="BH250" s="217"/>
      <c r="BI250" s="216"/>
      <c r="BJ250" s="223"/>
      <c r="BK250" s="224"/>
      <c r="BL250" s="224"/>
      <c r="BM250" s="224"/>
      <c r="BN250" s="224"/>
      <c r="BO250" s="224"/>
      <c r="BP250" s="224"/>
      <c r="BQ250" s="225"/>
      <c r="BR250" s="264" t="s">
        <v>464</v>
      </c>
      <c r="BS250" s="265"/>
      <c r="BT250" s="265"/>
      <c r="BU250" s="265"/>
      <c r="BV250" s="229"/>
      <c r="BW250" s="295"/>
      <c r="BX250" s="229"/>
      <c r="BY250" s="244"/>
      <c r="BZ250" s="223"/>
      <c r="CA250" s="224"/>
      <c r="CB250" s="224"/>
      <c r="CC250" s="224"/>
      <c r="CD250" s="224"/>
      <c r="CE250" s="224"/>
      <c r="CF250" s="224"/>
      <c r="CG250" s="225"/>
      <c r="CH250" s="242"/>
      <c r="CI250" s="243"/>
      <c r="CJ250" s="243"/>
      <c r="CK250" s="243"/>
      <c r="CL250" s="217"/>
      <c r="CM250" s="245"/>
      <c r="CN250" s="217"/>
      <c r="CO250" s="216"/>
      <c r="CP250" s="356" ph="1"/>
      <c r="CQ250" s="357" ph="1"/>
      <c r="CR250" s="357" ph="1"/>
      <c r="CS250" s="358" ph="1"/>
    </row>
    <row r="251" spans="2:97" ht="22.5" customHeight="1">
      <c r="B251" s="356" ph="1"/>
      <c r="C251" s="357" ph="1"/>
      <c r="D251" s="357" ph="1"/>
      <c r="E251" s="358" ph="1"/>
      <c r="F251" s="320"/>
      <c r="G251" s="321"/>
      <c r="H251" s="321"/>
      <c r="I251" s="321"/>
      <c r="J251" s="269"/>
      <c r="K251" s="269" t="s">
        <v>40</v>
      </c>
      <c r="L251" s="269"/>
      <c r="M251" s="250"/>
      <c r="N251" s="256"/>
      <c r="O251" s="257"/>
      <c r="P251" s="257"/>
      <c r="Q251" s="257"/>
      <c r="R251" s="217"/>
      <c r="S251" s="217" t="s">
        <v>40</v>
      </c>
      <c r="T251" s="217"/>
      <c r="U251" s="216"/>
      <c r="V251" s="264"/>
      <c r="W251" s="265"/>
      <c r="X251" s="265"/>
      <c r="Y251" s="265"/>
      <c r="Z251" s="217"/>
      <c r="AA251" s="217" t="s">
        <v>68</v>
      </c>
      <c r="AB251" s="217"/>
      <c r="AC251" s="216"/>
      <c r="AD251" s="223"/>
      <c r="AE251" s="224"/>
      <c r="AF251" s="224"/>
      <c r="AG251" s="224"/>
      <c r="AH251" s="224"/>
      <c r="AI251" s="224"/>
      <c r="AJ251" s="224"/>
      <c r="AK251" s="225"/>
      <c r="AL251" s="264"/>
      <c r="AM251" s="265"/>
      <c r="AN251" s="265"/>
      <c r="AO251" s="265"/>
      <c r="AP251" s="217"/>
      <c r="AQ251" s="217" t="s">
        <v>40</v>
      </c>
      <c r="AR251" s="217"/>
      <c r="AS251" s="216"/>
      <c r="AT251" s="284"/>
      <c r="AU251" s="285"/>
      <c r="AV251" s="285"/>
      <c r="AW251" s="285"/>
      <c r="AX251" s="229"/>
      <c r="AY251" s="229" t="s">
        <v>40</v>
      </c>
      <c r="AZ251" s="229"/>
      <c r="BA251" s="244"/>
      <c r="BB251" s="264"/>
      <c r="BC251" s="265"/>
      <c r="BD251" s="265"/>
      <c r="BE251" s="265"/>
      <c r="BF251" s="217"/>
      <c r="BG251" s="217" t="s">
        <v>42</v>
      </c>
      <c r="BH251" s="217"/>
      <c r="BI251" s="216"/>
      <c r="BJ251" s="223"/>
      <c r="BK251" s="224"/>
      <c r="BL251" s="224"/>
      <c r="BM251" s="224"/>
      <c r="BN251" s="224"/>
      <c r="BO251" s="224"/>
      <c r="BP251" s="224"/>
      <c r="BQ251" s="225"/>
      <c r="BR251" s="264"/>
      <c r="BS251" s="265"/>
      <c r="BT251" s="265"/>
      <c r="BU251" s="265"/>
      <c r="BV251" s="229"/>
      <c r="BW251" s="229"/>
      <c r="BX251" s="229"/>
      <c r="BY251" s="244"/>
      <c r="BZ251" s="223"/>
      <c r="CA251" s="224"/>
      <c r="CB251" s="224"/>
      <c r="CC251" s="224"/>
      <c r="CD251" s="224"/>
      <c r="CE251" s="224"/>
      <c r="CF251" s="224"/>
      <c r="CG251" s="225"/>
      <c r="CH251" s="242"/>
      <c r="CI251" s="243"/>
      <c r="CJ251" s="243"/>
      <c r="CK251" s="243"/>
      <c r="CL251" s="217"/>
      <c r="CM251" s="217"/>
      <c r="CN251" s="217"/>
      <c r="CO251" s="216"/>
      <c r="CP251" s="356" ph="1"/>
      <c r="CQ251" s="357" ph="1"/>
      <c r="CR251" s="357" ph="1"/>
      <c r="CS251" s="358" ph="1"/>
    </row>
    <row r="252" spans="2:97" ht="18.75" customHeight="1">
      <c r="B252" s="359" ph="1"/>
      <c r="C252" s="360" ph="1"/>
      <c r="D252" s="360" ph="1"/>
      <c r="E252" s="361" ph="1"/>
      <c r="F252" s="318"/>
      <c r="G252" s="319"/>
      <c r="H252" s="319"/>
      <c r="I252" s="319"/>
      <c r="J252" s="269"/>
      <c r="K252" s="269"/>
      <c r="L252" s="269"/>
      <c r="M252" s="250"/>
      <c r="N252" s="218"/>
      <c r="O252" s="219"/>
      <c r="P252" s="219"/>
      <c r="Q252" s="219"/>
      <c r="R252" s="217"/>
      <c r="S252" s="217"/>
      <c r="T252" s="217"/>
      <c r="U252" s="216"/>
      <c r="V252" s="282"/>
      <c r="W252" s="283"/>
      <c r="X252" s="283"/>
      <c r="Y252" s="283"/>
      <c r="Z252" s="217"/>
      <c r="AA252" s="217"/>
      <c r="AB252" s="217"/>
      <c r="AC252" s="216"/>
      <c r="AD252" s="223"/>
      <c r="AE252" s="224"/>
      <c r="AF252" s="224"/>
      <c r="AG252" s="224"/>
      <c r="AH252" s="224"/>
      <c r="AI252" s="224"/>
      <c r="AJ252" s="224"/>
      <c r="AK252" s="225"/>
      <c r="AL252" s="218"/>
      <c r="AM252" s="219"/>
      <c r="AN252" s="219"/>
      <c r="AO252" s="219"/>
      <c r="AP252" s="217"/>
      <c r="AQ252" s="217"/>
      <c r="AR252" s="217"/>
      <c r="AS252" s="216"/>
      <c r="AT252" s="296"/>
      <c r="AU252" s="297"/>
      <c r="AV252" s="297"/>
      <c r="AW252" s="297"/>
      <c r="AX252" s="229"/>
      <c r="AY252" s="229"/>
      <c r="AZ252" s="229"/>
      <c r="BA252" s="244"/>
      <c r="BB252" s="282"/>
      <c r="BC252" s="283"/>
      <c r="BD252" s="283"/>
      <c r="BE252" s="283"/>
      <c r="BF252" s="217"/>
      <c r="BG252" s="217"/>
      <c r="BH252" s="217"/>
      <c r="BI252" s="216"/>
      <c r="BJ252" s="223"/>
      <c r="BK252" s="224"/>
      <c r="BL252" s="224"/>
      <c r="BM252" s="224"/>
      <c r="BN252" s="224"/>
      <c r="BO252" s="224"/>
      <c r="BP252" s="224"/>
      <c r="BQ252" s="225"/>
      <c r="BR252" s="296"/>
      <c r="BS252" s="297"/>
      <c r="BT252" s="297"/>
      <c r="BU252" s="297"/>
      <c r="BV252" s="229"/>
      <c r="BW252" s="229"/>
      <c r="BX252" s="229"/>
      <c r="BY252" s="244"/>
      <c r="BZ252" s="223"/>
      <c r="CA252" s="224"/>
      <c r="CB252" s="224"/>
      <c r="CC252" s="224"/>
      <c r="CD252" s="224"/>
      <c r="CE252" s="224"/>
      <c r="CF252" s="224"/>
      <c r="CG252" s="225"/>
      <c r="CH252" s="218"/>
      <c r="CI252" s="219"/>
      <c r="CJ252" s="219"/>
      <c r="CK252" s="219"/>
      <c r="CL252" s="217"/>
      <c r="CM252" s="217"/>
      <c r="CN252" s="217"/>
      <c r="CO252" s="216"/>
      <c r="CP252" s="359" ph="1"/>
      <c r="CQ252" s="360" ph="1"/>
      <c r="CR252" s="360" ph="1"/>
      <c r="CS252" s="361" ph="1"/>
    </row>
    <row r="253" spans="2:97" ht="18.75" customHeight="1" thickBot="1">
      <c r="B253" s="350" t="s">
        <v>292</v>
      </c>
      <c r="C253" s="351"/>
      <c r="D253" s="351"/>
      <c r="E253" s="352"/>
      <c r="F253" s="260"/>
      <c r="G253" s="261"/>
      <c r="H253" s="156"/>
      <c r="I253" s="316" t="s">
        <v>580</v>
      </c>
      <c r="J253" s="316"/>
      <c r="K253" s="316"/>
      <c r="L253" s="316"/>
      <c r="M253" s="317"/>
      <c r="N253" s="230"/>
      <c r="O253" s="231"/>
      <c r="P253" s="55"/>
      <c r="Q253" s="266" t="s">
        <v>52</v>
      </c>
      <c r="R253" s="266"/>
      <c r="S253" s="266"/>
      <c r="T253" s="266"/>
      <c r="U253" s="267"/>
      <c r="V253" s="324"/>
      <c r="W253" s="325"/>
      <c r="X253" s="55"/>
      <c r="Y253" s="266"/>
      <c r="Z253" s="266"/>
      <c r="AA253" s="266"/>
      <c r="AB253" s="266"/>
      <c r="AC253" s="267"/>
      <c r="AD253" s="226"/>
      <c r="AE253" s="227"/>
      <c r="AF253" s="227"/>
      <c r="AG253" s="227"/>
      <c r="AH253" s="227"/>
      <c r="AI253" s="227"/>
      <c r="AJ253" s="227"/>
      <c r="AK253" s="228"/>
      <c r="AL253" s="230"/>
      <c r="AM253" s="231"/>
      <c r="AN253" s="55"/>
      <c r="AO253" s="266" t="s">
        <v>111</v>
      </c>
      <c r="AP253" s="266"/>
      <c r="AQ253" s="266"/>
      <c r="AR253" s="266"/>
      <c r="AS253" s="267"/>
      <c r="AT253" s="230"/>
      <c r="AU253" s="231"/>
      <c r="AV253" s="65"/>
      <c r="AW253" s="300"/>
      <c r="AX253" s="300"/>
      <c r="AY253" s="300"/>
      <c r="AZ253" s="300"/>
      <c r="BA253" s="301"/>
      <c r="BB253" s="324"/>
      <c r="BC253" s="325"/>
      <c r="BD253" s="55"/>
      <c r="BE253" s="266" t="s">
        <v>578</v>
      </c>
      <c r="BF253" s="266"/>
      <c r="BG253" s="266"/>
      <c r="BH253" s="266"/>
      <c r="BI253" s="267"/>
      <c r="BJ253" s="226"/>
      <c r="BK253" s="227"/>
      <c r="BL253" s="227"/>
      <c r="BM253" s="227"/>
      <c r="BN253" s="227"/>
      <c r="BO253" s="227"/>
      <c r="BP253" s="227"/>
      <c r="BQ253" s="228"/>
      <c r="BR253" s="230"/>
      <c r="BS253" s="231"/>
      <c r="BT253" s="65"/>
      <c r="BU253" s="300" t="s">
        <v>465</v>
      </c>
      <c r="BV253" s="300"/>
      <c r="BW253" s="300"/>
      <c r="BX253" s="300"/>
      <c r="BY253" s="301"/>
      <c r="BZ253" s="226"/>
      <c r="CA253" s="227"/>
      <c r="CB253" s="227"/>
      <c r="CC253" s="227"/>
      <c r="CD253" s="227"/>
      <c r="CE253" s="227"/>
      <c r="CF253" s="227"/>
      <c r="CG253" s="228"/>
      <c r="CH253" s="230"/>
      <c r="CI253" s="231"/>
      <c r="CJ253" s="55"/>
      <c r="CK253" s="246"/>
      <c r="CL253" s="246"/>
      <c r="CM253" s="246"/>
      <c r="CN253" s="246"/>
      <c r="CO253" s="247"/>
      <c r="CP253" s="350"/>
      <c r="CQ253" s="351"/>
      <c r="CR253" s="351"/>
      <c r="CS253" s="352"/>
    </row>
    <row r="254" spans="2:97" ht="15" customHeight="1">
      <c r="B254" s="353" t="s" ph="1">
        <v>186</v>
      </c>
      <c r="C254" s="354" ph="1"/>
      <c r="D254" s="354" ph="1"/>
      <c r="E254" s="355" ph="1"/>
      <c r="F254" s="220"/>
      <c r="G254" s="221"/>
      <c r="H254" s="221"/>
      <c r="I254" s="221"/>
      <c r="J254" s="221"/>
      <c r="K254" s="221"/>
      <c r="L254" s="221"/>
      <c r="M254" s="222"/>
      <c r="N254" s="251">
        <v>10016171</v>
      </c>
      <c r="O254" s="252"/>
      <c r="P254" s="252"/>
      <c r="Q254" s="252"/>
      <c r="R254" s="258"/>
      <c r="S254" s="258"/>
      <c r="T254" s="258"/>
      <c r="U254" s="259"/>
      <c r="V254" s="251"/>
      <c r="W254" s="252"/>
      <c r="X254" s="252"/>
      <c r="Y254" s="252"/>
      <c r="Z254" s="258"/>
      <c r="AA254" s="258"/>
      <c r="AB254" s="258"/>
      <c r="AC254" s="259"/>
      <c r="AD254" s="286"/>
      <c r="AE254" s="287"/>
      <c r="AF254" s="287"/>
      <c r="AG254" s="287"/>
      <c r="AH254" s="287"/>
      <c r="AI254" s="287"/>
      <c r="AJ254" s="287"/>
      <c r="AK254" s="288"/>
      <c r="AL254" s="543" t="s">
        <v>706</v>
      </c>
      <c r="AM254" s="544"/>
      <c r="AN254" s="544"/>
      <c r="AO254" s="544"/>
      <c r="AP254" s="544"/>
      <c r="AQ254" s="544"/>
      <c r="AR254" s="544"/>
      <c r="AS254" s="545"/>
      <c r="AT254" s="251"/>
      <c r="AU254" s="252"/>
      <c r="AV254" s="252"/>
      <c r="AW254" s="252"/>
      <c r="AX254" s="258"/>
      <c r="AY254" s="258"/>
      <c r="AZ254" s="258"/>
      <c r="BA254" s="259"/>
      <c r="BB254" s="251"/>
      <c r="BC254" s="252"/>
      <c r="BD254" s="252"/>
      <c r="BE254" s="252"/>
      <c r="BF254" s="258"/>
      <c r="BG254" s="258"/>
      <c r="BH254" s="258"/>
      <c r="BI254" s="259"/>
      <c r="BJ254" s="220"/>
      <c r="BK254" s="221"/>
      <c r="BL254" s="221"/>
      <c r="BM254" s="221"/>
      <c r="BN254" s="221"/>
      <c r="BO254" s="221"/>
      <c r="BP254" s="221"/>
      <c r="BQ254" s="222"/>
      <c r="BR254" s="251"/>
      <c r="BS254" s="252"/>
      <c r="BT254" s="252"/>
      <c r="BU254" s="252"/>
      <c r="BV254" s="258"/>
      <c r="BW254" s="258"/>
      <c r="BX254" s="258"/>
      <c r="BY254" s="259"/>
      <c r="BZ254" s="220"/>
      <c r="CA254" s="221"/>
      <c r="CB254" s="221"/>
      <c r="CC254" s="221"/>
      <c r="CD254" s="221"/>
      <c r="CE254" s="221"/>
      <c r="CF254" s="221"/>
      <c r="CG254" s="222"/>
      <c r="CH254" s="251"/>
      <c r="CI254" s="258"/>
      <c r="CJ254" s="258"/>
      <c r="CK254" s="258"/>
      <c r="CL254" s="258"/>
      <c r="CM254" s="258"/>
      <c r="CN254" s="258"/>
      <c r="CO254" s="259"/>
      <c r="CP254" s="353" t="s" ph="1">
        <v>186</v>
      </c>
      <c r="CQ254" s="354" ph="1"/>
      <c r="CR254" s="354" ph="1"/>
      <c r="CS254" s="355" ph="1"/>
    </row>
    <row r="255" spans="2:97" ht="15" customHeight="1">
      <c r="B255" s="356" ph="1"/>
      <c r="C255" s="357" ph="1"/>
      <c r="D255" s="357" ph="1"/>
      <c r="E255" s="358" ph="1"/>
      <c r="F255" s="223"/>
      <c r="G255" s="224"/>
      <c r="H255" s="224"/>
      <c r="I255" s="224"/>
      <c r="J255" s="224"/>
      <c r="K255" s="224"/>
      <c r="L255" s="224"/>
      <c r="M255" s="225"/>
      <c r="N255" s="242" t="s">
        <v>49</v>
      </c>
      <c r="O255" s="243"/>
      <c r="P255" s="243"/>
      <c r="Q255" s="243"/>
      <c r="R255" s="217"/>
      <c r="S255" s="245"/>
      <c r="T255" s="217"/>
      <c r="U255" s="216"/>
      <c r="V255" s="274"/>
      <c r="W255" s="275"/>
      <c r="X255" s="275"/>
      <c r="Y255" s="275"/>
      <c r="Z255" s="229"/>
      <c r="AA255" s="295"/>
      <c r="AB255" s="229"/>
      <c r="AC255" s="244"/>
      <c r="AD255" s="289"/>
      <c r="AE255" s="290"/>
      <c r="AF255" s="290"/>
      <c r="AG255" s="290"/>
      <c r="AH255" s="290"/>
      <c r="AI255" s="290"/>
      <c r="AJ255" s="290"/>
      <c r="AK255" s="291"/>
      <c r="AL255" s="546"/>
      <c r="AM255" s="547"/>
      <c r="AN255" s="547"/>
      <c r="AO255" s="547"/>
      <c r="AP255" s="547"/>
      <c r="AQ255" s="547"/>
      <c r="AR255" s="547"/>
      <c r="AS255" s="548"/>
      <c r="AT255" s="274"/>
      <c r="AU255" s="275"/>
      <c r="AV255" s="275"/>
      <c r="AW255" s="275"/>
      <c r="AX255" s="229"/>
      <c r="AY255" s="295"/>
      <c r="AZ255" s="229"/>
      <c r="BA255" s="244"/>
      <c r="BB255" s="274"/>
      <c r="BC255" s="275"/>
      <c r="BD255" s="275"/>
      <c r="BE255" s="275"/>
      <c r="BF255" s="229"/>
      <c r="BG255" s="295"/>
      <c r="BH255" s="229"/>
      <c r="BI255" s="244"/>
      <c r="BJ255" s="223"/>
      <c r="BK255" s="224"/>
      <c r="BL255" s="224"/>
      <c r="BM255" s="224"/>
      <c r="BN255" s="224"/>
      <c r="BO255" s="224"/>
      <c r="BP255" s="224"/>
      <c r="BQ255" s="225"/>
      <c r="BR255" s="242"/>
      <c r="BS255" s="243"/>
      <c r="BT255" s="243"/>
      <c r="BU255" s="243"/>
      <c r="BV255" s="217"/>
      <c r="BW255" s="245"/>
      <c r="BX255" s="217"/>
      <c r="BY255" s="216"/>
      <c r="BZ255" s="223"/>
      <c r="CA255" s="224"/>
      <c r="CB255" s="224"/>
      <c r="CC255" s="224"/>
      <c r="CD255" s="224"/>
      <c r="CE255" s="224"/>
      <c r="CF255" s="224"/>
      <c r="CG255" s="225"/>
      <c r="CH255" s="242"/>
      <c r="CI255" s="243"/>
      <c r="CJ255" s="243"/>
      <c r="CK255" s="243"/>
      <c r="CL255" s="217"/>
      <c r="CM255" s="245"/>
      <c r="CN255" s="217"/>
      <c r="CO255" s="216"/>
      <c r="CP255" s="356" ph="1"/>
      <c r="CQ255" s="357" ph="1"/>
      <c r="CR255" s="357" ph="1"/>
      <c r="CS255" s="358" ph="1"/>
    </row>
    <row r="256" spans="2:97" ht="11.25" customHeight="1">
      <c r="B256" s="356" ph="1"/>
      <c r="C256" s="357" ph="1"/>
      <c r="D256" s="357" ph="1"/>
      <c r="E256" s="358" ph="1"/>
      <c r="F256" s="223"/>
      <c r="G256" s="224"/>
      <c r="H256" s="224"/>
      <c r="I256" s="224"/>
      <c r="J256" s="224"/>
      <c r="K256" s="224"/>
      <c r="L256" s="224"/>
      <c r="M256" s="225"/>
      <c r="N256" s="256" t="s">
        <v>50</v>
      </c>
      <c r="O256" s="257"/>
      <c r="P256" s="257"/>
      <c r="Q256" s="257"/>
      <c r="R256" s="217"/>
      <c r="S256" s="245"/>
      <c r="T256" s="217"/>
      <c r="U256" s="216"/>
      <c r="V256" s="284" t="s">
        <v>405</v>
      </c>
      <c r="W256" s="285"/>
      <c r="X256" s="285"/>
      <c r="Y256" s="285"/>
      <c r="Z256" s="229"/>
      <c r="AA256" s="295"/>
      <c r="AB256" s="229"/>
      <c r="AC256" s="244"/>
      <c r="AD256" s="289"/>
      <c r="AE256" s="290"/>
      <c r="AF256" s="290"/>
      <c r="AG256" s="290"/>
      <c r="AH256" s="290"/>
      <c r="AI256" s="290"/>
      <c r="AJ256" s="290"/>
      <c r="AK256" s="291"/>
      <c r="AL256" s="546"/>
      <c r="AM256" s="547"/>
      <c r="AN256" s="547"/>
      <c r="AO256" s="547"/>
      <c r="AP256" s="547"/>
      <c r="AQ256" s="547"/>
      <c r="AR256" s="547"/>
      <c r="AS256" s="548"/>
      <c r="AT256" s="284" t="s">
        <v>502</v>
      </c>
      <c r="AU256" s="285"/>
      <c r="AV256" s="285"/>
      <c r="AW256" s="285"/>
      <c r="AX256" s="229"/>
      <c r="AY256" s="295"/>
      <c r="AZ256" s="229"/>
      <c r="BA256" s="244"/>
      <c r="BB256" s="274" t="s">
        <v>36</v>
      </c>
      <c r="BC256" s="275"/>
      <c r="BD256" s="275"/>
      <c r="BE256" s="275"/>
      <c r="BF256" s="229"/>
      <c r="BG256" s="295"/>
      <c r="BH256" s="229"/>
      <c r="BI256" s="244"/>
      <c r="BJ256" s="223"/>
      <c r="BK256" s="224"/>
      <c r="BL256" s="224"/>
      <c r="BM256" s="224"/>
      <c r="BN256" s="224"/>
      <c r="BO256" s="224"/>
      <c r="BP256" s="224"/>
      <c r="BQ256" s="225"/>
      <c r="BR256" s="264" t="s">
        <v>336</v>
      </c>
      <c r="BS256" s="265"/>
      <c r="BT256" s="265"/>
      <c r="BU256" s="265"/>
      <c r="BV256" s="217"/>
      <c r="BW256" s="245"/>
      <c r="BX256" s="217"/>
      <c r="BY256" s="216"/>
      <c r="BZ256" s="223"/>
      <c r="CA256" s="224"/>
      <c r="CB256" s="224"/>
      <c r="CC256" s="224"/>
      <c r="CD256" s="224"/>
      <c r="CE256" s="224"/>
      <c r="CF256" s="224"/>
      <c r="CG256" s="225"/>
      <c r="CH256" s="242"/>
      <c r="CI256" s="243"/>
      <c r="CJ256" s="243"/>
      <c r="CK256" s="243"/>
      <c r="CL256" s="217"/>
      <c r="CM256" s="245"/>
      <c r="CN256" s="217"/>
      <c r="CO256" s="216"/>
      <c r="CP256" s="356" ph="1"/>
      <c r="CQ256" s="357" ph="1"/>
      <c r="CR256" s="357" ph="1"/>
      <c r="CS256" s="358" ph="1"/>
    </row>
    <row r="257" spans="2:97" ht="22.5" customHeight="1">
      <c r="B257" s="356" ph="1"/>
      <c r="C257" s="357" ph="1"/>
      <c r="D257" s="357" ph="1"/>
      <c r="E257" s="358" ph="1"/>
      <c r="F257" s="223"/>
      <c r="G257" s="224"/>
      <c r="H257" s="224"/>
      <c r="I257" s="224"/>
      <c r="J257" s="224"/>
      <c r="K257" s="224"/>
      <c r="L257" s="224"/>
      <c r="M257" s="225"/>
      <c r="N257" s="256"/>
      <c r="O257" s="257"/>
      <c r="P257" s="257"/>
      <c r="Q257" s="257"/>
      <c r="R257" s="217"/>
      <c r="S257" s="217" t="s">
        <v>40</v>
      </c>
      <c r="T257" s="217"/>
      <c r="U257" s="216"/>
      <c r="V257" s="284"/>
      <c r="W257" s="285"/>
      <c r="X257" s="285"/>
      <c r="Y257" s="285"/>
      <c r="Z257" s="229"/>
      <c r="AA257" s="229" t="s">
        <v>42</v>
      </c>
      <c r="AB257" s="229"/>
      <c r="AC257" s="244"/>
      <c r="AD257" s="289"/>
      <c r="AE257" s="290"/>
      <c r="AF257" s="290"/>
      <c r="AG257" s="290"/>
      <c r="AH257" s="290"/>
      <c r="AI257" s="290"/>
      <c r="AJ257" s="290"/>
      <c r="AK257" s="291"/>
      <c r="AL257" s="546"/>
      <c r="AM257" s="547"/>
      <c r="AN257" s="547"/>
      <c r="AO257" s="547"/>
      <c r="AP257" s="547"/>
      <c r="AQ257" s="547"/>
      <c r="AR257" s="547"/>
      <c r="AS257" s="548"/>
      <c r="AT257" s="284"/>
      <c r="AU257" s="285"/>
      <c r="AV257" s="285"/>
      <c r="AW257" s="285"/>
      <c r="AX257" s="229"/>
      <c r="AY257" s="229" t="s">
        <v>201</v>
      </c>
      <c r="AZ257" s="229"/>
      <c r="BA257" s="244"/>
      <c r="BB257" s="274"/>
      <c r="BC257" s="275"/>
      <c r="BD257" s="275"/>
      <c r="BE257" s="275"/>
      <c r="BF257" s="229"/>
      <c r="BG257" s="229"/>
      <c r="BH257" s="229"/>
      <c r="BI257" s="244"/>
      <c r="BJ257" s="223"/>
      <c r="BK257" s="224"/>
      <c r="BL257" s="224"/>
      <c r="BM257" s="224"/>
      <c r="BN257" s="224"/>
      <c r="BO257" s="224"/>
      <c r="BP257" s="224"/>
      <c r="BQ257" s="225"/>
      <c r="BR257" s="264"/>
      <c r="BS257" s="265"/>
      <c r="BT257" s="265"/>
      <c r="BU257" s="265"/>
      <c r="BV257" s="217"/>
      <c r="BW257" s="217" t="s">
        <v>68</v>
      </c>
      <c r="BX257" s="217"/>
      <c r="BY257" s="216"/>
      <c r="BZ257" s="223"/>
      <c r="CA257" s="224"/>
      <c r="CB257" s="224"/>
      <c r="CC257" s="224"/>
      <c r="CD257" s="224"/>
      <c r="CE257" s="224"/>
      <c r="CF257" s="224"/>
      <c r="CG257" s="225"/>
      <c r="CH257" s="242"/>
      <c r="CI257" s="243"/>
      <c r="CJ257" s="243"/>
      <c r="CK257" s="243"/>
      <c r="CL257" s="217"/>
      <c r="CM257" s="217"/>
      <c r="CN257" s="217"/>
      <c r="CO257" s="216"/>
      <c r="CP257" s="356" ph="1"/>
      <c r="CQ257" s="357" ph="1"/>
      <c r="CR257" s="357" ph="1"/>
      <c r="CS257" s="358" ph="1"/>
    </row>
    <row r="258" spans="2:97" ht="18.75" customHeight="1">
      <c r="B258" s="359" ph="1"/>
      <c r="C258" s="360" ph="1"/>
      <c r="D258" s="360" ph="1"/>
      <c r="E258" s="361" ph="1"/>
      <c r="F258" s="223"/>
      <c r="G258" s="224"/>
      <c r="H258" s="224"/>
      <c r="I258" s="224"/>
      <c r="J258" s="224"/>
      <c r="K258" s="224"/>
      <c r="L258" s="224"/>
      <c r="M258" s="225"/>
      <c r="N258" s="218"/>
      <c r="O258" s="219"/>
      <c r="P258" s="219"/>
      <c r="Q258" s="219"/>
      <c r="R258" s="217"/>
      <c r="S258" s="217"/>
      <c r="T258" s="217"/>
      <c r="U258" s="216"/>
      <c r="V258" s="296"/>
      <c r="W258" s="297"/>
      <c r="X258" s="297"/>
      <c r="Y258" s="297"/>
      <c r="Z258" s="229"/>
      <c r="AA258" s="229"/>
      <c r="AB258" s="229"/>
      <c r="AC258" s="244"/>
      <c r="AD258" s="289"/>
      <c r="AE258" s="290"/>
      <c r="AF258" s="290"/>
      <c r="AG258" s="290"/>
      <c r="AH258" s="290"/>
      <c r="AI258" s="290"/>
      <c r="AJ258" s="290"/>
      <c r="AK258" s="291"/>
      <c r="AL258" s="546"/>
      <c r="AM258" s="547"/>
      <c r="AN258" s="547"/>
      <c r="AO258" s="547"/>
      <c r="AP258" s="547"/>
      <c r="AQ258" s="547"/>
      <c r="AR258" s="547"/>
      <c r="AS258" s="548"/>
      <c r="AT258" s="296"/>
      <c r="AU258" s="297"/>
      <c r="AV258" s="297"/>
      <c r="AW258" s="297"/>
      <c r="AX258" s="229"/>
      <c r="AY258" s="229"/>
      <c r="AZ258" s="229"/>
      <c r="BA258" s="244"/>
      <c r="BB258" s="296"/>
      <c r="BC258" s="297"/>
      <c r="BD258" s="297"/>
      <c r="BE258" s="297"/>
      <c r="BF258" s="229"/>
      <c r="BG258" s="229"/>
      <c r="BH258" s="229"/>
      <c r="BI258" s="244"/>
      <c r="BJ258" s="223"/>
      <c r="BK258" s="224"/>
      <c r="BL258" s="224"/>
      <c r="BM258" s="224"/>
      <c r="BN258" s="224"/>
      <c r="BO258" s="224"/>
      <c r="BP258" s="224"/>
      <c r="BQ258" s="225"/>
      <c r="BR258" s="218"/>
      <c r="BS258" s="219"/>
      <c r="BT258" s="219"/>
      <c r="BU258" s="219"/>
      <c r="BV258" s="217"/>
      <c r="BW258" s="217"/>
      <c r="BX258" s="217"/>
      <c r="BY258" s="216"/>
      <c r="BZ258" s="223"/>
      <c r="CA258" s="224"/>
      <c r="CB258" s="224"/>
      <c r="CC258" s="224"/>
      <c r="CD258" s="224"/>
      <c r="CE258" s="224"/>
      <c r="CF258" s="224"/>
      <c r="CG258" s="225"/>
      <c r="CH258" s="218"/>
      <c r="CI258" s="219"/>
      <c r="CJ258" s="219"/>
      <c r="CK258" s="219"/>
      <c r="CL258" s="217"/>
      <c r="CM258" s="217"/>
      <c r="CN258" s="217"/>
      <c r="CO258" s="216"/>
      <c r="CP258" s="359" ph="1"/>
      <c r="CQ258" s="360" ph="1"/>
      <c r="CR258" s="360" ph="1"/>
      <c r="CS258" s="361" ph="1"/>
    </row>
    <row r="259" spans="2:97" ht="18.75" customHeight="1" thickBot="1">
      <c r="B259" s="350" t="s">
        <v>410</v>
      </c>
      <c r="C259" s="351"/>
      <c r="D259" s="351"/>
      <c r="E259" s="352"/>
      <c r="F259" s="226"/>
      <c r="G259" s="227"/>
      <c r="H259" s="227"/>
      <c r="I259" s="227"/>
      <c r="J259" s="227"/>
      <c r="K259" s="227"/>
      <c r="L259" s="227"/>
      <c r="M259" s="228"/>
      <c r="N259" s="230"/>
      <c r="O259" s="231"/>
      <c r="P259" s="55"/>
      <c r="Q259" s="266" t="s">
        <v>52</v>
      </c>
      <c r="R259" s="266"/>
      <c r="S259" s="266"/>
      <c r="T259" s="266"/>
      <c r="U259" s="267"/>
      <c r="V259" s="262"/>
      <c r="W259" s="263"/>
      <c r="X259" s="65"/>
      <c r="Y259" s="298"/>
      <c r="Z259" s="298"/>
      <c r="AA259" s="298"/>
      <c r="AB259" s="298"/>
      <c r="AC259" s="299"/>
      <c r="AD259" s="292"/>
      <c r="AE259" s="293"/>
      <c r="AF259" s="293"/>
      <c r="AG259" s="293"/>
      <c r="AH259" s="293"/>
      <c r="AI259" s="293"/>
      <c r="AJ259" s="293"/>
      <c r="AK259" s="294"/>
      <c r="AL259" s="549"/>
      <c r="AM259" s="550"/>
      <c r="AN259" s="550"/>
      <c r="AO259" s="550"/>
      <c r="AP259" s="550"/>
      <c r="AQ259" s="550"/>
      <c r="AR259" s="550"/>
      <c r="AS259" s="551"/>
      <c r="AT259" s="230"/>
      <c r="AU259" s="231"/>
      <c r="AV259" s="65"/>
      <c r="AW259" s="300"/>
      <c r="AX259" s="300"/>
      <c r="AY259" s="300"/>
      <c r="AZ259" s="300"/>
      <c r="BA259" s="301"/>
      <c r="BB259" s="262"/>
      <c r="BC259" s="263"/>
      <c r="BD259" s="65"/>
      <c r="BE259" s="298"/>
      <c r="BF259" s="298"/>
      <c r="BG259" s="298"/>
      <c r="BH259" s="298"/>
      <c r="BI259" s="299"/>
      <c r="BJ259" s="226"/>
      <c r="BK259" s="227"/>
      <c r="BL259" s="227"/>
      <c r="BM259" s="227"/>
      <c r="BN259" s="227"/>
      <c r="BO259" s="227"/>
      <c r="BP259" s="227"/>
      <c r="BQ259" s="228"/>
      <c r="BR259" s="230"/>
      <c r="BS259" s="231"/>
      <c r="BT259" s="55"/>
      <c r="BU259" s="266"/>
      <c r="BV259" s="266"/>
      <c r="BW259" s="266"/>
      <c r="BX259" s="266"/>
      <c r="BY259" s="267"/>
      <c r="BZ259" s="226"/>
      <c r="CA259" s="227"/>
      <c r="CB259" s="227"/>
      <c r="CC259" s="227"/>
      <c r="CD259" s="227"/>
      <c r="CE259" s="227"/>
      <c r="CF259" s="227"/>
      <c r="CG259" s="228"/>
      <c r="CH259" s="230"/>
      <c r="CI259" s="231"/>
      <c r="CJ259" s="55"/>
      <c r="CK259" s="246"/>
      <c r="CL259" s="246"/>
      <c r="CM259" s="246"/>
      <c r="CN259" s="246"/>
      <c r="CO259" s="247"/>
      <c r="CP259" s="350"/>
      <c r="CQ259" s="351"/>
      <c r="CR259" s="351"/>
      <c r="CS259" s="352"/>
    </row>
    <row r="260" spans="2:97" ht="15" customHeight="1">
      <c r="B260" s="353" t="s" ph="1">
        <v>187</v>
      </c>
      <c r="C260" s="354" ph="1"/>
      <c r="D260" s="354" ph="1"/>
      <c r="E260" s="355" ph="1"/>
      <c r="F260" s="251">
        <v>10016258</v>
      </c>
      <c r="G260" s="252"/>
      <c r="H260" s="252"/>
      <c r="I260" s="252"/>
      <c r="J260" s="258"/>
      <c r="K260" s="258"/>
      <c r="L260" s="258"/>
      <c r="M260" s="259"/>
      <c r="N260" s="251"/>
      <c r="O260" s="252"/>
      <c r="P260" s="252"/>
      <c r="Q260" s="252"/>
      <c r="R260" s="258"/>
      <c r="S260" s="258"/>
      <c r="T260" s="258"/>
      <c r="U260" s="259"/>
      <c r="V260" s="251"/>
      <c r="W260" s="252"/>
      <c r="X260" s="252"/>
      <c r="Y260" s="252"/>
      <c r="Z260" s="258"/>
      <c r="AA260" s="258"/>
      <c r="AB260" s="258"/>
      <c r="AC260" s="259"/>
      <c r="AD260" s="220"/>
      <c r="AE260" s="221"/>
      <c r="AF260" s="221"/>
      <c r="AG260" s="221"/>
      <c r="AH260" s="221"/>
      <c r="AI260" s="221"/>
      <c r="AJ260" s="221"/>
      <c r="AK260" s="222"/>
      <c r="AL260" s="220"/>
      <c r="AM260" s="221"/>
      <c r="AN260" s="221"/>
      <c r="AO260" s="221"/>
      <c r="AP260" s="221"/>
      <c r="AQ260" s="221"/>
      <c r="AR260" s="221"/>
      <c r="AS260" s="222"/>
      <c r="AT260" s="251"/>
      <c r="AU260" s="252"/>
      <c r="AV260" s="252"/>
      <c r="AW260" s="252"/>
      <c r="AX260" s="258"/>
      <c r="AY260" s="258"/>
      <c r="AZ260" s="258"/>
      <c r="BA260" s="259"/>
      <c r="BB260" s="251">
        <v>10016346</v>
      </c>
      <c r="BC260" s="252"/>
      <c r="BD260" s="252"/>
      <c r="BE260" s="252"/>
      <c r="BF260" s="258"/>
      <c r="BG260" s="258"/>
      <c r="BH260" s="258"/>
      <c r="BI260" s="259"/>
      <c r="BJ260" s="251"/>
      <c r="BK260" s="252"/>
      <c r="BL260" s="252"/>
      <c r="BM260" s="252"/>
      <c r="BN260" s="258"/>
      <c r="BO260" s="258"/>
      <c r="BP260" s="258"/>
      <c r="BQ260" s="259"/>
      <c r="BR260" s="251"/>
      <c r="BS260" s="252"/>
      <c r="BT260" s="252"/>
      <c r="BU260" s="252"/>
      <c r="BV260" s="258"/>
      <c r="BW260" s="258"/>
      <c r="BX260" s="258"/>
      <c r="BY260" s="259"/>
      <c r="BZ260" s="220"/>
      <c r="CA260" s="221"/>
      <c r="CB260" s="221"/>
      <c r="CC260" s="221"/>
      <c r="CD260" s="221"/>
      <c r="CE260" s="221"/>
      <c r="CF260" s="221"/>
      <c r="CG260" s="222"/>
      <c r="CH260" s="251"/>
      <c r="CI260" s="258"/>
      <c r="CJ260" s="258"/>
      <c r="CK260" s="258"/>
      <c r="CL260" s="258"/>
      <c r="CM260" s="258"/>
      <c r="CN260" s="258"/>
      <c r="CO260" s="259"/>
      <c r="CP260" s="353" t="s" ph="1">
        <v>187</v>
      </c>
      <c r="CQ260" s="354" ph="1"/>
      <c r="CR260" s="354" ph="1"/>
      <c r="CS260" s="355" ph="1"/>
    </row>
    <row r="261" spans="2:97" ht="15" customHeight="1">
      <c r="B261" s="356" ph="1"/>
      <c r="C261" s="357" ph="1"/>
      <c r="D261" s="357" ph="1"/>
      <c r="E261" s="358" ph="1"/>
      <c r="F261" s="242" t="s">
        <v>62</v>
      </c>
      <c r="G261" s="243"/>
      <c r="H261" s="243"/>
      <c r="I261" s="243"/>
      <c r="J261" s="217"/>
      <c r="K261" s="245"/>
      <c r="L261" s="217"/>
      <c r="M261" s="216"/>
      <c r="N261" s="274"/>
      <c r="O261" s="275"/>
      <c r="P261" s="275"/>
      <c r="Q261" s="275"/>
      <c r="R261" s="229"/>
      <c r="S261" s="295"/>
      <c r="T261" s="229"/>
      <c r="U261" s="244"/>
      <c r="V261" s="274"/>
      <c r="W261" s="275"/>
      <c r="X261" s="275"/>
      <c r="Y261" s="275"/>
      <c r="Z261" s="229"/>
      <c r="AA261" s="295"/>
      <c r="AB261" s="229"/>
      <c r="AC261" s="244"/>
      <c r="AD261" s="223"/>
      <c r="AE261" s="224"/>
      <c r="AF261" s="224"/>
      <c r="AG261" s="224"/>
      <c r="AH261" s="224"/>
      <c r="AI261" s="224"/>
      <c r="AJ261" s="224"/>
      <c r="AK261" s="225"/>
      <c r="AL261" s="223"/>
      <c r="AM261" s="224"/>
      <c r="AN261" s="224"/>
      <c r="AO261" s="224"/>
      <c r="AP261" s="224"/>
      <c r="AQ261" s="224"/>
      <c r="AR261" s="224"/>
      <c r="AS261" s="225"/>
      <c r="AT261" s="274"/>
      <c r="AU261" s="275"/>
      <c r="AV261" s="275"/>
      <c r="AW261" s="275"/>
      <c r="AX261" s="229"/>
      <c r="AY261" s="295"/>
      <c r="AZ261" s="229"/>
      <c r="BA261" s="244"/>
      <c r="BB261" s="242">
        <v>808</v>
      </c>
      <c r="BC261" s="243"/>
      <c r="BD261" s="243"/>
      <c r="BE261" s="243"/>
      <c r="BF261" s="217"/>
      <c r="BG261" s="245"/>
      <c r="BH261" s="217"/>
      <c r="BI261" s="216"/>
      <c r="BJ261" s="242"/>
      <c r="BK261" s="243"/>
      <c r="BL261" s="243"/>
      <c r="BM261" s="243"/>
      <c r="BN261" s="217"/>
      <c r="BO261" s="245"/>
      <c r="BP261" s="217"/>
      <c r="BQ261" s="216"/>
      <c r="BR261" s="242"/>
      <c r="BS261" s="243"/>
      <c r="BT261" s="243"/>
      <c r="BU261" s="243"/>
      <c r="BV261" s="217"/>
      <c r="BW261" s="245"/>
      <c r="BX261" s="217"/>
      <c r="BY261" s="216"/>
      <c r="BZ261" s="223"/>
      <c r="CA261" s="224"/>
      <c r="CB261" s="224"/>
      <c r="CC261" s="224"/>
      <c r="CD261" s="224"/>
      <c r="CE261" s="224"/>
      <c r="CF261" s="224"/>
      <c r="CG261" s="225"/>
      <c r="CH261" s="242"/>
      <c r="CI261" s="243"/>
      <c r="CJ261" s="243"/>
      <c r="CK261" s="243"/>
      <c r="CL261" s="217"/>
      <c r="CM261" s="245"/>
      <c r="CN261" s="217"/>
      <c r="CO261" s="216"/>
      <c r="CP261" s="356" ph="1"/>
      <c r="CQ261" s="357" ph="1"/>
      <c r="CR261" s="357" ph="1"/>
      <c r="CS261" s="358" ph="1"/>
    </row>
    <row r="262" spans="2:97" ht="11.25" customHeight="1">
      <c r="B262" s="356" ph="1"/>
      <c r="C262" s="357" ph="1"/>
      <c r="D262" s="357" ph="1"/>
      <c r="E262" s="358" ph="1"/>
      <c r="F262" s="264" t="s">
        <v>330</v>
      </c>
      <c r="G262" s="265"/>
      <c r="H262" s="265"/>
      <c r="I262" s="265"/>
      <c r="J262" s="217"/>
      <c r="K262" s="245"/>
      <c r="L262" s="217"/>
      <c r="M262" s="216"/>
      <c r="N262" s="284"/>
      <c r="O262" s="285"/>
      <c r="P262" s="285"/>
      <c r="Q262" s="285"/>
      <c r="R262" s="229"/>
      <c r="S262" s="295"/>
      <c r="T262" s="229"/>
      <c r="U262" s="244"/>
      <c r="V262" s="284" t="s">
        <v>405</v>
      </c>
      <c r="W262" s="285"/>
      <c r="X262" s="285"/>
      <c r="Y262" s="285"/>
      <c r="Z262" s="229"/>
      <c r="AA262" s="295"/>
      <c r="AB262" s="229"/>
      <c r="AC262" s="244"/>
      <c r="AD262" s="223"/>
      <c r="AE262" s="224"/>
      <c r="AF262" s="224"/>
      <c r="AG262" s="224"/>
      <c r="AH262" s="224"/>
      <c r="AI262" s="224"/>
      <c r="AJ262" s="224"/>
      <c r="AK262" s="225"/>
      <c r="AL262" s="223"/>
      <c r="AM262" s="224"/>
      <c r="AN262" s="224"/>
      <c r="AO262" s="224"/>
      <c r="AP262" s="224"/>
      <c r="AQ262" s="224"/>
      <c r="AR262" s="224"/>
      <c r="AS262" s="225"/>
      <c r="AT262" s="284" t="s">
        <v>502</v>
      </c>
      <c r="AU262" s="285"/>
      <c r="AV262" s="285"/>
      <c r="AW262" s="285"/>
      <c r="AX262" s="229"/>
      <c r="AY262" s="295"/>
      <c r="AZ262" s="229"/>
      <c r="BA262" s="244"/>
      <c r="BB262" s="264" t="s">
        <v>209</v>
      </c>
      <c r="BC262" s="265"/>
      <c r="BD262" s="265"/>
      <c r="BE262" s="265"/>
      <c r="BF262" s="217"/>
      <c r="BG262" s="245"/>
      <c r="BH262" s="217"/>
      <c r="BI262" s="216"/>
      <c r="BJ262" s="264"/>
      <c r="BK262" s="265"/>
      <c r="BL262" s="265"/>
      <c r="BM262" s="265"/>
      <c r="BN262" s="217"/>
      <c r="BO262" s="245"/>
      <c r="BP262" s="217"/>
      <c r="BQ262" s="216"/>
      <c r="BR262" s="264"/>
      <c r="BS262" s="265"/>
      <c r="BT262" s="265"/>
      <c r="BU262" s="265"/>
      <c r="BV262" s="217"/>
      <c r="BW262" s="245"/>
      <c r="BX262" s="217"/>
      <c r="BY262" s="216"/>
      <c r="BZ262" s="223"/>
      <c r="CA262" s="224"/>
      <c r="CB262" s="224"/>
      <c r="CC262" s="224"/>
      <c r="CD262" s="224"/>
      <c r="CE262" s="224"/>
      <c r="CF262" s="224"/>
      <c r="CG262" s="225"/>
      <c r="CH262" s="242"/>
      <c r="CI262" s="243"/>
      <c r="CJ262" s="243"/>
      <c r="CK262" s="243"/>
      <c r="CL262" s="217"/>
      <c r="CM262" s="245"/>
      <c r="CN262" s="217"/>
      <c r="CO262" s="216"/>
      <c r="CP262" s="356" ph="1"/>
      <c r="CQ262" s="357" ph="1"/>
      <c r="CR262" s="357" ph="1"/>
      <c r="CS262" s="358" ph="1"/>
    </row>
    <row r="263" spans="2:97" ht="22.5" customHeight="1">
      <c r="B263" s="356" ph="1"/>
      <c r="C263" s="357" ph="1"/>
      <c r="D263" s="357" ph="1"/>
      <c r="E263" s="358" ph="1"/>
      <c r="F263" s="264"/>
      <c r="G263" s="265"/>
      <c r="H263" s="265"/>
      <c r="I263" s="265"/>
      <c r="J263" s="217"/>
      <c r="K263" s="217" t="s">
        <v>40</v>
      </c>
      <c r="L263" s="217"/>
      <c r="M263" s="216"/>
      <c r="N263" s="284"/>
      <c r="O263" s="285"/>
      <c r="P263" s="285"/>
      <c r="Q263" s="285"/>
      <c r="R263" s="229"/>
      <c r="S263" s="229" t="s">
        <v>40</v>
      </c>
      <c r="T263" s="229"/>
      <c r="U263" s="244"/>
      <c r="V263" s="284"/>
      <c r="W263" s="285"/>
      <c r="X263" s="285"/>
      <c r="Y263" s="285"/>
      <c r="Z263" s="229"/>
      <c r="AA263" s="229" t="s">
        <v>42</v>
      </c>
      <c r="AB263" s="229"/>
      <c r="AC263" s="244"/>
      <c r="AD263" s="223"/>
      <c r="AE263" s="224"/>
      <c r="AF263" s="224"/>
      <c r="AG263" s="224"/>
      <c r="AH263" s="224"/>
      <c r="AI263" s="224"/>
      <c r="AJ263" s="224"/>
      <c r="AK263" s="225"/>
      <c r="AL263" s="223"/>
      <c r="AM263" s="224"/>
      <c r="AN263" s="224"/>
      <c r="AO263" s="224"/>
      <c r="AP263" s="224"/>
      <c r="AQ263" s="224"/>
      <c r="AR263" s="224"/>
      <c r="AS263" s="225"/>
      <c r="AT263" s="284"/>
      <c r="AU263" s="285"/>
      <c r="AV263" s="285"/>
      <c r="AW263" s="285"/>
      <c r="AX263" s="229"/>
      <c r="AY263" s="229" t="s">
        <v>201</v>
      </c>
      <c r="AZ263" s="229"/>
      <c r="BA263" s="244"/>
      <c r="BB263" s="264"/>
      <c r="BC263" s="265"/>
      <c r="BD263" s="265"/>
      <c r="BE263" s="265"/>
      <c r="BF263" s="217"/>
      <c r="BG263" s="217" t="s">
        <v>44</v>
      </c>
      <c r="BH263" s="217" t="s">
        <v>495</v>
      </c>
      <c r="BI263" s="216"/>
      <c r="BJ263" s="264"/>
      <c r="BK263" s="265"/>
      <c r="BL263" s="265"/>
      <c r="BM263" s="265"/>
      <c r="BN263" s="217"/>
      <c r="BO263" s="217" t="s">
        <v>40</v>
      </c>
      <c r="BP263" s="217"/>
      <c r="BQ263" s="216"/>
      <c r="BR263" s="264"/>
      <c r="BS263" s="265"/>
      <c r="BT263" s="265"/>
      <c r="BU263" s="265"/>
      <c r="BV263" s="217"/>
      <c r="BW263" s="217" t="s">
        <v>40</v>
      </c>
      <c r="BX263" s="217"/>
      <c r="BY263" s="216"/>
      <c r="BZ263" s="223"/>
      <c r="CA263" s="224"/>
      <c r="CB263" s="224"/>
      <c r="CC263" s="224"/>
      <c r="CD263" s="224"/>
      <c r="CE263" s="224"/>
      <c r="CF263" s="224"/>
      <c r="CG263" s="225"/>
      <c r="CH263" s="242"/>
      <c r="CI263" s="243"/>
      <c r="CJ263" s="243"/>
      <c r="CK263" s="243"/>
      <c r="CL263" s="217"/>
      <c r="CM263" s="217"/>
      <c r="CN263" s="217"/>
      <c r="CO263" s="216"/>
      <c r="CP263" s="356" ph="1"/>
      <c r="CQ263" s="357" ph="1"/>
      <c r="CR263" s="357" ph="1"/>
      <c r="CS263" s="358" ph="1"/>
    </row>
    <row r="264" spans="2:97" ht="18.75" customHeight="1">
      <c r="B264" s="359" ph="1"/>
      <c r="C264" s="360" ph="1"/>
      <c r="D264" s="360" ph="1"/>
      <c r="E264" s="361" ph="1"/>
      <c r="F264" s="218"/>
      <c r="G264" s="219"/>
      <c r="H264" s="219"/>
      <c r="I264" s="219"/>
      <c r="J264" s="217"/>
      <c r="K264" s="217"/>
      <c r="L264" s="217"/>
      <c r="M264" s="216"/>
      <c r="N264" s="296"/>
      <c r="O264" s="297"/>
      <c r="P264" s="297"/>
      <c r="Q264" s="297"/>
      <c r="R264" s="229"/>
      <c r="S264" s="229"/>
      <c r="T264" s="229"/>
      <c r="U264" s="244"/>
      <c r="V264" s="296"/>
      <c r="W264" s="297"/>
      <c r="X264" s="297"/>
      <c r="Y264" s="297"/>
      <c r="Z264" s="229"/>
      <c r="AA264" s="229"/>
      <c r="AB264" s="229"/>
      <c r="AC264" s="244"/>
      <c r="AD264" s="223"/>
      <c r="AE264" s="224"/>
      <c r="AF264" s="224"/>
      <c r="AG264" s="224"/>
      <c r="AH264" s="224"/>
      <c r="AI264" s="224"/>
      <c r="AJ264" s="224"/>
      <c r="AK264" s="225"/>
      <c r="AL264" s="223"/>
      <c r="AM264" s="224"/>
      <c r="AN264" s="224"/>
      <c r="AO264" s="224"/>
      <c r="AP264" s="224"/>
      <c r="AQ264" s="224"/>
      <c r="AR264" s="224"/>
      <c r="AS264" s="225"/>
      <c r="AT264" s="296"/>
      <c r="AU264" s="297"/>
      <c r="AV264" s="297"/>
      <c r="AW264" s="297"/>
      <c r="AX264" s="229"/>
      <c r="AY264" s="229"/>
      <c r="AZ264" s="229"/>
      <c r="BA264" s="244"/>
      <c r="BB264" s="218"/>
      <c r="BC264" s="219"/>
      <c r="BD264" s="219"/>
      <c r="BE264" s="219"/>
      <c r="BF264" s="217"/>
      <c r="BG264" s="217"/>
      <c r="BH264" s="217"/>
      <c r="BI264" s="216"/>
      <c r="BJ264" s="218"/>
      <c r="BK264" s="219"/>
      <c r="BL264" s="219"/>
      <c r="BM264" s="219"/>
      <c r="BN264" s="217"/>
      <c r="BO264" s="217"/>
      <c r="BP264" s="217"/>
      <c r="BQ264" s="216"/>
      <c r="BR264" s="218"/>
      <c r="BS264" s="219"/>
      <c r="BT264" s="219"/>
      <c r="BU264" s="219"/>
      <c r="BV264" s="217"/>
      <c r="BW264" s="217"/>
      <c r="BX264" s="217"/>
      <c r="BY264" s="216"/>
      <c r="BZ264" s="223"/>
      <c r="CA264" s="224"/>
      <c r="CB264" s="224"/>
      <c r="CC264" s="224"/>
      <c r="CD264" s="224"/>
      <c r="CE264" s="224"/>
      <c r="CF264" s="224"/>
      <c r="CG264" s="225"/>
      <c r="CH264" s="218"/>
      <c r="CI264" s="219"/>
      <c r="CJ264" s="219"/>
      <c r="CK264" s="219"/>
      <c r="CL264" s="217"/>
      <c r="CM264" s="217"/>
      <c r="CN264" s="217"/>
      <c r="CO264" s="216"/>
      <c r="CP264" s="359" ph="1"/>
      <c r="CQ264" s="360" ph="1"/>
      <c r="CR264" s="360" ph="1"/>
      <c r="CS264" s="361" ph="1"/>
    </row>
    <row r="265" spans="2:97" ht="18.75" customHeight="1" thickBot="1">
      <c r="B265" s="350" t="s">
        <v>235</v>
      </c>
      <c r="C265" s="351"/>
      <c r="D265" s="351"/>
      <c r="E265" s="352"/>
      <c r="F265" s="230"/>
      <c r="G265" s="231"/>
      <c r="H265" s="55"/>
      <c r="I265" s="266" t="s">
        <v>103</v>
      </c>
      <c r="J265" s="266"/>
      <c r="K265" s="266"/>
      <c r="L265" s="266"/>
      <c r="M265" s="267"/>
      <c r="N265" s="262"/>
      <c r="O265" s="263"/>
      <c r="P265" s="65"/>
      <c r="Q265" s="308"/>
      <c r="R265" s="308"/>
      <c r="S265" s="308"/>
      <c r="T265" s="308"/>
      <c r="U265" s="309"/>
      <c r="V265" s="262"/>
      <c r="W265" s="263"/>
      <c r="X265" s="65"/>
      <c r="Y265" s="298"/>
      <c r="Z265" s="298"/>
      <c r="AA265" s="298"/>
      <c r="AB265" s="298"/>
      <c r="AC265" s="299"/>
      <c r="AD265" s="226"/>
      <c r="AE265" s="227"/>
      <c r="AF265" s="227"/>
      <c r="AG265" s="227"/>
      <c r="AH265" s="227"/>
      <c r="AI265" s="227"/>
      <c r="AJ265" s="227"/>
      <c r="AK265" s="228"/>
      <c r="AL265" s="226"/>
      <c r="AM265" s="227"/>
      <c r="AN265" s="227"/>
      <c r="AO265" s="227"/>
      <c r="AP265" s="227"/>
      <c r="AQ265" s="227"/>
      <c r="AR265" s="227"/>
      <c r="AS265" s="228"/>
      <c r="AT265" s="230"/>
      <c r="AU265" s="231"/>
      <c r="AV265" s="65"/>
      <c r="AW265" s="300"/>
      <c r="AX265" s="300"/>
      <c r="AY265" s="300"/>
      <c r="AZ265" s="300"/>
      <c r="BA265" s="301"/>
      <c r="BB265" s="230">
        <v>0.27083333333333331</v>
      </c>
      <c r="BC265" s="231"/>
      <c r="BD265" s="55" t="s">
        <v>508</v>
      </c>
      <c r="BE265" s="266" t="s">
        <v>711</v>
      </c>
      <c r="BF265" s="266"/>
      <c r="BG265" s="266"/>
      <c r="BH265" s="266"/>
      <c r="BI265" s="267"/>
      <c r="BJ265" s="230"/>
      <c r="BK265" s="231"/>
      <c r="BL265" s="55"/>
      <c r="BM265" s="266"/>
      <c r="BN265" s="266"/>
      <c r="BO265" s="266"/>
      <c r="BP265" s="266"/>
      <c r="BQ265" s="267"/>
      <c r="BR265" s="230"/>
      <c r="BS265" s="231"/>
      <c r="BT265" s="55"/>
      <c r="BU265" s="266"/>
      <c r="BV265" s="266"/>
      <c r="BW265" s="266"/>
      <c r="BX265" s="266"/>
      <c r="BY265" s="267"/>
      <c r="BZ265" s="226"/>
      <c r="CA265" s="227"/>
      <c r="CB265" s="227"/>
      <c r="CC265" s="227"/>
      <c r="CD265" s="227"/>
      <c r="CE265" s="227"/>
      <c r="CF265" s="227"/>
      <c r="CG265" s="228"/>
      <c r="CH265" s="230"/>
      <c r="CI265" s="231"/>
      <c r="CJ265" s="55"/>
      <c r="CK265" s="246"/>
      <c r="CL265" s="246"/>
      <c r="CM265" s="246"/>
      <c r="CN265" s="246"/>
      <c r="CO265" s="247"/>
      <c r="CP265" s="350"/>
      <c r="CQ265" s="351"/>
      <c r="CR265" s="351"/>
      <c r="CS265" s="352"/>
    </row>
    <row r="266" spans="2:97" ht="15" customHeight="1">
      <c r="B266" s="353" t="s" ph="1">
        <v>188</v>
      </c>
      <c r="C266" s="354" ph="1"/>
      <c r="D266" s="354" ph="1"/>
      <c r="E266" s="355" ph="1"/>
      <c r="F266" s="251">
        <v>10016258</v>
      </c>
      <c r="G266" s="252"/>
      <c r="H266" s="252"/>
      <c r="I266" s="252"/>
      <c r="J266" s="258"/>
      <c r="K266" s="258"/>
      <c r="L266" s="258"/>
      <c r="M266" s="259"/>
      <c r="N266" s="251"/>
      <c r="O266" s="252"/>
      <c r="P266" s="252"/>
      <c r="Q266" s="252"/>
      <c r="R266" s="258"/>
      <c r="S266" s="258"/>
      <c r="T266" s="258"/>
      <c r="U266" s="259"/>
      <c r="V266" s="251"/>
      <c r="W266" s="252"/>
      <c r="X266" s="252"/>
      <c r="Y266" s="252"/>
      <c r="Z266" s="258"/>
      <c r="AA266" s="258"/>
      <c r="AB266" s="258"/>
      <c r="AC266" s="259"/>
      <c r="AD266" s="220"/>
      <c r="AE266" s="221"/>
      <c r="AF266" s="221"/>
      <c r="AG266" s="221"/>
      <c r="AH266" s="221"/>
      <c r="AI266" s="221"/>
      <c r="AJ266" s="221"/>
      <c r="AK266" s="222"/>
      <c r="AL266" s="220"/>
      <c r="AM266" s="221"/>
      <c r="AN266" s="221"/>
      <c r="AO266" s="221"/>
      <c r="AP266" s="221"/>
      <c r="AQ266" s="221"/>
      <c r="AR266" s="221"/>
      <c r="AS266" s="222"/>
      <c r="AT266" s="251"/>
      <c r="AU266" s="252"/>
      <c r="AV266" s="252"/>
      <c r="AW266" s="252"/>
      <c r="AX266" s="258"/>
      <c r="AY266" s="258"/>
      <c r="AZ266" s="258"/>
      <c r="BA266" s="259"/>
      <c r="BB266" s="251"/>
      <c r="BC266" s="252"/>
      <c r="BD266" s="252"/>
      <c r="BE266" s="252"/>
      <c r="BF266" s="258"/>
      <c r="BG266" s="258"/>
      <c r="BH266" s="258"/>
      <c r="BI266" s="259"/>
      <c r="BJ266" s="220"/>
      <c r="BK266" s="221"/>
      <c r="BL266" s="221"/>
      <c r="BM266" s="221"/>
      <c r="BN266" s="221"/>
      <c r="BO266" s="221"/>
      <c r="BP266" s="221"/>
      <c r="BQ266" s="222"/>
      <c r="BR266" s="251"/>
      <c r="BS266" s="252"/>
      <c r="BT266" s="252"/>
      <c r="BU266" s="252"/>
      <c r="BV266" s="258"/>
      <c r="BW266" s="258"/>
      <c r="BX266" s="258"/>
      <c r="BY266" s="259"/>
      <c r="BZ266" s="251"/>
      <c r="CA266" s="252"/>
      <c r="CB266" s="252"/>
      <c r="CC266" s="252"/>
      <c r="CD266" s="258"/>
      <c r="CE266" s="258"/>
      <c r="CF266" s="258"/>
      <c r="CG266" s="259"/>
      <c r="CH266" s="251"/>
      <c r="CI266" s="258"/>
      <c r="CJ266" s="258"/>
      <c r="CK266" s="258"/>
      <c r="CL266" s="258"/>
      <c r="CM266" s="258"/>
      <c r="CN266" s="258"/>
      <c r="CO266" s="259"/>
      <c r="CP266" s="353" t="s" ph="1">
        <v>188</v>
      </c>
      <c r="CQ266" s="354" ph="1"/>
      <c r="CR266" s="354" ph="1"/>
      <c r="CS266" s="355" ph="1"/>
    </row>
    <row r="267" spans="2:97" ht="15" customHeight="1">
      <c r="B267" s="356" ph="1"/>
      <c r="C267" s="357" ph="1"/>
      <c r="D267" s="357" ph="1"/>
      <c r="E267" s="358" ph="1"/>
      <c r="F267" s="242" t="s">
        <v>62</v>
      </c>
      <c r="G267" s="243"/>
      <c r="H267" s="243"/>
      <c r="I267" s="243"/>
      <c r="J267" s="217"/>
      <c r="K267" s="245"/>
      <c r="L267" s="217"/>
      <c r="M267" s="216"/>
      <c r="N267" s="274"/>
      <c r="O267" s="275"/>
      <c r="P267" s="275"/>
      <c r="Q267" s="275"/>
      <c r="R267" s="229"/>
      <c r="S267" s="295"/>
      <c r="T267" s="229"/>
      <c r="U267" s="244"/>
      <c r="V267" s="274"/>
      <c r="W267" s="275"/>
      <c r="X267" s="275"/>
      <c r="Y267" s="275"/>
      <c r="Z267" s="229"/>
      <c r="AA267" s="295"/>
      <c r="AB267" s="229"/>
      <c r="AC267" s="244"/>
      <c r="AD267" s="223"/>
      <c r="AE267" s="224"/>
      <c r="AF267" s="224"/>
      <c r="AG267" s="224"/>
      <c r="AH267" s="224"/>
      <c r="AI267" s="224"/>
      <c r="AJ267" s="224"/>
      <c r="AK267" s="225"/>
      <c r="AL267" s="223"/>
      <c r="AM267" s="224"/>
      <c r="AN267" s="224"/>
      <c r="AO267" s="224"/>
      <c r="AP267" s="224"/>
      <c r="AQ267" s="224"/>
      <c r="AR267" s="224"/>
      <c r="AS267" s="225"/>
      <c r="AT267" s="274"/>
      <c r="AU267" s="275"/>
      <c r="AV267" s="275"/>
      <c r="AW267" s="275"/>
      <c r="AX267" s="229"/>
      <c r="AY267" s="295"/>
      <c r="AZ267" s="229"/>
      <c r="BA267" s="244"/>
      <c r="BB267" s="274"/>
      <c r="BC267" s="275"/>
      <c r="BD267" s="275"/>
      <c r="BE267" s="275"/>
      <c r="BF267" s="229"/>
      <c r="BG267" s="295"/>
      <c r="BH267" s="229"/>
      <c r="BI267" s="244"/>
      <c r="BJ267" s="223"/>
      <c r="BK267" s="224"/>
      <c r="BL267" s="224"/>
      <c r="BM267" s="224"/>
      <c r="BN267" s="224"/>
      <c r="BO267" s="224"/>
      <c r="BP267" s="224"/>
      <c r="BQ267" s="225"/>
      <c r="BR267" s="242"/>
      <c r="BS267" s="243"/>
      <c r="BT267" s="243"/>
      <c r="BU267" s="243"/>
      <c r="BV267" s="217"/>
      <c r="BW267" s="245"/>
      <c r="BX267" s="217"/>
      <c r="BY267" s="216"/>
      <c r="BZ267" s="274"/>
      <c r="CA267" s="275"/>
      <c r="CB267" s="275"/>
      <c r="CC267" s="275"/>
      <c r="CD267" s="229"/>
      <c r="CE267" s="295"/>
      <c r="CF267" s="229"/>
      <c r="CG267" s="244"/>
      <c r="CH267" s="242"/>
      <c r="CI267" s="243"/>
      <c r="CJ267" s="243"/>
      <c r="CK267" s="243"/>
      <c r="CL267" s="217"/>
      <c r="CM267" s="245"/>
      <c r="CN267" s="217"/>
      <c r="CO267" s="216"/>
      <c r="CP267" s="356" ph="1"/>
      <c r="CQ267" s="357" ph="1"/>
      <c r="CR267" s="357" ph="1"/>
      <c r="CS267" s="358" ph="1"/>
    </row>
    <row r="268" spans="2:97" ht="11.25" customHeight="1">
      <c r="B268" s="356" ph="1"/>
      <c r="C268" s="357" ph="1"/>
      <c r="D268" s="357" ph="1"/>
      <c r="E268" s="358" ph="1"/>
      <c r="F268" s="264" t="s">
        <v>330</v>
      </c>
      <c r="G268" s="265"/>
      <c r="H268" s="265"/>
      <c r="I268" s="265"/>
      <c r="J268" s="217"/>
      <c r="K268" s="245"/>
      <c r="L268" s="217"/>
      <c r="M268" s="216"/>
      <c r="N268" s="284"/>
      <c r="O268" s="285"/>
      <c r="P268" s="285"/>
      <c r="Q268" s="285"/>
      <c r="R268" s="229"/>
      <c r="S268" s="295"/>
      <c r="T268" s="229"/>
      <c r="U268" s="244"/>
      <c r="V268" s="284" t="s">
        <v>405</v>
      </c>
      <c r="W268" s="285"/>
      <c r="X268" s="285"/>
      <c r="Y268" s="285"/>
      <c r="Z268" s="229"/>
      <c r="AA268" s="295"/>
      <c r="AB268" s="229"/>
      <c r="AC268" s="244"/>
      <c r="AD268" s="223"/>
      <c r="AE268" s="224"/>
      <c r="AF268" s="224"/>
      <c r="AG268" s="224"/>
      <c r="AH268" s="224"/>
      <c r="AI268" s="224"/>
      <c r="AJ268" s="224"/>
      <c r="AK268" s="225"/>
      <c r="AL268" s="223"/>
      <c r="AM268" s="224"/>
      <c r="AN268" s="224"/>
      <c r="AO268" s="224"/>
      <c r="AP268" s="224"/>
      <c r="AQ268" s="224"/>
      <c r="AR268" s="224"/>
      <c r="AS268" s="225"/>
      <c r="AT268" s="284" t="s">
        <v>502</v>
      </c>
      <c r="AU268" s="285"/>
      <c r="AV268" s="285"/>
      <c r="AW268" s="285"/>
      <c r="AX268" s="229"/>
      <c r="AY268" s="295"/>
      <c r="AZ268" s="229"/>
      <c r="BA268" s="244"/>
      <c r="BB268" s="274" t="s">
        <v>36</v>
      </c>
      <c r="BC268" s="275"/>
      <c r="BD268" s="275"/>
      <c r="BE268" s="275"/>
      <c r="BF268" s="229"/>
      <c r="BG268" s="295"/>
      <c r="BH268" s="229"/>
      <c r="BI268" s="244"/>
      <c r="BJ268" s="223"/>
      <c r="BK268" s="224"/>
      <c r="BL268" s="224"/>
      <c r="BM268" s="224"/>
      <c r="BN268" s="224"/>
      <c r="BO268" s="224"/>
      <c r="BP268" s="224"/>
      <c r="BQ268" s="225"/>
      <c r="BR268" s="264" t="s">
        <v>336</v>
      </c>
      <c r="BS268" s="265"/>
      <c r="BT268" s="265"/>
      <c r="BU268" s="265"/>
      <c r="BV268" s="217"/>
      <c r="BW268" s="245"/>
      <c r="BX268" s="217"/>
      <c r="BY268" s="216"/>
      <c r="BZ268" s="284" t="s">
        <v>328</v>
      </c>
      <c r="CA268" s="285"/>
      <c r="CB268" s="285"/>
      <c r="CC268" s="285"/>
      <c r="CD268" s="229"/>
      <c r="CE268" s="295"/>
      <c r="CF268" s="229"/>
      <c r="CG268" s="244"/>
      <c r="CH268" s="242"/>
      <c r="CI268" s="243"/>
      <c r="CJ268" s="243"/>
      <c r="CK268" s="243"/>
      <c r="CL268" s="217"/>
      <c r="CM268" s="245"/>
      <c r="CN268" s="217"/>
      <c r="CO268" s="216"/>
      <c r="CP268" s="356" ph="1"/>
      <c r="CQ268" s="357" ph="1"/>
      <c r="CR268" s="357" ph="1"/>
      <c r="CS268" s="358" ph="1"/>
    </row>
    <row r="269" spans="2:97" ht="22.5" customHeight="1">
      <c r="B269" s="356" ph="1"/>
      <c r="C269" s="357" ph="1"/>
      <c r="D269" s="357" ph="1"/>
      <c r="E269" s="358" ph="1"/>
      <c r="F269" s="264"/>
      <c r="G269" s="265"/>
      <c r="H269" s="265"/>
      <c r="I269" s="265"/>
      <c r="J269" s="217"/>
      <c r="K269" s="217" t="s">
        <v>40</v>
      </c>
      <c r="L269" s="217"/>
      <c r="M269" s="216"/>
      <c r="N269" s="284"/>
      <c r="O269" s="285"/>
      <c r="P269" s="285"/>
      <c r="Q269" s="285"/>
      <c r="R269" s="229"/>
      <c r="S269" s="229" t="s">
        <v>40</v>
      </c>
      <c r="T269" s="229"/>
      <c r="U269" s="244"/>
      <c r="V269" s="284"/>
      <c r="W269" s="285"/>
      <c r="X269" s="285"/>
      <c r="Y269" s="285"/>
      <c r="Z269" s="229"/>
      <c r="AA269" s="229" t="s">
        <v>42</v>
      </c>
      <c r="AB269" s="229"/>
      <c r="AC269" s="244"/>
      <c r="AD269" s="223"/>
      <c r="AE269" s="224"/>
      <c r="AF269" s="224"/>
      <c r="AG269" s="224"/>
      <c r="AH269" s="224"/>
      <c r="AI269" s="224"/>
      <c r="AJ269" s="224"/>
      <c r="AK269" s="225"/>
      <c r="AL269" s="223"/>
      <c r="AM269" s="224"/>
      <c r="AN269" s="224"/>
      <c r="AO269" s="224"/>
      <c r="AP269" s="224"/>
      <c r="AQ269" s="224"/>
      <c r="AR269" s="224"/>
      <c r="AS269" s="225"/>
      <c r="AT269" s="284"/>
      <c r="AU269" s="285"/>
      <c r="AV269" s="285"/>
      <c r="AW269" s="285"/>
      <c r="AX269" s="229"/>
      <c r="AY269" s="229" t="s">
        <v>201</v>
      </c>
      <c r="AZ269" s="229"/>
      <c r="BA269" s="244"/>
      <c r="BB269" s="274"/>
      <c r="BC269" s="275"/>
      <c r="BD269" s="275"/>
      <c r="BE269" s="275"/>
      <c r="BF269" s="229"/>
      <c r="BG269" s="229"/>
      <c r="BH269" s="229"/>
      <c r="BI269" s="244"/>
      <c r="BJ269" s="223"/>
      <c r="BK269" s="224"/>
      <c r="BL269" s="224"/>
      <c r="BM269" s="224"/>
      <c r="BN269" s="224"/>
      <c r="BO269" s="224"/>
      <c r="BP269" s="224"/>
      <c r="BQ269" s="225"/>
      <c r="BR269" s="264"/>
      <c r="BS269" s="265"/>
      <c r="BT269" s="265"/>
      <c r="BU269" s="265"/>
      <c r="BV269" s="217"/>
      <c r="BW269" s="217" t="s">
        <v>68</v>
      </c>
      <c r="BX269" s="217"/>
      <c r="BY269" s="216"/>
      <c r="BZ269" s="284"/>
      <c r="CA269" s="285"/>
      <c r="CB269" s="285"/>
      <c r="CC269" s="285"/>
      <c r="CD269" s="229"/>
      <c r="CE269" s="229" t="s">
        <v>68</v>
      </c>
      <c r="CF269" s="229"/>
      <c r="CG269" s="244"/>
      <c r="CH269" s="242"/>
      <c r="CI269" s="243"/>
      <c r="CJ269" s="243"/>
      <c r="CK269" s="243"/>
      <c r="CL269" s="217"/>
      <c r="CM269" s="217"/>
      <c r="CN269" s="217"/>
      <c r="CO269" s="216"/>
      <c r="CP269" s="356" ph="1"/>
      <c r="CQ269" s="357" ph="1"/>
      <c r="CR269" s="357" ph="1"/>
      <c r="CS269" s="358" ph="1"/>
    </row>
    <row r="270" spans="2:97" ht="18.75" customHeight="1">
      <c r="B270" s="359" ph="1"/>
      <c r="C270" s="360" ph="1"/>
      <c r="D270" s="360" ph="1"/>
      <c r="E270" s="361" ph="1"/>
      <c r="F270" s="218"/>
      <c r="G270" s="219"/>
      <c r="H270" s="219"/>
      <c r="I270" s="219"/>
      <c r="J270" s="217"/>
      <c r="K270" s="217"/>
      <c r="L270" s="217"/>
      <c r="M270" s="216"/>
      <c r="N270" s="296"/>
      <c r="O270" s="297"/>
      <c r="P270" s="297"/>
      <c r="Q270" s="297"/>
      <c r="R270" s="229"/>
      <c r="S270" s="229"/>
      <c r="T270" s="229"/>
      <c r="U270" s="244"/>
      <c r="V270" s="296"/>
      <c r="W270" s="297"/>
      <c r="X270" s="297"/>
      <c r="Y270" s="297"/>
      <c r="Z270" s="229"/>
      <c r="AA270" s="229"/>
      <c r="AB270" s="229"/>
      <c r="AC270" s="244"/>
      <c r="AD270" s="223"/>
      <c r="AE270" s="224"/>
      <c r="AF270" s="224"/>
      <c r="AG270" s="224"/>
      <c r="AH270" s="224"/>
      <c r="AI270" s="224"/>
      <c r="AJ270" s="224"/>
      <c r="AK270" s="225"/>
      <c r="AL270" s="223"/>
      <c r="AM270" s="224"/>
      <c r="AN270" s="224"/>
      <c r="AO270" s="224"/>
      <c r="AP270" s="224"/>
      <c r="AQ270" s="224"/>
      <c r="AR270" s="224"/>
      <c r="AS270" s="225"/>
      <c r="AT270" s="296"/>
      <c r="AU270" s="297"/>
      <c r="AV270" s="297"/>
      <c r="AW270" s="297"/>
      <c r="AX270" s="229"/>
      <c r="AY270" s="229"/>
      <c r="AZ270" s="229"/>
      <c r="BA270" s="244"/>
      <c r="BB270" s="296"/>
      <c r="BC270" s="297"/>
      <c r="BD270" s="297"/>
      <c r="BE270" s="297"/>
      <c r="BF270" s="229"/>
      <c r="BG270" s="229"/>
      <c r="BH270" s="229"/>
      <c r="BI270" s="244"/>
      <c r="BJ270" s="223"/>
      <c r="BK270" s="224"/>
      <c r="BL270" s="224"/>
      <c r="BM270" s="224"/>
      <c r="BN270" s="224"/>
      <c r="BO270" s="224"/>
      <c r="BP270" s="224"/>
      <c r="BQ270" s="225"/>
      <c r="BR270" s="218"/>
      <c r="BS270" s="219"/>
      <c r="BT270" s="219"/>
      <c r="BU270" s="219"/>
      <c r="BV270" s="217"/>
      <c r="BW270" s="217"/>
      <c r="BX270" s="217"/>
      <c r="BY270" s="216"/>
      <c r="BZ270" s="296"/>
      <c r="CA270" s="297"/>
      <c r="CB270" s="297"/>
      <c r="CC270" s="297"/>
      <c r="CD270" s="229"/>
      <c r="CE270" s="229"/>
      <c r="CF270" s="229"/>
      <c r="CG270" s="244"/>
      <c r="CH270" s="218"/>
      <c r="CI270" s="219"/>
      <c r="CJ270" s="219"/>
      <c r="CK270" s="219"/>
      <c r="CL270" s="217"/>
      <c r="CM270" s="217"/>
      <c r="CN270" s="217"/>
      <c r="CO270" s="216"/>
      <c r="CP270" s="359" ph="1"/>
      <c r="CQ270" s="360" ph="1"/>
      <c r="CR270" s="360" ph="1"/>
      <c r="CS270" s="361" ph="1"/>
    </row>
    <row r="271" spans="2:97" ht="18.75" customHeight="1" thickBot="1">
      <c r="B271" s="350" t="s">
        <v>519</v>
      </c>
      <c r="C271" s="351"/>
      <c r="D271" s="351"/>
      <c r="E271" s="352"/>
      <c r="F271" s="230"/>
      <c r="G271" s="231"/>
      <c r="H271" s="55"/>
      <c r="I271" s="266" t="s">
        <v>103</v>
      </c>
      <c r="J271" s="266"/>
      <c r="K271" s="266"/>
      <c r="L271" s="266"/>
      <c r="M271" s="267"/>
      <c r="N271" s="262"/>
      <c r="O271" s="263"/>
      <c r="P271" s="65"/>
      <c r="Q271" s="308"/>
      <c r="R271" s="308"/>
      <c r="S271" s="308"/>
      <c r="T271" s="308"/>
      <c r="U271" s="309"/>
      <c r="V271" s="262"/>
      <c r="W271" s="263"/>
      <c r="X271" s="65"/>
      <c r="Y271" s="298"/>
      <c r="Z271" s="298"/>
      <c r="AA271" s="298"/>
      <c r="AB271" s="298"/>
      <c r="AC271" s="299"/>
      <c r="AD271" s="226"/>
      <c r="AE271" s="227"/>
      <c r="AF271" s="227"/>
      <c r="AG271" s="227"/>
      <c r="AH271" s="227"/>
      <c r="AI271" s="227"/>
      <c r="AJ271" s="227"/>
      <c r="AK271" s="228"/>
      <c r="AL271" s="226"/>
      <c r="AM271" s="227"/>
      <c r="AN271" s="227"/>
      <c r="AO271" s="227"/>
      <c r="AP271" s="227"/>
      <c r="AQ271" s="227"/>
      <c r="AR271" s="227"/>
      <c r="AS271" s="228"/>
      <c r="AT271" s="230"/>
      <c r="AU271" s="231"/>
      <c r="AV271" s="65"/>
      <c r="AW271" s="300"/>
      <c r="AX271" s="300"/>
      <c r="AY271" s="300"/>
      <c r="AZ271" s="300"/>
      <c r="BA271" s="301"/>
      <c r="BB271" s="262"/>
      <c r="BC271" s="263"/>
      <c r="BD271" s="65"/>
      <c r="BE271" s="298"/>
      <c r="BF271" s="298"/>
      <c r="BG271" s="298"/>
      <c r="BH271" s="298"/>
      <c r="BI271" s="299"/>
      <c r="BJ271" s="226"/>
      <c r="BK271" s="227"/>
      <c r="BL271" s="227"/>
      <c r="BM271" s="227"/>
      <c r="BN271" s="227"/>
      <c r="BO271" s="227"/>
      <c r="BP271" s="227"/>
      <c r="BQ271" s="228"/>
      <c r="BR271" s="230"/>
      <c r="BS271" s="231"/>
      <c r="BT271" s="55"/>
      <c r="BU271" s="266"/>
      <c r="BV271" s="266"/>
      <c r="BW271" s="266"/>
      <c r="BX271" s="266"/>
      <c r="BY271" s="267"/>
      <c r="BZ271" s="230"/>
      <c r="CA271" s="231"/>
      <c r="CB271" s="65"/>
      <c r="CC271" s="266" t="s">
        <v>578</v>
      </c>
      <c r="CD271" s="266"/>
      <c r="CE271" s="266"/>
      <c r="CF271" s="266"/>
      <c r="CG271" s="267"/>
      <c r="CH271" s="230"/>
      <c r="CI271" s="231"/>
      <c r="CJ271" s="55"/>
      <c r="CK271" s="246"/>
      <c r="CL271" s="246"/>
      <c r="CM271" s="246"/>
      <c r="CN271" s="246"/>
      <c r="CO271" s="247"/>
      <c r="CP271" s="350"/>
      <c r="CQ271" s="351"/>
      <c r="CR271" s="351"/>
      <c r="CS271" s="352"/>
    </row>
    <row r="272" spans="2:97" ht="15" customHeight="1">
      <c r="B272" s="353" t="s" ph="1">
        <v>189</v>
      </c>
      <c r="C272" s="354" ph="1"/>
      <c r="D272" s="354" ph="1"/>
      <c r="E272" s="355" ph="1"/>
      <c r="F272" s="251">
        <v>10016280</v>
      </c>
      <c r="G272" s="252"/>
      <c r="H272" s="252"/>
      <c r="I272" s="252"/>
      <c r="J272" s="258"/>
      <c r="K272" s="258"/>
      <c r="L272" s="258"/>
      <c r="M272" s="259"/>
      <c r="N272" s="251"/>
      <c r="O272" s="258"/>
      <c r="P272" s="258"/>
      <c r="Q272" s="258"/>
      <c r="R272" s="258"/>
      <c r="S272" s="258"/>
      <c r="T272" s="258"/>
      <c r="U272" s="259"/>
      <c r="V272" s="322"/>
      <c r="W272" s="323"/>
      <c r="X272" s="323"/>
      <c r="Y272" s="323"/>
      <c r="Z272" s="232"/>
      <c r="AA272" s="232"/>
      <c r="AB272" s="232"/>
      <c r="AC272" s="233"/>
      <c r="AD272" s="220"/>
      <c r="AE272" s="221"/>
      <c r="AF272" s="221"/>
      <c r="AG272" s="221"/>
      <c r="AH272" s="221"/>
      <c r="AI272" s="221"/>
      <c r="AJ272" s="221"/>
      <c r="AK272" s="222"/>
      <c r="AL272" s="220"/>
      <c r="AM272" s="221"/>
      <c r="AN272" s="221"/>
      <c r="AO272" s="221"/>
      <c r="AP272" s="221"/>
      <c r="AQ272" s="221"/>
      <c r="AR272" s="221"/>
      <c r="AS272" s="222"/>
      <c r="AT272" s="251"/>
      <c r="AU272" s="252"/>
      <c r="AV272" s="252"/>
      <c r="AW272" s="252"/>
      <c r="AX272" s="258"/>
      <c r="AY272" s="258"/>
      <c r="AZ272" s="258"/>
      <c r="BA272" s="259"/>
      <c r="BB272" s="251"/>
      <c r="BC272" s="252"/>
      <c r="BD272" s="252"/>
      <c r="BE272" s="252"/>
      <c r="BF272" s="258"/>
      <c r="BG272" s="258"/>
      <c r="BH272" s="258"/>
      <c r="BI272" s="259"/>
      <c r="BJ272" s="220"/>
      <c r="BK272" s="221"/>
      <c r="BL272" s="221"/>
      <c r="BM272" s="221"/>
      <c r="BN272" s="221"/>
      <c r="BO272" s="221"/>
      <c r="BP272" s="221"/>
      <c r="BQ272" s="222"/>
      <c r="BR272" s="220"/>
      <c r="BS272" s="221"/>
      <c r="BT272" s="221"/>
      <c r="BU272" s="221"/>
      <c r="BV272" s="221"/>
      <c r="BW272" s="221"/>
      <c r="BX272" s="221"/>
      <c r="BY272" s="222"/>
      <c r="BZ272" s="251"/>
      <c r="CA272" s="252"/>
      <c r="CB272" s="252"/>
      <c r="CC272" s="252"/>
      <c r="CD272" s="258"/>
      <c r="CE272" s="258"/>
      <c r="CF272" s="258"/>
      <c r="CG272" s="259"/>
      <c r="CH272" s="251"/>
      <c r="CI272" s="258"/>
      <c r="CJ272" s="258"/>
      <c r="CK272" s="258"/>
      <c r="CL272" s="258"/>
      <c r="CM272" s="258"/>
      <c r="CN272" s="258"/>
      <c r="CO272" s="259"/>
      <c r="CP272" s="353" t="s" ph="1">
        <v>189</v>
      </c>
      <c r="CQ272" s="354" ph="1"/>
      <c r="CR272" s="354" ph="1"/>
      <c r="CS272" s="355" ph="1"/>
    </row>
    <row r="273" spans="2:97" ht="15" customHeight="1">
      <c r="B273" s="356" ph="1"/>
      <c r="C273" s="357" ph="1"/>
      <c r="D273" s="357" ph="1"/>
      <c r="E273" s="358" ph="1"/>
      <c r="F273" s="242">
        <v>808</v>
      </c>
      <c r="G273" s="243"/>
      <c r="H273" s="243"/>
      <c r="I273" s="243"/>
      <c r="J273" s="217"/>
      <c r="K273" s="245"/>
      <c r="L273" s="217"/>
      <c r="M273" s="216"/>
      <c r="N273" s="242"/>
      <c r="O273" s="243"/>
      <c r="P273" s="243"/>
      <c r="Q273" s="243"/>
      <c r="R273" s="217"/>
      <c r="S273" s="245"/>
      <c r="T273" s="217"/>
      <c r="U273" s="216"/>
      <c r="V273" s="248"/>
      <c r="W273" s="249"/>
      <c r="X273" s="249"/>
      <c r="Y273" s="249"/>
      <c r="Z273" s="217"/>
      <c r="AA273" s="245"/>
      <c r="AB273" s="217"/>
      <c r="AC273" s="216"/>
      <c r="AD273" s="223"/>
      <c r="AE273" s="224"/>
      <c r="AF273" s="224"/>
      <c r="AG273" s="224"/>
      <c r="AH273" s="224"/>
      <c r="AI273" s="224"/>
      <c r="AJ273" s="224"/>
      <c r="AK273" s="225"/>
      <c r="AL273" s="223"/>
      <c r="AM273" s="224"/>
      <c r="AN273" s="224"/>
      <c r="AO273" s="224"/>
      <c r="AP273" s="224"/>
      <c r="AQ273" s="224"/>
      <c r="AR273" s="224"/>
      <c r="AS273" s="225"/>
      <c r="AT273" s="274"/>
      <c r="AU273" s="275"/>
      <c r="AV273" s="275"/>
      <c r="AW273" s="275"/>
      <c r="AX273" s="229"/>
      <c r="AY273" s="295"/>
      <c r="AZ273" s="229"/>
      <c r="BA273" s="244"/>
      <c r="BB273" s="274"/>
      <c r="BC273" s="275"/>
      <c r="BD273" s="275"/>
      <c r="BE273" s="275"/>
      <c r="BF273" s="229"/>
      <c r="BG273" s="295"/>
      <c r="BH273" s="229"/>
      <c r="BI273" s="244"/>
      <c r="BJ273" s="223"/>
      <c r="BK273" s="224"/>
      <c r="BL273" s="224"/>
      <c r="BM273" s="224"/>
      <c r="BN273" s="224"/>
      <c r="BO273" s="224"/>
      <c r="BP273" s="224"/>
      <c r="BQ273" s="225"/>
      <c r="BR273" s="223"/>
      <c r="BS273" s="224"/>
      <c r="BT273" s="224"/>
      <c r="BU273" s="224"/>
      <c r="BV273" s="224"/>
      <c r="BW273" s="224"/>
      <c r="BX273" s="224"/>
      <c r="BY273" s="225"/>
      <c r="BZ273" s="274"/>
      <c r="CA273" s="275"/>
      <c r="CB273" s="275"/>
      <c r="CC273" s="275"/>
      <c r="CD273" s="229"/>
      <c r="CE273" s="295"/>
      <c r="CF273" s="229"/>
      <c r="CG273" s="244"/>
      <c r="CH273" s="242"/>
      <c r="CI273" s="243"/>
      <c r="CJ273" s="243"/>
      <c r="CK273" s="243"/>
      <c r="CL273" s="217"/>
      <c r="CM273" s="245"/>
      <c r="CN273" s="217"/>
      <c r="CO273" s="216"/>
      <c r="CP273" s="356" ph="1"/>
      <c r="CQ273" s="357" ph="1"/>
      <c r="CR273" s="357" ph="1"/>
      <c r="CS273" s="358" ph="1"/>
    </row>
    <row r="274" spans="2:97" ht="11.25" customHeight="1">
      <c r="B274" s="356" ph="1"/>
      <c r="C274" s="357" ph="1"/>
      <c r="D274" s="357" ph="1"/>
      <c r="E274" s="358" ph="1"/>
      <c r="F274" s="256" t="s">
        <v>60</v>
      </c>
      <c r="G274" s="257"/>
      <c r="H274" s="257"/>
      <c r="I274" s="257"/>
      <c r="J274" s="217"/>
      <c r="K274" s="245"/>
      <c r="L274" s="217"/>
      <c r="M274" s="216"/>
      <c r="N274" s="242"/>
      <c r="O274" s="243"/>
      <c r="P274" s="243"/>
      <c r="Q274" s="243"/>
      <c r="R274" s="217"/>
      <c r="S274" s="245"/>
      <c r="T274" s="217"/>
      <c r="U274" s="216"/>
      <c r="V274" s="264" t="s">
        <v>678</v>
      </c>
      <c r="W274" s="265"/>
      <c r="X274" s="265"/>
      <c r="Y274" s="265"/>
      <c r="Z274" s="217"/>
      <c r="AA274" s="245"/>
      <c r="AB274" s="217"/>
      <c r="AC274" s="216"/>
      <c r="AD274" s="223"/>
      <c r="AE274" s="224"/>
      <c r="AF274" s="224"/>
      <c r="AG274" s="224"/>
      <c r="AH274" s="224"/>
      <c r="AI274" s="224"/>
      <c r="AJ274" s="224"/>
      <c r="AK274" s="225"/>
      <c r="AL274" s="223"/>
      <c r="AM274" s="224"/>
      <c r="AN274" s="224"/>
      <c r="AO274" s="224"/>
      <c r="AP274" s="224"/>
      <c r="AQ274" s="224"/>
      <c r="AR274" s="224"/>
      <c r="AS274" s="225"/>
      <c r="AT274" s="284" t="s">
        <v>502</v>
      </c>
      <c r="AU274" s="285"/>
      <c r="AV274" s="285"/>
      <c r="AW274" s="285"/>
      <c r="AX274" s="229"/>
      <c r="AY274" s="295"/>
      <c r="AZ274" s="229"/>
      <c r="BA274" s="244"/>
      <c r="BB274" s="274" t="s">
        <v>36</v>
      </c>
      <c r="BC274" s="275"/>
      <c r="BD274" s="275"/>
      <c r="BE274" s="275"/>
      <c r="BF274" s="229"/>
      <c r="BG274" s="295"/>
      <c r="BH274" s="229"/>
      <c r="BI274" s="244"/>
      <c r="BJ274" s="223"/>
      <c r="BK274" s="224"/>
      <c r="BL274" s="224"/>
      <c r="BM274" s="224"/>
      <c r="BN274" s="224"/>
      <c r="BO274" s="224"/>
      <c r="BP274" s="224"/>
      <c r="BQ274" s="225"/>
      <c r="BR274" s="223"/>
      <c r="BS274" s="224"/>
      <c r="BT274" s="224"/>
      <c r="BU274" s="224"/>
      <c r="BV274" s="224"/>
      <c r="BW274" s="224"/>
      <c r="BX274" s="224"/>
      <c r="BY274" s="225"/>
      <c r="BZ274" s="284" t="s">
        <v>328</v>
      </c>
      <c r="CA274" s="285"/>
      <c r="CB274" s="285"/>
      <c r="CC274" s="285"/>
      <c r="CD274" s="229"/>
      <c r="CE274" s="295"/>
      <c r="CF274" s="229"/>
      <c r="CG274" s="244"/>
      <c r="CH274" s="242"/>
      <c r="CI274" s="243"/>
      <c r="CJ274" s="243"/>
      <c r="CK274" s="243"/>
      <c r="CL274" s="217"/>
      <c r="CM274" s="245"/>
      <c r="CN274" s="217"/>
      <c r="CO274" s="216"/>
      <c r="CP274" s="356" ph="1"/>
      <c r="CQ274" s="357" ph="1"/>
      <c r="CR274" s="357" ph="1"/>
      <c r="CS274" s="358" ph="1"/>
    </row>
    <row r="275" spans="2:97" ht="22.5" customHeight="1">
      <c r="B275" s="356" ph="1"/>
      <c r="C275" s="357" ph="1"/>
      <c r="D275" s="357" ph="1"/>
      <c r="E275" s="358" ph="1"/>
      <c r="F275" s="256"/>
      <c r="G275" s="257"/>
      <c r="H275" s="257"/>
      <c r="I275" s="257"/>
      <c r="J275" s="217"/>
      <c r="K275" s="217" t="s">
        <v>40</v>
      </c>
      <c r="L275" s="217"/>
      <c r="M275" s="216"/>
      <c r="N275" s="242"/>
      <c r="O275" s="243"/>
      <c r="P275" s="243"/>
      <c r="Q275" s="243"/>
      <c r="R275" s="217"/>
      <c r="S275" s="217" t="s">
        <v>40</v>
      </c>
      <c r="T275" s="217"/>
      <c r="U275" s="216"/>
      <c r="V275" s="264"/>
      <c r="W275" s="265"/>
      <c r="X275" s="265"/>
      <c r="Y275" s="265"/>
      <c r="Z275" s="217"/>
      <c r="AA275" s="217" t="s">
        <v>68</v>
      </c>
      <c r="AB275" s="217"/>
      <c r="AC275" s="216"/>
      <c r="AD275" s="223"/>
      <c r="AE275" s="224"/>
      <c r="AF275" s="224"/>
      <c r="AG275" s="224"/>
      <c r="AH275" s="224"/>
      <c r="AI275" s="224"/>
      <c r="AJ275" s="224"/>
      <c r="AK275" s="225"/>
      <c r="AL275" s="223"/>
      <c r="AM275" s="224"/>
      <c r="AN275" s="224"/>
      <c r="AO275" s="224"/>
      <c r="AP275" s="224"/>
      <c r="AQ275" s="224"/>
      <c r="AR275" s="224"/>
      <c r="AS275" s="225"/>
      <c r="AT275" s="284"/>
      <c r="AU275" s="285"/>
      <c r="AV275" s="285"/>
      <c r="AW275" s="285"/>
      <c r="AX275" s="229"/>
      <c r="AY275" s="229" t="s">
        <v>201</v>
      </c>
      <c r="AZ275" s="229"/>
      <c r="BA275" s="244"/>
      <c r="BB275" s="274"/>
      <c r="BC275" s="275"/>
      <c r="BD275" s="275"/>
      <c r="BE275" s="275"/>
      <c r="BF275" s="229"/>
      <c r="BG275" s="229"/>
      <c r="BH275" s="229"/>
      <c r="BI275" s="244"/>
      <c r="BJ275" s="223"/>
      <c r="BK275" s="224"/>
      <c r="BL275" s="224"/>
      <c r="BM275" s="224"/>
      <c r="BN275" s="224"/>
      <c r="BO275" s="224"/>
      <c r="BP275" s="224"/>
      <c r="BQ275" s="225"/>
      <c r="BR275" s="223"/>
      <c r="BS275" s="224"/>
      <c r="BT275" s="224"/>
      <c r="BU275" s="224"/>
      <c r="BV275" s="224"/>
      <c r="BW275" s="224"/>
      <c r="BX275" s="224"/>
      <c r="BY275" s="225"/>
      <c r="BZ275" s="284"/>
      <c r="CA275" s="285"/>
      <c r="CB275" s="285"/>
      <c r="CC275" s="285"/>
      <c r="CD275" s="229"/>
      <c r="CE275" s="229" t="s">
        <v>68</v>
      </c>
      <c r="CF275" s="229"/>
      <c r="CG275" s="244"/>
      <c r="CH275" s="242"/>
      <c r="CI275" s="243"/>
      <c r="CJ275" s="243"/>
      <c r="CK275" s="243"/>
      <c r="CL275" s="217"/>
      <c r="CM275" s="217"/>
      <c r="CN275" s="217"/>
      <c r="CO275" s="216"/>
      <c r="CP275" s="356" ph="1"/>
      <c r="CQ275" s="357" ph="1"/>
      <c r="CR275" s="357" ph="1"/>
      <c r="CS275" s="358" ph="1"/>
    </row>
    <row r="276" spans="2:97" ht="18.75" customHeight="1">
      <c r="B276" s="359" ph="1"/>
      <c r="C276" s="360" ph="1"/>
      <c r="D276" s="360" ph="1"/>
      <c r="E276" s="361" ph="1"/>
      <c r="F276" s="218"/>
      <c r="G276" s="219"/>
      <c r="H276" s="219"/>
      <c r="I276" s="219"/>
      <c r="J276" s="217"/>
      <c r="K276" s="217"/>
      <c r="L276" s="217"/>
      <c r="M276" s="216"/>
      <c r="N276" s="218"/>
      <c r="O276" s="219"/>
      <c r="P276" s="219"/>
      <c r="Q276" s="219"/>
      <c r="R276" s="217"/>
      <c r="S276" s="217"/>
      <c r="T276" s="217"/>
      <c r="U276" s="216"/>
      <c r="V276" s="282"/>
      <c r="W276" s="283"/>
      <c r="X276" s="283"/>
      <c r="Y276" s="283"/>
      <c r="Z276" s="217"/>
      <c r="AA276" s="217"/>
      <c r="AB276" s="217"/>
      <c r="AC276" s="216"/>
      <c r="AD276" s="223"/>
      <c r="AE276" s="224"/>
      <c r="AF276" s="224"/>
      <c r="AG276" s="224"/>
      <c r="AH276" s="224"/>
      <c r="AI276" s="224"/>
      <c r="AJ276" s="224"/>
      <c r="AK276" s="225"/>
      <c r="AL276" s="223"/>
      <c r="AM276" s="224"/>
      <c r="AN276" s="224"/>
      <c r="AO276" s="224"/>
      <c r="AP276" s="224"/>
      <c r="AQ276" s="224"/>
      <c r="AR276" s="224"/>
      <c r="AS276" s="225"/>
      <c r="AT276" s="296"/>
      <c r="AU276" s="297"/>
      <c r="AV276" s="297"/>
      <c r="AW276" s="297"/>
      <c r="AX276" s="229"/>
      <c r="AY276" s="229"/>
      <c r="AZ276" s="229"/>
      <c r="BA276" s="244"/>
      <c r="BB276" s="296"/>
      <c r="BC276" s="297"/>
      <c r="BD276" s="297"/>
      <c r="BE276" s="297"/>
      <c r="BF276" s="229"/>
      <c r="BG276" s="229"/>
      <c r="BH276" s="229"/>
      <c r="BI276" s="244"/>
      <c r="BJ276" s="223"/>
      <c r="BK276" s="224"/>
      <c r="BL276" s="224"/>
      <c r="BM276" s="224"/>
      <c r="BN276" s="224"/>
      <c r="BO276" s="224"/>
      <c r="BP276" s="224"/>
      <c r="BQ276" s="225"/>
      <c r="BR276" s="223"/>
      <c r="BS276" s="224"/>
      <c r="BT276" s="224"/>
      <c r="BU276" s="224"/>
      <c r="BV276" s="224"/>
      <c r="BW276" s="224"/>
      <c r="BX276" s="224"/>
      <c r="BY276" s="225"/>
      <c r="BZ276" s="296"/>
      <c r="CA276" s="297"/>
      <c r="CB276" s="297"/>
      <c r="CC276" s="297"/>
      <c r="CD276" s="229"/>
      <c r="CE276" s="229"/>
      <c r="CF276" s="229"/>
      <c r="CG276" s="244"/>
      <c r="CH276" s="218"/>
      <c r="CI276" s="219"/>
      <c r="CJ276" s="219"/>
      <c r="CK276" s="219"/>
      <c r="CL276" s="217"/>
      <c r="CM276" s="217"/>
      <c r="CN276" s="217"/>
      <c r="CO276" s="216"/>
      <c r="CP276" s="359" ph="1"/>
      <c r="CQ276" s="360" ph="1"/>
      <c r="CR276" s="360" ph="1"/>
      <c r="CS276" s="361" ph="1"/>
    </row>
    <row r="277" spans="2:97" ht="18.75" customHeight="1" thickBot="1">
      <c r="B277" s="350" t="s">
        <v>489</v>
      </c>
      <c r="C277" s="351"/>
      <c r="D277" s="351"/>
      <c r="E277" s="352"/>
      <c r="F277" s="230"/>
      <c r="G277" s="231"/>
      <c r="H277" s="55"/>
      <c r="I277" s="266" t="s">
        <v>61</v>
      </c>
      <c r="J277" s="266"/>
      <c r="K277" s="266"/>
      <c r="L277" s="266"/>
      <c r="M277" s="267"/>
      <c r="N277" s="230"/>
      <c r="O277" s="231"/>
      <c r="P277" s="55"/>
      <c r="Q277" s="246"/>
      <c r="R277" s="246"/>
      <c r="S277" s="246"/>
      <c r="T277" s="246"/>
      <c r="U277" s="247"/>
      <c r="V277" s="324"/>
      <c r="W277" s="325"/>
      <c r="X277" s="55"/>
      <c r="Y277" s="266"/>
      <c r="Z277" s="266"/>
      <c r="AA277" s="266"/>
      <c r="AB277" s="266"/>
      <c r="AC277" s="267"/>
      <c r="AD277" s="226"/>
      <c r="AE277" s="227"/>
      <c r="AF277" s="227"/>
      <c r="AG277" s="227"/>
      <c r="AH277" s="227"/>
      <c r="AI277" s="227"/>
      <c r="AJ277" s="227"/>
      <c r="AK277" s="228"/>
      <c r="AL277" s="226"/>
      <c r="AM277" s="227"/>
      <c r="AN277" s="227"/>
      <c r="AO277" s="227"/>
      <c r="AP277" s="227"/>
      <c r="AQ277" s="227"/>
      <c r="AR277" s="227"/>
      <c r="AS277" s="228"/>
      <c r="AT277" s="230"/>
      <c r="AU277" s="231"/>
      <c r="AV277" s="65"/>
      <c r="AW277" s="300"/>
      <c r="AX277" s="300"/>
      <c r="AY277" s="300"/>
      <c r="AZ277" s="300"/>
      <c r="BA277" s="301"/>
      <c r="BB277" s="262"/>
      <c r="BC277" s="263"/>
      <c r="BD277" s="65"/>
      <c r="BE277" s="298"/>
      <c r="BF277" s="298"/>
      <c r="BG277" s="298"/>
      <c r="BH277" s="298"/>
      <c r="BI277" s="299"/>
      <c r="BJ277" s="226"/>
      <c r="BK277" s="227"/>
      <c r="BL277" s="227"/>
      <c r="BM277" s="227"/>
      <c r="BN277" s="227"/>
      <c r="BO277" s="227"/>
      <c r="BP277" s="227"/>
      <c r="BQ277" s="228"/>
      <c r="BR277" s="226"/>
      <c r="BS277" s="227"/>
      <c r="BT277" s="227"/>
      <c r="BU277" s="227"/>
      <c r="BV277" s="227"/>
      <c r="BW277" s="227"/>
      <c r="BX277" s="227"/>
      <c r="BY277" s="228"/>
      <c r="BZ277" s="230"/>
      <c r="CA277" s="231"/>
      <c r="CB277" s="65"/>
      <c r="CC277" s="266" t="s">
        <v>578</v>
      </c>
      <c r="CD277" s="266"/>
      <c r="CE277" s="266"/>
      <c r="CF277" s="266"/>
      <c r="CG277" s="267"/>
      <c r="CH277" s="230"/>
      <c r="CI277" s="231"/>
      <c r="CJ277" s="55"/>
      <c r="CK277" s="246"/>
      <c r="CL277" s="246"/>
      <c r="CM277" s="246"/>
      <c r="CN277" s="246"/>
      <c r="CO277" s="247"/>
      <c r="CP277" s="350"/>
      <c r="CQ277" s="351"/>
      <c r="CR277" s="351"/>
      <c r="CS277" s="352"/>
    </row>
    <row r="278" spans="2:97" ht="15" customHeight="1">
      <c r="B278" s="353" t="s" ph="1">
        <v>190</v>
      </c>
      <c r="C278" s="354" ph="1"/>
      <c r="D278" s="354" ph="1"/>
      <c r="E278" s="355" ph="1"/>
      <c r="F278" s="251">
        <v>10016173</v>
      </c>
      <c r="G278" s="258"/>
      <c r="H278" s="258"/>
      <c r="I278" s="258"/>
      <c r="J278" s="258"/>
      <c r="K278" s="258"/>
      <c r="L278" s="258"/>
      <c r="M278" s="259"/>
      <c r="N278" s="251"/>
      <c r="O278" s="258"/>
      <c r="P278" s="258"/>
      <c r="Q278" s="258"/>
      <c r="R278" s="258"/>
      <c r="S278" s="258"/>
      <c r="T278" s="258"/>
      <c r="U278" s="259"/>
      <c r="V278" s="220"/>
      <c r="W278" s="221"/>
      <c r="X278" s="221"/>
      <c r="Y278" s="221"/>
      <c r="Z278" s="221"/>
      <c r="AA278" s="221"/>
      <c r="AB278" s="221"/>
      <c r="AC278" s="222"/>
      <c r="AD278" s="220"/>
      <c r="AE278" s="221"/>
      <c r="AF278" s="221"/>
      <c r="AG278" s="221"/>
      <c r="AH278" s="221"/>
      <c r="AI278" s="221"/>
      <c r="AJ278" s="221"/>
      <c r="AK278" s="222"/>
      <c r="AL278" s="251">
        <v>10016264</v>
      </c>
      <c r="AM278" s="252"/>
      <c r="AN278" s="252"/>
      <c r="AO278" s="252"/>
      <c r="AP278" s="258"/>
      <c r="AQ278" s="258"/>
      <c r="AR278" s="258"/>
      <c r="AS278" s="259"/>
      <c r="AT278" s="251"/>
      <c r="AU278" s="252"/>
      <c r="AV278" s="252"/>
      <c r="AW278" s="252"/>
      <c r="AX278" s="258"/>
      <c r="AY278" s="258"/>
      <c r="AZ278" s="258"/>
      <c r="BA278" s="259"/>
      <c r="BB278" s="251"/>
      <c r="BC278" s="252"/>
      <c r="BD278" s="252"/>
      <c r="BE278" s="252"/>
      <c r="BF278" s="258"/>
      <c r="BG278" s="258"/>
      <c r="BH278" s="258"/>
      <c r="BI278" s="259"/>
      <c r="BJ278" s="220"/>
      <c r="BK278" s="221"/>
      <c r="BL278" s="221"/>
      <c r="BM278" s="221"/>
      <c r="BN278" s="221"/>
      <c r="BO278" s="221"/>
      <c r="BP278" s="221"/>
      <c r="BQ278" s="222"/>
      <c r="BR278" s="220"/>
      <c r="BS278" s="221"/>
      <c r="BT278" s="221"/>
      <c r="BU278" s="221"/>
      <c r="BV278" s="221"/>
      <c r="BW278" s="221"/>
      <c r="BX278" s="221"/>
      <c r="BY278" s="222"/>
      <c r="BZ278" s="220"/>
      <c r="CA278" s="221"/>
      <c r="CB278" s="221"/>
      <c r="CC278" s="221"/>
      <c r="CD278" s="221"/>
      <c r="CE278" s="221"/>
      <c r="CF278" s="221"/>
      <c r="CG278" s="222"/>
      <c r="CH278" s="251"/>
      <c r="CI278" s="258"/>
      <c r="CJ278" s="258"/>
      <c r="CK278" s="258"/>
      <c r="CL278" s="258"/>
      <c r="CM278" s="258"/>
      <c r="CN278" s="258"/>
      <c r="CO278" s="259"/>
      <c r="CP278" s="353" t="s" ph="1">
        <v>190</v>
      </c>
      <c r="CQ278" s="354" ph="1"/>
      <c r="CR278" s="354" ph="1"/>
      <c r="CS278" s="355" ph="1"/>
    </row>
    <row r="279" spans="2:97" ht="15" customHeight="1">
      <c r="B279" s="356" ph="1"/>
      <c r="C279" s="357" ph="1"/>
      <c r="D279" s="357" ph="1"/>
      <c r="E279" s="358" ph="1"/>
      <c r="F279" s="274" t="s">
        <v>56</v>
      </c>
      <c r="G279" s="275"/>
      <c r="H279" s="275"/>
      <c r="I279" s="275"/>
      <c r="J279" s="229"/>
      <c r="K279" s="295"/>
      <c r="L279" s="229"/>
      <c r="M279" s="244"/>
      <c r="N279" s="242"/>
      <c r="O279" s="243"/>
      <c r="P279" s="243"/>
      <c r="Q279" s="243"/>
      <c r="R279" s="217"/>
      <c r="S279" s="245"/>
      <c r="T279" s="217"/>
      <c r="U279" s="216"/>
      <c r="V279" s="223"/>
      <c r="W279" s="224"/>
      <c r="X279" s="224"/>
      <c r="Y279" s="224"/>
      <c r="Z279" s="224"/>
      <c r="AA279" s="224"/>
      <c r="AB279" s="224"/>
      <c r="AC279" s="225"/>
      <c r="AD279" s="223"/>
      <c r="AE279" s="224"/>
      <c r="AF279" s="224"/>
      <c r="AG279" s="224"/>
      <c r="AH279" s="224"/>
      <c r="AI279" s="224"/>
      <c r="AJ279" s="224"/>
      <c r="AK279" s="225"/>
      <c r="AL279" s="242" t="s">
        <v>62</v>
      </c>
      <c r="AM279" s="243"/>
      <c r="AN279" s="243"/>
      <c r="AO279" s="243"/>
      <c r="AP279" s="217"/>
      <c r="AQ279" s="245"/>
      <c r="AR279" s="217"/>
      <c r="AS279" s="216"/>
      <c r="AT279" s="274"/>
      <c r="AU279" s="275"/>
      <c r="AV279" s="275"/>
      <c r="AW279" s="275"/>
      <c r="AX279" s="229"/>
      <c r="AY279" s="295"/>
      <c r="AZ279" s="229"/>
      <c r="BA279" s="244"/>
      <c r="BB279" s="274"/>
      <c r="BC279" s="275"/>
      <c r="BD279" s="275"/>
      <c r="BE279" s="275"/>
      <c r="BF279" s="229"/>
      <c r="BG279" s="295"/>
      <c r="BH279" s="229"/>
      <c r="BI279" s="244"/>
      <c r="BJ279" s="223"/>
      <c r="BK279" s="224"/>
      <c r="BL279" s="224"/>
      <c r="BM279" s="224"/>
      <c r="BN279" s="224"/>
      <c r="BO279" s="224"/>
      <c r="BP279" s="224"/>
      <c r="BQ279" s="225"/>
      <c r="BR279" s="223"/>
      <c r="BS279" s="224"/>
      <c r="BT279" s="224"/>
      <c r="BU279" s="224"/>
      <c r="BV279" s="224"/>
      <c r="BW279" s="224"/>
      <c r="BX279" s="224"/>
      <c r="BY279" s="225"/>
      <c r="BZ279" s="223"/>
      <c r="CA279" s="224"/>
      <c r="CB279" s="224"/>
      <c r="CC279" s="224"/>
      <c r="CD279" s="224"/>
      <c r="CE279" s="224"/>
      <c r="CF279" s="224"/>
      <c r="CG279" s="225"/>
      <c r="CH279" s="242"/>
      <c r="CI279" s="243"/>
      <c r="CJ279" s="243"/>
      <c r="CK279" s="243"/>
      <c r="CL279" s="217"/>
      <c r="CM279" s="245"/>
      <c r="CN279" s="217"/>
      <c r="CO279" s="216"/>
      <c r="CP279" s="356" ph="1"/>
      <c r="CQ279" s="357" ph="1"/>
      <c r="CR279" s="357" ph="1"/>
      <c r="CS279" s="358" ph="1"/>
    </row>
    <row r="280" spans="2:97" ht="11.25" customHeight="1">
      <c r="B280" s="356" ph="1"/>
      <c r="C280" s="357" ph="1"/>
      <c r="D280" s="357" ph="1"/>
      <c r="E280" s="358" ph="1"/>
      <c r="F280" s="274" t="s">
        <v>57</v>
      </c>
      <c r="G280" s="275"/>
      <c r="H280" s="275"/>
      <c r="I280" s="275"/>
      <c r="J280" s="229"/>
      <c r="K280" s="295"/>
      <c r="L280" s="229"/>
      <c r="M280" s="244"/>
      <c r="N280" s="242"/>
      <c r="O280" s="243"/>
      <c r="P280" s="243"/>
      <c r="Q280" s="243"/>
      <c r="R280" s="217"/>
      <c r="S280" s="245"/>
      <c r="T280" s="217"/>
      <c r="U280" s="216"/>
      <c r="V280" s="223"/>
      <c r="W280" s="224"/>
      <c r="X280" s="224"/>
      <c r="Y280" s="224"/>
      <c r="Z280" s="224"/>
      <c r="AA280" s="224"/>
      <c r="AB280" s="224"/>
      <c r="AC280" s="225"/>
      <c r="AD280" s="223"/>
      <c r="AE280" s="224"/>
      <c r="AF280" s="224"/>
      <c r="AG280" s="224"/>
      <c r="AH280" s="224"/>
      <c r="AI280" s="224"/>
      <c r="AJ280" s="224"/>
      <c r="AK280" s="225"/>
      <c r="AL280" s="264" t="s">
        <v>328</v>
      </c>
      <c r="AM280" s="265"/>
      <c r="AN280" s="265"/>
      <c r="AO280" s="265"/>
      <c r="AP280" s="217"/>
      <c r="AQ280" s="245"/>
      <c r="AR280" s="217"/>
      <c r="AS280" s="216"/>
      <c r="AT280" s="284"/>
      <c r="AU280" s="285"/>
      <c r="AV280" s="285"/>
      <c r="AW280" s="285"/>
      <c r="AX280" s="229"/>
      <c r="AY280" s="295"/>
      <c r="AZ280" s="229"/>
      <c r="BA280" s="244"/>
      <c r="BB280" s="274" t="s">
        <v>36</v>
      </c>
      <c r="BC280" s="275"/>
      <c r="BD280" s="275"/>
      <c r="BE280" s="275"/>
      <c r="BF280" s="229"/>
      <c r="BG280" s="295"/>
      <c r="BH280" s="229"/>
      <c r="BI280" s="244"/>
      <c r="BJ280" s="223"/>
      <c r="BK280" s="224"/>
      <c r="BL280" s="224"/>
      <c r="BM280" s="224"/>
      <c r="BN280" s="224"/>
      <c r="BO280" s="224"/>
      <c r="BP280" s="224"/>
      <c r="BQ280" s="225"/>
      <c r="BR280" s="223"/>
      <c r="BS280" s="224"/>
      <c r="BT280" s="224"/>
      <c r="BU280" s="224"/>
      <c r="BV280" s="224"/>
      <c r="BW280" s="224"/>
      <c r="BX280" s="224"/>
      <c r="BY280" s="225"/>
      <c r="BZ280" s="223"/>
      <c r="CA280" s="224"/>
      <c r="CB280" s="224"/>
      <c r="CC280" s="224"/>
      <c r="CD280" s="224"/>
      <c r="CE280" s="224"/>
      <c r="CF280" s="224"/>
      <c r="CG280" s="225"/>
      <c r="CH280" s="242"/>
      <c r="CI280" s="243"/>
      <c r="CJ280" s="243"/>
      <c r="CK280" s="243"/>
      <c r="CL280" s="217"/>
      <c r="CM280" s="245"/>
      <c r="CN280" s="217"/>
      <c r="CO280" s="216"/>
      <c r="CP280" s="356" ph="1"/>
      <c r="CQ280" s="357" ph="1"/>
      <c r="CR280" s="357" ph="1"/>
      <c r="CS280" s="358" ph="1"/>
    </row>
    <row r="281" spans="2:97" ht="22.5" customHeight="1">
      <c r="B281" s="356" ph="1"/>
      <c r="C281" s="357" ph="1"/>
      <c r="D281" s="357" ph="1"/>
      <c r="E281" s="358" ph="1"/>
      <c r="F281" s="274"/>
      <c r="G281" s="275"/>
      <c r="H281" s="275"/>
      <c r="I281" s="275"/>
      <c r="J281" s="229"/>
      <c r="K281" s="229"/>
      <c r="L281" s="229"/>
      <c r="M281" s="244"/>
      <c r="N281" s="242"/>
      <c r="O281" s="243"/>
      <c r="P281" s="243"/>
      <c r="Q281" s="243"/>
      <c r="R281" s="217"/>
      <c r="S281" s="217"/>
      <c r="T281" s="217"/>
      <c r="U281" s="216"/>
      <c r="V281" s="223"/>
      <c r="W281" s="224"/>
      <c r="X281" s="224"/>
      <c r="Y281" s="224"/>
      <c r="Z281" s="224"/>
      <c r="AA281" s="224"/>
      <c r="AB281" s="224"/>
      <c r="AC281" s="225"/>
      <c r="AD281" s="223"/>
      <c r="AE281" s="224"/>
      <c r="AF281" s="224"/>
      <c r="AG281" s="224"/>
      <c r="AH281" s="224"/>
      <c r="AI281" s="224"/>
      <c r="AJ281" s="224"/>
      <c r="AK281" s="225"/>
      <c r="AL281" s="264"/>
      <c r="AM281" s="265"/>
      <c r="AN281" s="265"/>
      <c r="AO281" s="265"/>
      <c r="AP281" s="217"/>
      <c r="AQ281" s="217" t="s">
        <v>40</v>
      </c>
      <c r="AR281" s="217"/>
      <c r="AS281" s="216"/>
      <c r="AT281" s="284"/>
      <c r="AU281" s="285"/>
      <c r="AV281" s="285"/>
      <c r="AW281" s="285"/>
      <c r="AX281" s="229"/>
      <c r="AY281" s="229" t="s">
        <v>40</v>
      </c>
      <c r="AZ281" s="229"/>
      <c r="BA281" s="244"/>
      <c r="BB281" s="274"/>
      <c r="BC281" s="275"/>
      <c r="BD281" s="275"/>
      <c r="BE281" s="275"/>
      <c r="BF281" s="229"/>
      <c r="BG281" s="229"/>
      <c r="BH281" s="229"/>
      <c r="BI281" s="244"/>
      <c r="BJ281" s="223"/>
      <c r="BK281" s="224"/>
      <c r="BL281" s="224"/>
      <c r="BM281" s="224"/>
      <c r="BN281" s="224"/>
      <c r="BO281" s="224"/>
      <c r="BP281" s="224"/>
      <c r="BQ281" s="225"/>
      <c r="BR281" s="223"/>
      <c r="BS281" s="224"/>
      <c r="BT281" s="224"/>
      <c r="BU281" s="224"/>
      <c r="BV281" s="224"/>
      <c r="BW281" s="224"/>
      <c r="BX281" s="224"/>
      <c r="BY281" s="225"/>
      <c r="BZ281" s="223"/>
      <c r="CA281" s="224"/>
      <c r="CB281" s="224"/>
      <c r="CC281" s="224"/>
      <c r="CD281" s="224"/>
      <c r="CE281" s="224"/>
      <c r="CF281" s="224"/>
      <c r="CG281" s="225"/>
      <c r="CH281" s="242"/>
      <c r="CI281" s="243"/>
      <c r="CJ281" s="243"/>
      <c r="CK281" s="243"/>
      <c r="CL281" s="217"/>
      <c r="CM281" s="217"/>
      <c r="CN281" s="217"/>
      <c r="CO281" s="216"/>
      <c r="CP281" s="356" ph="1"/>
      <c r="CQ281" s="357" ph="1"/>
      <c r="CR281" s="357" ph="1"/>
      <c r="CS281" s="358" ph="1"/>
    </row>
    <row r="282" spans="2:97" ht="18.75" customHeight="1">
      <c r="B282" s="359" ph="1"/>
      <c r="C282" s="360" ph="1"/>
      <c r="D282" s="360" ph="1"/>
      <c r="E282" s="361" ph="1"/>
      <c r="F282" s="296"/>
      <c r="G282" s="297"/>
      <c r="H282" s="297"/>
      <c r="I282" s="297"/>
      <c r="J282" s="229"/>
      <c r="K282" s="229"/>
      <c r="L282" s="229"/>
      <c r="M282" s="244"/>
      <c r="N282" s="218"/>
      <c r="O282" s="219"/>
      <c r="P282" s="219"/>
      <c r="Q282" s="219"/>
      <c r="R282" s="217"/>
      <c r="S282" s="217"/>
      <c r="T282" s="217"/>
      <c r="U282" s="216"/>
      <c r="V282" s="223"/>
      <c r="W282" s="224"/>
      <c r="X282" s="224"/>
      <c r="Y282" s="224"/>
      <c r="Z282" s="224"/>
      <c r="AA282" s="224"/>
      <c r="AB282" s="224"/>
      <c r="AC282" s="225"/>
      <c r="AD282" s="223"/>
      <c r="AE282" s="224"/>
      <c r="AF282" s="224"/>
      <c r="AG282" s="224"/>
      <c r="AH282" s="224"/>
      <c r="AI282" s="224"/>
      <c r="AJ282" s="224"/>
      <c r="AK282" s="225"/>
      <c r="AL282" s="218"/>
      <c r="AM282" s="219"/>
      <c r="AN282" s="219"/>
      <c r="AO282" s="219"/>
      <c r="AP282" s="217"/>
      <c r="AQ282" s="217"/>
      <c r="AR282" s="217"/>
      <c r="AS282" s="216"/>
      <c r="AT282" s="296"/>
      <c r="AU282" s="297"/>
      <c r="AV282" s="297"/>
      <c r="AW282" s="297"/>
      <c r="AX282" s="229"/>
      <c r="AY282" s="229"/>
      <c r="AZ282" s="229"/>
      <c r="BA282" s="244"/>
      <c r="BB282" s="296"/>
      <c r="BC282" s="297"/>
      <c r="BD282" s="297"/>
      <c r="BE282" s="297"/>
      <c r="BF282" s="229"/>
      <c r="BG282" s="229"/>
      <c r="BH282" s="229"/>
      <c r="BI282" s="244"/>
      <c r="BJ282" s="223"/>
      <c r="BK282" s="224"/>
      <c r="BL282" s="224"/>
      <c r="BM282" s="224"/>
      <c r="BN282" s="224"/>
      <c r="BO282" s="224"/>
      <c r="BP282" s="224"/>
      <c r="BQ282" s="225"/>
      <c r="BR282" s="223"/>
      <c r="BS282" s="224"/>
      <c r="BT282" s="224"/>
      <c r="BU282" s="224"/>
      <c r="BV282" s="224"/>
      <c r="BW282" s="224"/>
      <c r="BX282" s="224"/>
      <c r="BY282" s="225"/>
      <c r="BZ282" s="223"/>
      <c r="CA282" s="224"/>
      <c r="CB282" s="224"/>
      <c r="CC282" s="224"/>
      <c r="CD282" s="224"/>
      <c r="CE282" s="224"/>
      <c r="CF282" s="224"/>
      <c r="CG282" s="225"/>
      <c r="CH282" s="218"/>
      <c r="CI282" s="219"/>
      <c r="CJ282" s="219"/>
      <c r="CK282" s="219"/>
      <c r="CL282" s="217"/>
      <c r="CM282" s="217"/>
      <c r="CN282" s="217"/>
      <c r="CO282" s="216"/>
      <c r="CP282" s="359" ph="1"/>
      <c r="CQ282" s="360" ph="1"/>
      <c r="CR282" s="360" ph="1"/>
      <c r="CS282" s="361" ph="1"/>
    </row>
    <row r="283" spans="2:97" ht="18.75" customHeight="1" thickBot="1">
      <c r="B283" s="350" t="s">
        <v>226</v>
      </c>
      <c r="C283" s="351"/>
      <c r="D283" s="351"/>
      <c r="E283" s="352"/>
      <c r="F283" s="230"/>
      <c r="G283" s="231"/>
      <c r="H283" s="65"/>
      <c r="I283" s="310" t="s">
        <v>58</v>
      </c>
      <c r="J283" s="310"/>
      <c r="K283" s="310"/>
      <c r="L283" s="310"/>
      <c r="M283" s="311"/>
      <c r="N283" s="230"/>
      <c r="O283" s="231"/>
      <c r="P283" s="55"/>
      <c r="Q283" s="246"/>
      <c r="R283" s="246"/>
      <c r="S283" s="246"/>
      <c r="T283" s="246"/>
      <c r="U283" s="247"/>
      <c r="V283" s="226"/>
      <c r="W283" s="227"/>
      <c r="X283" s="227"/>
      <c r="Y283" s="227"/>
      <c r="Z283" s="227"/>
      <c r="AA283" s="227"/>
      <c r="AB283" s="227"/>
      <c r="AC283" s="228"/>
      <c r="AD283" s="226"/>
      <c r="AE283" s="227"/>
      <c r="AF283" s="227"/>
      <c r="AG283" s="227"/>
      <c r="AH283" s="227"/>
      <c r="AI283" s="227"/>
      <c r="AJ283" s="227"/>
      <c r="AK283" s="228"/>
      <c r="AL283" s="230"/>
      <c r="AM283" s="231"/>
      <c r="AN283" s="55"/>
      <c r="AO283" s="266" t="s">
        <v>111</v>
      </c>
      <c r="AP283" s="266"/>
      <c r="AQ283" s="266"/>
      <c r="AR283" s="266"/>
      <c r="AS283" s="267"/>
      <c r="AT283" s="230"/>
      <c r="AU283" s="231"/>
      <c r="AV283" s="65"/>
      <c r="AW283" s="300"/>
      <c r="AX283" s="300"/>
      <c r="AY283" s="300"/>
      <c r="AZ283" s="300"/>
      <c r="BA283" s="301"/>
      <c r="BB283" s="262"/>
      <c r="BC283" s="263"/>
      <c r="BD283" s="65"/>
      <c r="BE283" s="298"/>
      <c r="BF283" s="298"/>
      <c r="BG283" s="298"/>
      <c r="BH283" s="298"/>
      <c r="BI283" s="299"/>
      <c r="BJ283" s="226"/>
      <c r="BK283" s="227"/>
      <c r="BL283" s="227"/>
      <c r="BM283" s="227"/>
      <c r="BN283" s="227"/>
      <c r="BO283" s="227"/>
      <c r="BP283" s="227"/>
      <c r="BQ283" s="228"/>
      <c r="BR283" s="226"/>
      <c r="BS283" s="227"/>
      <c r="BT283" s="227"/>
      <c r="BU283" s="227"/>
      <c r="BV283" s="227"/>
      <c r="BW283" s="227"/>
      <c r="BX283" s="227"/>
      <c r="BY283" s="228"/>
      <c r="BZ283" s="226"/>
      <c r="CA283" s="227"/>
      <c r="CB283" s="227"/>
      <c r="CC283" s="227"/>
      <c r="CD283" s="227"/>
      <c r="CE283" s="227"/>
      <c r="CF283" s="227"/>
      <c r="CG283" s="228"/>
      <c r="CH283" s="230"/>
      <c r="CI283" s="231"/>
      <c r="CJ283" s="55"/>
      <c r="CK283" s="246"/>
      <c r="CL283" s="246"/>
      <c r="CM283" s="246"/>
      <c r="CN283" s="246"/>
      <c r="CO283" s="247"/>
      <c r="CP283" s="350"/>
      <c r="CQ283" s="351"/>
      <c r="CR283" s="351"/>
      <c r="CS283" s="352"/>
    </row>
    <row r="284" spans="2:97" ht="15" customHeight="1">
      <c r="B284" s="353" t="s" ph="1">
        <v>348</v>
      </c>
      <c r="C284" s="354" ph="1"/>
      <c r="D284" s="354" ph="1"/>
      <c r="E284" s="355" ph="1"/>
      <c r="F284" s="314">
        <v>10016536</v>
      </c>
      <c r="G284" s="315"/>
      <c r="H284" s="315"/>
      <c r="I284" s="315"/>
      <c r="J284" s="312"/>
      <c r="K284" s="312"/>
      <c r="L284" s="312"/>
      <c r="M284" s="313"/>
      <c r="N284" s="251">
        <v>10016171</v>
      </c>
      <c r="O284" s="252"/>
      <c r="P284" s="252"/>
      <c r="Q284" s="252"/>
      <c r="R284" s="258"/>
      <c r="S284" s="258"/>
      <c r="T284" s="258"/>
      <c r="U284" s="259"/>
      <c r="V284" s="220"/>
      <c r="W284" s="221"/>
      <c r="X284" s="221"/>
      <c r="Y284" s="221"/>
      <c r="Z284" s="221"/>
      <c r="AA284" s="221"/>
      <c r="AB284" s="221"/>
      <c r="AC284" s="222"/>
      <c r="AD284" s="220"/>
      <c r="AE284" s="221"/>
      <c r="AF284" s="221"/>
      <c r="AG284" s="221"/>
      <c r="AH284" s="221"/>
      <c r="AI284" s="221"/>
      <c r="AJ284" s="221"/>
      <c r="AK284" s="222"/>
      <c r="AL284" s="251">
        <v>10016264</v>
      </c>
      <c r="AM284" s="252"/>
      <c r="AN284" s="252"/>
      <c r="AO284" s="252"/>
      <c r="AP284" s="258"/>
      <c r="AQ284" s="258"/>
      <c r="AR284" s="258"/>
      <c r="AS284" s="259"/>
      <c r="AT284" s="251"/>
      <c r="AU284" s="252"/>
      <c r="AV284" s="252"/>
      <c r="AW284" s="252"/>
      <c r="AX284" s="258"/>
      <c r="AY284" s="258"/>
      <c r="AZ284" s="258"/>
      <c r="BA284" s="259"/>
      <c r="BB284" s="251"/>
      <c r="BC284" s="252"/>
      <c r="BD284" s="252"/>
      <c r="BE284" s="252"/>
      <c r="BF284" s="258"/>
      <c r="BG284" s="258"/>
      <c r="BH284" s="258"/>
      <c r="BI284" s="259"/>
      <c r="BJ284" s="220"/>
      <c r="BK284" s="221"/>
      <c r="BL284" s="221"/>
      <c r="BM284" s="221"/>
      <c r="BN284" s="221"/>
      <c r="BO284" s="221"/>
      <c r="BP284" s="221"/>
      <c r="BQ284" s="222"/>
      <c r="BR284" s="251">
        <v>10016506</v>
      </c>
      <c r="BS284" s="258"/>
      <c r="BT284" s="258"/>
      <c r="BU284" s="258"/>
      <c r="BV284" s="258"/>
      <c r="BW284" s="258"/>
      <c r="BX284" s="258"/>
      <c r="BY284" s="259"/>
      <c r="BZ284" s="220"/>
      <c r="CA284" s="221"/>
      <c r="CB284" s="221"/>
      <c r="CC284" s="221"/>
      <c r="CD284" s="221"/>
      <c r="CE284" s="221"/>
      <c r="CF284" s="221"/>
      <c r="CG284" s="222"/>
      <c r="CH284" s="251"/>
      <c r="CI284" s="252"/>
      <c r="CJ284" s="252"/>
      <c r="CK284" s="252"/>
      <c r="CL284" s="258"/>
      <c r="CM284" s="258"/>
      <c r="CN284" s="258"/>
      <c r="CO284" s="259"/>
      <c r="CP284" s="353" t="s" ph="1">
        <v>348</v>
      </c>
      <c r="CQ284" s="354" ph="1"/>
      <c r="CR284" s="354" ph="1"/>
      <c r="CS284" s="355" ph="1"/>
    </row>
    <row r="285" spans="2:97" ht="15" customHeight="1">
      <c r="B285" s="356" ph="1"/>
      <c r="C285" s="357" ph="1"/>
      <c r="D285" s="357" ph="1"/>
      <c r="E285" s="358" ph="1"/>
      <c r="F285" s="280" t="s">
        <v>249</v>
      </c>
      <c r="G285" s="281"/>
      <c r="H285" s="281"/>
      <c r="I285" s="281"/>
      <c r="J285" s="269"/>
      <c r="K285" s="268"/>
      <c r="L285" s="269"/>
      <c r="M285" s="250"/>
      <c r="N285" s="242" t="s">
        <v>49</v>
      </c>
      <c r="O285" s="243"/>
      <c r="P285" s="243"/>
      <c r="Q285" s="243"/>
      <c r="R285" s="217"/>
      <c r="S285" s="245"/>
      <c r="T285" s="217"/>
      <c r="U285" s="216"/>
      <c r="V285" s="223"/>
      <c r="W285" s="224"/>
      <c r="X285" s="224"/>
      <c r="Y285" s="224"/>
      <c r="Z285" s="224"/>
      <c r="AA285" s="224"/>
      <c r="AB285" s="224"/>
      <c r="AC285" s="225"/>
      <c r="AD285" s="223"/>
      <c r="AE285" s="224"/>
      <c r="AF285" s="224"/>
      <c r="AG285" s="224"/>
      <c r="AH285" s="224"/>
      <c r="AI285" s="224"/>
      <c r="AJ285" s="224"/>
      <c r="AK285" s="225"/>
      <c r="AL285" s="242" t="s">
        <v>62</v>
      </c>
      <c r="AM285" s="243"/>
      <c r="AN285" s="243"/>
      <c r="AO285" s="243"/>
      <c r="AP285" s="217"/>
      <c r="AQ285" s="245"/>
      <c r="AR285" s="217"/>
      <c r="AS285" s="216"/>
      <c r="AT285" s="274"/>
      <c r="AU285" s="275"/>
      <c r="AV285" s="275"/>
      <c r="AW285" s="275"/>
      <c r="AX285" s="229"/>
      <c r="AY285" s="295"/>
      <c r="AZ285" s="229"/>
      <c r="BA285" s="244"/>
      <c r="BB285" s="274"/>
      <c r="BC285" s="275"/>
      <c r="BD285" s="275"/>
      <c r="BE285" s="275"/>
      <c r="BF285" s="229"/>
      <c r="BG285" s="295"/>
      <c r="BH285" s="229"/>
      <c r="BI285" s="244"/>
      <c r="BJ285" s="223"/>
      <c r="BK285" s="224"/>
      <c r="BL285" s="224"/>
      <c r="BM285" s="224"/>
      <c r="BN285" s="224"/>
      <c r="BO285" s="224"/>
      <c r="BP285" s="224"/>
      <c r="BQ285" s="225"/>
      <c r="BR285" s="274" t="s">
        <v>280</v>
      </c>
      <c r="BS285" s="275"/>
      <c r="BT285" s="275"/>
      <c r="BU285" s="275"/>
      <c r="BV285" s="229"/>
      <c r="BW285" s="295"/>
      <c r="BX285" s="229" t="s">
        <v>466</v>
      </c>
      <c r="BY285" s="244"/>
      <c r="BZ285" s="223"/>
      <c r="CA285" s="224"/>
      <c r="CB285" s="224"/>
      <c r="CC285" s="224"/>
      <c r="CD285" s="224"/>
      <c r="CE285" s="224"/>
      <c r="CF285" s="224"/>
      <c r="CG285" s="225"/>
      <c r="CH285" s="242"/>
      <c r="CI285" s="243"/>
      <c r="CJ285" s="243"/>
      <c r="CK285" s="243"/>
      <c r="CL285" s="217"/>
      <c r="CM285" s="245"/>
      <c r="CN285" s="217"/>
      <c r="CO285" s="216"/>
      <c r="CP285" s="356" ph="1"/>
      <c r="CQ285" s="357" ph="1"/>
      <c r="CR285" s="357" ph="1"/>
      <c r="CS285" s="358" ph="1"/>
    </row>
    <row r="286" spans="2:97" ht="11.25" customHeight="1">
      <c r="B286" s="356" ph="1"/>
      <c r="C286" s="357" ph="1"/>
      <c r="D286" s="357" ph="1"/>
      <c r="E286" s="358" ph="1"/>
      <c r="F286" s="320" t="s">
        <v>579</v>
      </c>
      <c r="G286" s="321"/>
      <c r="H286" s="321"/>
      <c r="I286" s="321"/>
      <c r="J286" s="269"/>
      <c r="K286" s="268"/>
      <c r="L286" s="269"/>
      <c r="M286" s="250"/>
      <c r="N286" s="256" t="s">
        <v>50</v>
      </c>
      <c r="O286" s="257"/>
      <c r="P286" s="257"/>
      <c r="Q286" s="257"/>
      <c r="R286" s="217"/>
      <c r="S286" s="245"/>
      <c r="T286" s="217"/>
      <c r="U286" s="216"/>
      <c r="V286" s="223"/>
      <c r="W286" s="224"/>
      <c r="X286" s="224"/>
      <c r="Y286" s="224"/>
      <c r="Z286" s="224"/>
      <c r="AA286" s="224"/>
      <c r="AB286" s="224"/>
      <c r="AC286" s="225"/>
      <c r="AD286" s="223"/>
      <c r="AE286" s="224"/>
      <c r="AF286" s="224"/>
      <c r="AG286" s="224"/>
      <c r="AH286" s="224"/>
      <c r="AI286" s="224"/>
      <c r="AJ286" s="224"/>
      <c r="AK286" s="225"/>
      <c r="AL286" s="264" t="s">
        <v>328</v>
      </c>
      <c r="AM286" s="265"/>
      <c r="AN286" s="265"/>
      <c r="AO286" s="265"/>
      <c r="AP286" s="217"/>
      <c r="AQ286" s="245"/>
      <c r="AR286" s="217"/>
      <c r="AS286" s="216"/>
      <c r="AT286" s="284"/>
      <c r="AU286" s="285"/>
      <c r="AV286" s="285"/>
      <c r="AW286" s="285"/>
      <c r="AX286" s="229"/>
      <c r="AY286" s="295"/>
      <c r="AZ286" s="229"/>
      <c r="BA286" s="244"/>
      <c r="BB286" s="274" t="s">
        <v>36</v>
      </c>
      <c r="BC286" s="275"/>
      <c r="BD286" s="275"/>
      <c r="BE286" s="275"/>
      <c r="BF286" s="229"/>
      <c r="BG286" s="295"/>
      <c r="BH286" s="229"/>
      <c r="BI286" s="244"/>
      <c r="BJ286" s="223"/>
      <c r="BK286" s="224"/>
      <c r="BL286" s="224"/>
      <c r="BM286" s="224"/>
      <c r="BN286" s="224"/>
      <c r="BO286" s="224"/>
      <c r="BP286" s="224"/>
      <c r="BQ286" s="225"/>
      <c r="BR286" s="264" t="s">
        <v>464</v>
      </c>
      <c r="BS286" s="265"/>
      <c r="BT286" s="265"/>
      <c r="BU286" s="265"/>
      <c r="BV286" s="229"/>
      <c r="BW286" s="295"/>
      <c r="BX286" s="229"/>
      <c r="BY286" s="244"/>
      <c r="BZ286" s="223"/>
      <c r="CA286" s="224"/>
      <c r="CB286" s="224"/>
      <c r="CC286" s="224"/>
      <c r="CD286" s="224"/>
      <c r="CE286" s="224"/>
      <c r="CF286" s="224"/>
      <c r="CG286" s="225"/>
      <c r="CH286" s="242"/>
      <c r="CI286" s="243"/>
      <c r="CJ286" s="243"/>
      <c r="CK286" s="243"/>
      <c r="CL286" s="217"/>
      <c r="CM286" s="245"/>
      <c r="CN286" s="217"/>
      <c r="CO286" s="216"/>
      <c r="CP286" s="356" ph="1"/>
      <c r="CQ286" s="357" ph="1"/>
      <c r="CR286" s="357" ph="1"/>
      <c r="CS286" s="358" ph="1"/>
    </row>
    <row r="287" spans="2:97" ht="22.5" customHeight="1">
      <c r="B287" s="356" ph="1"/>
      <c r="C287" s="357" ph="1"/>
      <c r="D287" s="357" ph="1"/>
      <c r="E287" s="358" ph="1"/>
      <c r="F287" s="320"/>
      <c r="G287" s="321"/>
      <c r="H287" s="321"/>
      <c r="I287" s="321"/>
      <c r="J287" s="269"/>
      <c r="K287" s="269" t="s">
        <v>40</v>
      </c>
      <c r="L287" s="269"/>
      <c r="M287" s="250"/>
      <c r="N287" s="256"/>
      <c r="O287" s="257"/>
      <c r="P287" s="257"/>
      <c r="Q287" s="257"/>
      <c r="R287" s="217"/>
      <c r="S287" s="217" t="s">
        <v>40</v>
      </c>
      <c r="T287" s="217"/>
      <c r="U287" s="216"/>
      <c r="V287" s="223"/>
      <c r="W287" s="224"/>
      <c r="X287" s="224"/>
      <c r="Y287" s="224"/>
      <c r="Z287" s="224"/>
      <c r="AA287" s="224"/>
      <c r="AB287" s="224"/>
      <c r="AC287" s="225"/>
      <c r="AD287" s="223"/>
      <c r="AE287" s="224"/>
      <c r="AF287" s="224"/>
      <c r="AG287" s="224"/>
      <c r="AH287" s="224"/>
      <c r="AI287" s="224"/>
      <c r="AJ287" s="224"/>
      <c r="AK287" s="225"/>
      <c r="AL287" s="264"/>
      <c r="AM287" s="265"/>
      <c r="AN287" s="265"/>
      <c r="AO287" s="265"/>
      <c r="AP287" s="217"/>
      <c r="AQ287" s="217" t="s">
        <v>40</v>
      </c>
      <c r="AR287" s="217"/>
      <c r="AS287" s="216"/>
      <c r="AT287" s="284"/>
      <c r="AU287" s="285"/>
      <c r="AV287" s="285"/>
      <c r="AW287" s="285"/>
      <c r="AX287" s="229"/>
      <c r="AY287" s="229" t="s">
        <v>40</v>
      </c>
      <c r="AZ287" s="229"/>
      <c r="BA287" s="244"/>
      <c r="BB287" s="274"/>
      <c r="BC287" s="275"/>
      <c r="BD287" s="275"/>
      <c r="BE287" s="275"/>
      <c r="BF287" s="229"/>
      <c r="BG287" s="229"/>
      <c r="BH287" s="229"/>
      <c r="BI287" s="244"/>
      <c r="BJ287" s="223"/>
      <c r="BK287" s="224"/>
      <c r="BL287" s="224"/>
      <c r="BM287" s="224"/>
      <c r="BN287" s="224"/>
      <c r="BO287" s="224"/>
      <c r="BP287" s="224"/>
      <c r="BQ287" s="225"/>
      <c r="BR287" s="264"/>
      <c r="BS287" s="265"/>
      <c r="BT287" s="265"/>
      <c r="BU287" s="265"/>
      <c r="BV287" s="229"/>
      <c r="BW287" s="229"/>
      <c r="BX287" s="229"/>
      <c r="BY287" s="244"/>
      <c r="BZ287" s="223"/>
      <c r="CA287" s="224"/>
      <c r="CB287" s="224"/>
      <c r="CC287" s="224"/>
      <c r="CD287" s="224"/>
      <c r="CE287" s="224"/>
      <c r="CF287" s="224"/>
      <c r="CG287" s="225"/>
      <c r="CH287" s="242"/>
      <c r="CI287" s="243"/>
      <c r="CJ287" s="243"/>
      <c r="CK287" s="243"/>
      <c r="CL287" s="217"/>
      <c r="CM287" s="217"/>
      <c r="CN287" s="217"/>
      <c r="CO287" s="216"/>
      <c r="CP287" s="356" ph="1"/>
      <c r="CQ287" s="357" ph="1"/>
      <c r="CR287" s="357" ph="1"/>
      <c r="CS287" s="358" ph="1"/>
    </row>
    <row r="288" spans="2:97" ht="18.75" customHeight="1">
      <c r="B288" s="359" ph="1"/>
      <c r="C288" s="360" ph="1"/>
      <c r="D288" s="360" ph="1"/>
      <c r="E288" s="361" ph="1"/>
      <c r="F288" s="318"/>
      <c r="G288" s="319"/>
      <c r="H288" s="319"/>
      <c r="I288" s="319"/>
      <c r="J288" s="269"/>
      <c r="K288" s="269"/>
      <c r="L288" s="269"/>
      <c r="M288" s="250"/>
      <c r="N288" s="218"/>
      <c r="O288" s="219"/>
      <c r="P288" s="219"/>
      <c r="Q288" s="219"/>
      <c r="R288" s="217"/>
      <c r="S288" s="217"/>
      <c r="T288" s="217"/>
      <c r="U288" s="216"/>
      <c r="V288" s="223"/>
      <c r="W288" s="224"/>
      <c r="X288" s="224"/>
      <c r="Y288" s="224"/>
      <c r="Z288" s="224"/>
      <c r="AA288" s="224"/>
      <c r="AB288" s="224"/>
      <c r="AC288" s="225"/>
      <c r="AD288" s="223"/>
      <c r="AE288" s="224"/>
      <c r="AF288" s="224"/>
      <c r="AG288" s="224"/>
      <c r="AH288" s="224"/>
      <c r="AI288" s="224"/>
      <c r="AJ288" s="224"/>
      <c r="AK288" s="225"/>
      <c r="AL288" s="218"/>
      <c r="AM288" s="219"/>
      <c r="AN288" s="219"/>
      <c r="AO288" s="219"/>
      <c r="AP288" s="217"/>
      <c r="AQ288" s="217"/>
      <c r="AR288" s="217"/>
      <c r="AS288" s="216"/>
      <c r="AT288" s="296"/>
      <c r="AU288" s="297"/>
      <c r="AV288" s="297"/>
      <c r="AW288" s="297"/>
      <c r="AX288" s="229"/>
      <c r="AY288" s="229"/>
      <c r="AZ288" s="229"/>
      <c r="BA288" s="244"/>
      <c r="BB288" s="296"/>
      <c r="BC288" s="297"/>
      <c r="BD288" s="297"/>
      <c r="BE288" s="297"/>
      <c r="BF288" s="229"/>
      <c r="BG288" s="229"/>
      <c r="BH288" s="229"/>
      <c r="BI288" s="244"/>
      <c r="BJ288" s="223"/>
      <c r="BK288" s="224"/>
      <c r="BL288" s="224"/>
      <c r="BM288" s="224"/>
      <c r="BN288" s="224"/>
      <c r="BO288" s="224"/>
      <c r="BP288" s="224"/>
      <c r="BQ288" s="225"/>
      <c r="BR288" s="296"/>
      <c r="BS288" s="297"/>
      <c r="BT288" s="297"/>
      <c r="BU288" s="297"/>
      <c r="BV288" s="229"/>
      <c r="BW288" s="229"/>
      <c r="BX288" s="229"/>
      <c r="BY288" s="244"/>
      <c r="BZ288" s="223"/>
      <c r="CA288" s="224"/>
      <c r="CB288" s="224"/>
      <c r="CC288" s="224"/>
      <c r="CD288" s="224"/>
      <c r="CE288" s="224"/>
      <c r="CF288" s="224"/>
      <c r="CG288" s="225"/>
      <c r="CH288" s="218"/>
      <c r="CI288" s="219"/>
      <c r="CJ288" s="219"/>
      <c r="CK288" s="219"/>
      <c r="CL288" s="217"/>
      <c r="CM288" s="217"/>
      <c r="CN288" s="217"/>
      <c r="CO288" s="216"/>
      <c r="CP288" s="359" ph="1"/>
      <c r="CQ288" s="360" ph="1"/>
      <c r="CR288" s="360" ph="1"/>
      <c r="CS288" s="361" ph="1"/>
    </row>
    <row r="289" spans="2:97" ht="18.75" customHeight="1" thickBot="1">
      <c r="B289" s="350" t="s">
        <v>232</v>
      </c>
      <c r="C289" s="351"/>
      <c r="D289" s="351"/>
      <c r="E289" s="352"/>
      <c r="F289" s="260"/>
      <c r="G289" s="261"/>
      <c r="H289" s="156"/>
      <c r="I289" s="316" t="s">
        <v>580</v>
      </c>
      <c r="J289" s="316"/>
      <c r="K289" s="316"/>
      <c r="L289" s="316"/>
      <c r="M289" s="317"/>
      <c r="N289" s="230"/>
      <c r="O289" s="231"/>
      <c r="P289" s="55"/>
      <c r="Q289" s="266" t="s">
        <v>52</v>
      </c>
      <c r="R289" s="266"/>
      <c r="S289" s="266"/>
      <c r="T289" s="266"/>
      <c r="U289" s="267"/>
      <c r="V289" s="226"/>
      <c r="W289" s="227"/>
      <c r="X289" s="227"/>
      <c r="Y289" s="227"/>
      <c r="Z289" s="227"/>
      <c r="AA289" s="227"/>
      <c r="AB289" s="227"/>
      <c r="AC289" s="228"/>
      <c r="AD289" s="226"/>
      <c r="AE289" s="227"/>
      <c r="AF289" s="227"/>
      <c r="AG289" s="227"/>
      <c r="AH289" s="227"/>
      <c r="AI289" s="227"/>
      <c r="AJ289" s="227"/>
      <c r="AK289" s="228"/>
      <c r="AL289" s="262"/>
      <c r="AM289" s="263"/>
      <c r="AN289" s="55"/>
      <c r="AO289" s="304" t="s">
        <v>111</v>
      </c>
      <c r="AP289" s="304"/>
      <c r="AQ289" s="304"/>
      <c r="AR289" s="304"/>
      <c r="AS289" s="305"/>
      <c r="AT289" s="262"/>
      <c r="AU289" s="263"/>
      <c r="AV289" s="65"/>
      <c r="AW289" s="308"/>
      <c r="AX289" s="308"/>
      <c r="AY289" s="308"/>
      <c r="AZ289" s="308"/>
      <c r="BA289" s="309"/>
      <c r="BB289" s="262"/>
      <c r="BC289" s="263"/>
      <c r="BD289" s="65"/>
      <c r="BE289" s="298"/>
      <c r="BF289" s="298"/>
      <c r="BG289" s="298"/>
      <c r="BH289" s="298"/>
      <c r="BI289" s="299"/>
      <c r="BJ289" s="226"/>
      <c r="BK289" s="227"/>
      <c r="BL289" s="227"/>
      <c r="BM289" s="227"/>
      <c r="BN289" s="227"/>
      <c r="BO289" s="227"/>
      <c r="BP289" s="227"/>
      <c r="BQ289" s="228"/>
      <c r="BR289" s="230"/>
      <c r="BS289" s="231"/>
      <c r="BT289" s="65"/>
      <c r="BU289" s="300" t="s">
        <v>465</v>
      </c>
      <c r="BV289" s="300"/>
      <c r="BW289" s="300"/>
      <c r="BX289" s="300"/>
      <c r="BY289" s="301"/>
      <c r="BZ289" s="226"/>
      <c r="CA289" s="227"/>
      <c r="CB289" s="227"/>
      <c r="CC289" s="227"/>
      <c r="CD289" s="227"/>
      <c r="CE289" s="227"/>
      <c r="CF289" s="227"/>
      <c r="CG289" s="228"/>
      <c r="CH289" s="262"/>
      <c r="CI289" s="263"/>
      <c r="CJ289" s="55"/>
      <c r="CK289" s="326"/>
      <c r="CL289" s="326"/>
      <c r="CM289" s="326"/>
      <c r="CN289" s="326"/>
      <c r="CO289" s="327"/>
      <c r="CP289" s="350"/>
      <c r="CQ289" s="351"/>
      <c r="CR289" s="351"/>
      <c r="CS289" s="352"/>
    </row>
    <row r="290" spans="2:97" ht="13.5" customHeight="1">
      <c r="B290" s="349" t="s">
        <v>2</v>
      </c>
      <c r="C290" s="346"/>
      <c r="D290" s="2"/>
      <c r="E290" s="10"/>
      <c r="F290" s="27"/>
      <c r="G290" s="28"/>
      <c r="H290" s="255" t="str">
        <f>TEXT($B1,"m月")</f>
        <v>7月</v>
      </c>
      <c r="I290" s="255"/>
      <c r="J290" s="255"/>
      <c r="K290" s="255"/>
      <c r="L290" s="28"/>
      <c r="M290" s="29"/>
      <c r="N290" s="27"/>
      <c r="O290" s="28"/>
      <c r="P290" s="255" t="str">
        <f>TEXT($B1,"m月")</f>
        <v>7月</v>
      </c>
      <c r="Q290" s="255"/>
      <c r="R290" s="255"/>
      <c r="S290" s="255"/>
      <c r="T290" s="28"/>
      <c r="U290" s="29"/>
      <c r="V290" s="27"/>
      <c r="W290" s="28"/>
      <c r="X290" s="255" t="str">
        <f>TEXT($B1,"m月")</f>
        <v>7月</v>
      </c>
      <c r="Y290" s="255"/>
      <c r="Z290" s="255"/>
      <c r="AA290" s="255"/>
      <c r="AB290" s="28"/>
      <c r="AC290" s="29"/>
      <c r="AD290" s="27"/>
      <c r="AE290" s="28"/>
      <c r="AF290" s="255" t="str">
        <f>TEXT($B1,"m月")</f>
        <v>7月</v>
      </c>
      <c r="AG290" s="255"/>
      <c r="AH290" s="255"/>
      <c r="AI290" s="255"/>
      <c r="AJ290" s="28"/>
      <c r="AK290" s="29"/>
      <c r="AL290" s="27"/>
      <c r="AM290" s="28"/>
      <c r="AN290" s="255" t="str">
        <f>TEXT($B1,"m月")</f>
        <v>7月</v>
      </c>
      <c r="AO290" s="255"/>
      <c r="AP290" s="255"/>
      <c r="AQ290" s="255"/>
      <c r="AR290" s="28"/>
      <c r="AS290" s="29"/>
      <c r="AT290" s="27"/>
      <c r="AU290" s="28"/>
      <c r="AV290" s="255" t="str">
        <f>TEXT($B1,"m月")</f>
        <v>7月</v>
      </c>
      <c r="AW290" s="255"/>
      <c r="AX290" s="255"/>
      <c r="AY290" s="255"/>
      <c r="AZ290" s="28"/>
      <c r="BA290" s="29"/>
      <c r="BB290" s="27"/>
      <c r="BC290" s="28"/>
      <c r="BD290" s="255" t="str">
        <f>TEXT($B1,"m月")</f>
        <v>7月</v>
      </c>
      <c r="BE290" s="255"/>
      <c r="BF290" s="255"/>
      <c r="BG290" s="255"/>
      <c r="BH290" s="28"/>
      <c r="BI290" s="29"/>
      <c r="BJ290" s="27"/>
      <c r="BK290" s="28"/>
      <c r="BL290" s="255" t="str">
        <f>TEXT($B1,"m月")</f>
        <v>7月</v>
      </c>
      <c r="BM290" s="255"/>
      <c r="BN290" s="255"/>
      <c r="BO290" s="255"/>
      <c r="BP290" s="28"/>
      <c r="BQ290" s="29"/>
      <c r="BR290" s="27"/>
      <c r="BS290" s="28"/>
      <c r="BT290" s="255" t="str">
        <f>TEXT($B1,"m月")</f>
        <v>7月</v>
      </c>
      <c r="BU290" s="255"/>
      <c r="BV290" s="255"/>
      <c r="BW290" s="255"/>
      <c r="BX290" s="28"/>
      <c r="BY290" s="29"/>
      <c r="BZ290" s="27"/>
      <c r="CA290" s="28"/>
      <c r="CB290" s="255" t="str">
        <f>TEXT($B1,"m月")</f>
        <v>7月</v>
      </c>
      <c r="CC290" s="255"/>
      <c r="CD290" s="255"/>
      <c r="CE290" s="255"/>
      <c r="CF290" s="28"/>
      <c r="CG290" s="29"/>
      <c r="CH290" s="27"/>
      <c r="CI290" s="28"/>
      <c r="CJ290" s="255" t="str">
        <f>TEXT($B1,"m月")</f>
        <v>7月</v>
      </c>
      <c r="CK290" s="255"/>
      <c r="CL290" s="255"/>
      <c r="CM290" s="255"/>
      <c r="CN290" s="28"/>
      <c r="CO290" s="29"/>
      <c r="CP290" s="349" t="s">
        <v>2</v>
      </c>
      <c r="CQ290" s="346"/>
      <c r="CR290" s="2"/>
      <c r="CS290" s="10"/>
    </row>
    <row r="291" spans="2:97" ht="13.5" customHeight="1">
      <c r="B291" s="348"/>
      <c r="C291" s="342"/>
      <c r="D291" s="8"/>
      <c r="E291" s="3"/>
      <c r="F291" s="238">
        <v>11</v>
      </c>
      <c r="G291" s="239"/>
      <c r="H291" s="239"/>
      <c r="I291" s="239"/>
      <c r="J291" s="276" t="str">
        <f>TEXT('7月1～10日'!$B1+10,"(aaa)")</f>
        <v>(土)</v>
      </c>
      <c r="K291" s="276"/>
      <c r="L291" s="276"/>
      <c r="M291" s="277"/>
      <c r="N291" s="238">
        <v>12</v>
      </c>
      <c r="O291" s="239"/>
      <c r="P291" s="239"/>
      <c r="Q291" s="239"/>
      <c r="R291" s="234" t="str">
        <f>IF($J291="(月)","(火)",IF($J291="(火)","(水)",IF($J291="(水)","(木)",IF($J291="(木)","(金)",IF($J291="(金)","(土)",IF($J291="(土)","(日)",IF($J291="(日)","(月)")))))))</f>
        <v>(日)</v>
      </c>
      <c r="S291" s="234"/>
      <c r="T291" s="234"/>
      <c r="U291" s="235"/>
      <c r="V291" s="238">
        <v>13</v>
      </c>
      <c r="W291" s="239"/>
      <c r="X291" s="239"/>
      <c r="Y291" s="239"/>
      <c r="Z291" s="234" t="str">
        <f>IF($R291="(月)","(火)",IF($R291="(火)","(水)",IF($R291="(水)","(木)",IF($R291="(木)","(金)",IF($R291="(金)","(土)",IF($R291="(土)","(日)",IF($R291="(日)","(月)")))))))</f>
        <v>(月)</v>
      </c>
      <c r="AA291" s="234"/>
      <c r="AB291" s="234"/>
      <c r="AC291" s="235"/>
      <c r="AD291" s="393">
        <v>14</v>
      </c>
      <c r="AE291" s="394"/>
      <c r="AF291" s="394"/>
      <c r="AG291" s="394"/>
      <c r="AH291" s="270" t="str">
        <f>IF($Z291="(月)","(火)",IF($Z291="(火)","(水)",IF($Z291="(水)","(木)",IF($Z291="(木)","(金)",IF($Z291="(金)","(土)",IF($Z291="(土)","(日)",IF($Z291="(日)","(月)")))))))</f>
        <v>(火)</v>
      </c>
      <c r="AI291" s="270"/>
      <c r="AJ291" s="270"/>
      <c r="AK291" s="271"/>
      <c r="AL291" s="238">
        <v>15</v>
      </c>
      <c r="AM291" s="239"/>
      <c r="AN291" s="239"/>
      <c r="AO291" s="239"/>
      <c r="AP291" s="234" t="str">
        <f>IF($AH291="(月)","(火)",IF($AH291="(火)","(水)",IF($AH291="(水)","(木)",IF($AH291="(木)","(金)",IF($AH291="(金)","(土)",IF($AH291="(土)","(日)",IF($AH291="(日)","(月)")))))))</f>
        <v>(水)</v>
      </c>
      <c r="AQ291" s="234"/>
      <c r="AR291" s="234"/>
      <c r="AS291" s="235"/>
      <c r="AT291" s="238">
        <v>16</v>
      </c>
      <c r="AU291" s="239"/>
      <c r="AV291" s="239"/>
      <c r="AW291" s="239"/>
      <c r="AX291" s="234" t="str">
        <f>IF($AP291="(月)","(火)",IF($AP291="(火)","(水)",IF($AP291="(水)","(木)",IF($AP291="(木)","(金)",IF($AP291="(金)","(土)",IF($AP291="(土)","(日)",IF($AP291="(日)","(月)")))))))</f>
        <v>(木)</v>
      </c>
      <c r="AY291" s="234"/>
      <c r="AZ291" s="234"/>
      <c r="BA291" s="235"/>
      <c r="BB291" s="238">
        <v>17</v>
      </c>
      <c r="BC291" s="239"/>
      <c r="BD291" s="239"/>
      <c r="BE291" s="239"/>
      <c r="BF291" s="234" t="str">
        <f>IF($AX291="(月)","(火)",IF($AX291="(火)","(水)",IF($AX291="(水)","(木)",IF($AX291="(木)","(金)",IF($AX291="(金)","(土)",IF($AX291="(土)","(日)",IF($AX291="(日)","(月)")))))))</f>
        <v>(金)</v>
      </c>
      <c r="BG291" s="234"/>
      <c r="BH291" s="234"/>
      <c r="BI291" s="235"/>
      <c r="BJ291" s="238">
        <v>18</v>
      </c>
      <c r="BK291" s="239"/>
      <c r="BL291" s="239"/>
      <c r="BM291" s="239"/>
      <c r="BN291" s="234" t="str">
        <f>IF($BF291="(月)","(火)",IF($BF291="(火)","(水)",IF($BF291="(水)","(木)",IF($BF291="(木)","(金)",IF($BF291="(金)","(土)",IF($BF291="(土)","(日)",IF($BF291="(日)","(月)")))))))</f>
        <v>(土)</v>
      </c>
      <c r="BO291" s="234"/>
      <c r="BP291" s="234"/>
      <c r="BQ291" s="235"/>
      <c r="BR291" s="238">
        <v>19</v>
      </c>
      <c r="BS291" s="239"/>
      <c r="BT291" s="239"/>
      <c r="BU291" s="239"/>
      <c r="BV291" s="234" t="str">
        <f>IF($BN291="(月)","(火)",IF($BN291="(火)","(水)",IF($BN291="(水)","(木)",IF($BN291="(木)","(金)",IF($BN291="(金)","(土)",IF($BN291="(土)","(日)",IF($BN291="(日)","(月)")))))))</f>
        <v>(日)</v>
      </c>
      <c r="BW291" s="234"/>
      <c r="BX291" s="234"/>
      <c r="BY291" s="235"/>
      <c r="BZ291" s="238">
        <v>20</v>
      </c>
      <c r="CA291" s="239"/>
      <c r="CB291" s="239"/>
      <c r="CC291" s="239"/>
      <c r="CD291" s="397" t="str">
        <f>IF($BV291="(月)","(火)",IF($BV291="(火)","(水)",IF($BV291="(水)","(木)",IF($BV291="(木)","(金)",IF($BV291="(金)","(土)",IF($BV291="(土)","(日)",IF($BV291="(日)","(月)")))))))</f>
        <v>(月)</v>
      </c>
      <c r="CE291" s="397"/>
      <c r="CF291" s="397"/>
      <c r="CG291" s="398"/>
      <c r="CH291" s="238"/>
      <c r="CI291" s="239"/>
      <c r="CJ291" s="239"/>
      <c r="CK291" s="239"/>
      <c r="CL291" s="234"/>
      <c r="CM291" s="234"/>
      <c r="CN291" s="234"/>
      <c r="CO291" s="235"/>
      <c r="CP291" s="348"/>
      <c r="CQ291" s="342"/>
      <c r="CR291" s="8"/>
      <c r="CS291" s="3"/>
    </row>
    <row r="292" spans="2:97" ht="13.5" customHeight="1">
      <c r="B292" s="6"/>
      <c r="C292" s="8"/>
      <c r="D292" s="342" t="s">
        <v>0</v>
      </c>
      <c r="E292" s="343"/>
      <c r="F292" s="238"/>
      <c r="G292" s="239"/>
      <c r="H292" s="239"/>
      <c r="I292" s="239"/>
      <c r="J292" s="276"/>
      <c r="K292" s="276"/>
      <c r="L292" s="276"/>
      <c r="M292" s="277"/>
      <c r="N292" s="238"/>
      <c r="O292" s="239"/>
      <c r="P292" s="239"/>
      <c r="Q292" s="239"/>
      <c r="R292" s="234"/>
      <c r="S292" s="234"/>
      <c r="T292" s="234"/>
      <c r="U292" s="235"/>
      <c r="V292" s="238"/>
      <c r="W292" s="239"/>
      <c r="X292" s="239"/>
      <c r="Y292" s="239"/>
      <c r="Z292" s="234"/>
      <c r="AA292" s="234"/>
      <c r="AB292" s="234"/>
      <c r="AC292" s="235"/>
      <c r="AD292" s="393"/>
      <c r="AE292" s="394"/>
      <c r="AF292" s="394"/>
      <c r="AG292" s="394"/>
      <c r="AH292" s="270"/>
      <c r="AI292" s="270"/>
      <c r="AJ292" s="270"/>
      <c r="AK292" s="271"/>
      <c r="AL292" s="238"/>
      <c r="AM292" s="239"/>
      <c r="AN292" s="239"/>
      <c r="AO292" s="239"/>
      <c r="AP292" s="234"/>
      <c r="AQ292" s="234"/>
      <c r="AR292" s="234"/>
      <c r="AS292" s="235"/>
      <c r="AT292" s="238"/>
      <c r="AU292" s="239"/>
      <c r="AV292" s="239"/>
      <c r="AW292" s="239"/>
      <c r="AX292" s="234"/>
      <c r="AY292" s="234"/>
      <c r="AZ292" s="234"/>
      <c r="BA292" s="235"/>
      <c r="BB292" s="238"/>
      <c r="BC292" s="239"/>
      <c r="BD292" s="239"/>
      <c r="BE292" s="239"/>
      <c r="BF292" s="234"/>
      <c r="BG292" s="234"/>
      <c r="BH292" s="234"/>
      <c r="BI292" s="235"/>
      <c r="BJ292" s="238"/>
      <c r="BK292" s="239"/>
      <c r="BL292" s="239"/>
      <c r="BM292" s="239"/>
      <c r="BN292" s="234"/>
      <c r="BO292" s="234"/>
      <c r="BP292" s="234"/>
      <c r="BQ292" s="235"/>
      <c r="BR292" s="238"/>
      <c r="BS292" s="239"/>
      <c r="BT292" s="239"/>
      <c r="BU292" s="239"/>
      <c r="BV292" s="234"/>
      <c r="BW292" s="234"/>
      <c r="BX292" s="234"/>
      <c r="BY292" s="235"/>
      <c r="BZ292" s="238"/>
      <c r="CA292" s="239"/>
      <c r="CB292" s="239"/>
      <c r="CC292" s="239"/>
      <c r="CD292" s="397"/>
      <c r="CE292" s="397"/>
      <c r="CF292" s="397"/>
      <c r="CG292" s="398"/>
      <c r="CH292" s="238"/>
      <c r="CI292" s="239"/>
      <c r="CJ292" s="239"/>
      <c r="CK292" s="239"/>
      <c r="CL292" s="234"/>
      <c r="CM292" s="234"/>
      <c r="CN292" s="234"/>
      <c r="CO292" s="235"/>
      <c r="CP292" s="6"/>
      <c r="CQ292" s="8"/>
      <c r="CR292" s="342" t="s">
        <v>0</v>
      </c>
      <c r="CS292" s="343"/>
    </row>
    <row r="293" spans="2:97" ht="14.25" customHeight="1" thickBot="1">
      <c r="B293" s="9"/>
      <c r="C293" s="1"/>
      <c r="D293" s="344"/>
      <c r="E293" s="345"/>
      <c r="F293" s="240"/>
      <c r="G293" s="241"/>
      <c r="H293" s="241"/>
      <c r="I293" s="241"/>
      <c r="J293" s="278"/>
      <c r="K293" s="278"/>
      <c r="L293" s="278"/>
      <c r="M293" s="279"/>
      <c r="N293" s="240"/>
      <c r="O293" s="241"/>
      <c r="P293" s="241"/>
      <c r="Q293" s="241"/>
      <c r="R293" s="236"/>
      <c r="S293" s="236"/>
      <c r="T293" s="236"/>
      <c r="U293" s="237"/>
      <c r="V293" s="240"/>
      <c r="W293" s="241"/>
      <c r="X293" s="241"/>
      <c r="Y293" s="241"/>
      <c r="Z293" s="236"/>
      <c r="AA293" s="236"/>
      <c r="AB293" s="236"/>
      <c r="AC293" s="237"/>
      <c r="AD293" s="395"/>
      <c r="AE293" s="396"/>
      <c r="AF293" s="396"/>
      <c r="AG293" s="396"/>
      <c r="AH293" s="272"/>
      <c r="AI293" s="272"/>
      <c r="AJ293" s="272"/>
      <c r="AK293" s="273"/>
      <c r="AL293" s="240"/>
      <c r="AM293" s="241"/>
      <c r="AN293" s="241"/>
      <c r="AO293" s="241"/>
      <c r="AP293" s="236"/>
      <c r="AQ293" s="236"/>
      <c r="AR293" s="236"/>
      <c r="AS293" s="237"/>
      <c r="AT293" s="240"/>
      <c r="AU293" s="241"/>
      <c r="AV293" s="241"/>
      <c r="AW293" s="241"/>
      <c r="AX293" s="236"/>
      <c r="AY293" s="236"/>
      <c r="AZ293" s="236"/>
      <c r="BA293" s="237"/>
      <c r="BB293" s="240"/>
      <c r="BC293" s="241"/>
      <c r="BD293" s="241"/>
      <c r="BE293" s="241"/>
      <c r="BF293" s="236"/>
      <c r="BG293" s="236"/>
      <c r="BH293" s="236"/>
      <c r="BI293" s="237"/>
      <c r="BJ293" s="240"/>
      <c r="BK293" s="241"/>
      <c r="BL293" s="241"/>
      <c r="BM293" s="241"/>
      <c r="BN293" s="236"/>
      <c r="BO293" s="236"/>
      <c r="BP293" s="236"/>
      <c r="BQ293" s="237"/>
      <c r="BR293" s="240"/>
      <c r="BS293" s="241"/>
      <c r="BT293" s="241"/>
      <c r="BU293" s="241"/>
      <c r="BV293" s="236"/>
      <c r="BW293" s="236"/>
      <c r="BX293" s="236"/>
      <c r="BY293" s="237"/>
      <c r="BZ293" s="240"/>
      <c r="CA293" s="241"/>
      <c r="CB293" s="241"/>
      <c r="CC293" s="241"/>
      <c r="CD293" s="399"/>
      <c r="CE293" s="399"/>
      <c r="CF293" s="399"/>
      <c r="CG293" s="400"/>
      <c r="CH293" s="240"/>
      <c r="CI293" s="241"/>
      <c r="CJ293" s="241"/>
      <c r="CK293" s="241"/>
      <c r="CL293" s="236"/>
      <c r="CM293" s="236"/>
      <c r="CN293" s="236"/>
      <c r="CO293" s="237"/>
      <c r="CP293" s="9"/>
      <c r="CQ293" s="1"/>
      <c r="CR293" s="344"/>
      <c r="CS293" s="345"/>
    </row>
    <row r="294" spans="2:97" ht="27.75" customHeight="1">
      <c r="D294" s="50"/>
      <c r="E294" s="50"/>
      <c r="F294" s="25"/>
      <c r="G294" s="25"/>
      <c r="H294" s="25"/>
      <c r="I294" s="25"/>
      <c r="J294" s="26"/>
      <c r="K294" s="26"/>
      <c r="L294" s="26"/>
      <c r="M294" s="26"/>
      <c r="N294" s="25"/>
      <c r="O294" s="25"/>
      <c r="P294" s="25"/>
      <c r="Q294" s="25"/>
      <c r="R294" s="26"/>
      <c r="S294" s="26"/>
      <c r="T294" s="26"/>
      <c r="U294" s="26"/>
      <c r="V294" s="25"/>
      <c r="W294" s="25"/>
      <c r="X294" s="25"/>
      <c r="Y294" s="25"/>
      <c r="Z294" s="26"/>
      <c r="AA294" s="26"/>
      <c r="AB294" s="26"/>
      <c r="AC294" s="26"/>
      <c r="AD294" s="69"/>
      <c r="AE294" s="69"/>
      <c r="AF294" s="69"/>
      <c r="AG294" s="69"/>
      <c r="AH294" s="68"/>
      <c r="AI294" s="68"/>
      <c r="AJ294" s="68"/>
      <c r="AK294" s="68"/>
      <c r="AL294" s="25"/>
      <c r="AM294" s="25"/>
      <c r="AN294" s="25"/>
      <c r="AO294" s="25"/>
      <c r="AP294" s="26"/>
      <c r="AQ294" s="26"/>
      <c r="AR294" s="26"/>
      <c r="AS294" s="26"/>
      <c r="AT294" s="25"/>
      <c r="AU294" s="25"/>
      <c r="AV294" s="25"/>
      <c r="AW294" s="25"/>
      <c r="AX294" s="26"/>
      <c r="AY294" s="26"/>
      <c r="AZ294" s="26"/>
      <c r="BA294" s="26"/>
      <c r="BB294" s="25"/>
      <c r="BC294" s="25"/>
      <c r="BD294" s="25"/>
      <c r="BE294" s="25"/>
      <c r="BF294" s="26"/>
      <c r="BG294" s="26"/>
      <c r="BH294" s="26"/>
      <c r="BI294" s="26"/>
      <c r="BJ294" s="25"/>
      <c r="BK294" s="25"/>
      <c r="BL294" s="25"/>
      <c r="BM294" s="25"/>
      <c r="BN294" s="26"/>
      <c r="BO294" s="26"/>
      <c r="BP294" s="26"/>
      <c r="BQ294" s="26"/>
      <c r="BR294" s="25"/>
      <c r="BS294" s="25"/>
      <c r="BT294" s="25"/>
      <c r="BU294" s="25"/>
      <c r="BV294" s="26"/>
      <c r="BW294" s="26"/>
      <c r="BX294" s="26"/>
      <c r="BY294" s="26"/>
      <c r="BZ294" s="25"/>
      <c r="CA294" s="25"/>
      <c r="CB294" s="25"/>
      <c r="CC294" s="25"/>
      <c r="CD294" s="26"/>
      <c r="CE294" s="26"/>
      <c r="CF294" s="26"/>
      <c r="CG294" s="26"/>
      <c r="CH294" s="25"/>
      <c r="CI294" s="25"/>
      <c r="CJ294" s="25"/>
      <c r="CK294" s="25"/>
      <c r="CL294" s="26"/>
      <c r="CM294" s="26"/>
      <c r="CN294" s="26"/>
      <c r="CO294" s="26"/>
      <c r="CR294" s="50"/>
      <c r="CS294" s="50"/>
    </row>
    <row r="295" spans="2:97" ht="27.75" customHeight="1" thickBot="1">
      <c r="F295" s="67"/>
      <c r="G295" s="67"/>
      <c r="H295" s="67"/>
      <c r="I295" s="67"/>
      <c r="J295" s="67"/>
      <c r="K295" s="67"/>
      <c r="L295" s="67"/>
      <c r="M295" s="67"/>
      <c r="N295" s="67"/>
      <c r="O295" s="67"/>
      <c r="P295" s="67"/>
      <c r="Q295" s="67"/>
      <c r="R295" s="67"/>
      <c r="S295" s="67"/>
      <c r="T295" s="67"/>
      <c r="U295" s="67"/>
      <c r="AD295" s="70"/>
      <c r="AE295" s="70"/>
      <c r="AF295" s="70"/>
      <c r="AG295" s="70"/>
      <c r="AH295" s="70"/>
      <c r="AI295" s="70"/>
      <c r="AJ295" s="70"/>
      <c r="AK295" s="70"/>
      <c r="AL295" s="67"/>
      <c r="AM295" s="67"/>
      <c r="AN295" s="67"/>
      <c r="AO295" s="67"/>
      <c r="AP295" s="67"/>
      <c r="AQ295" s="67"/>
      <c r="AR295" s="67"/>
      <c r="AS295" s="67"/>
      <c r="AT295" s="67"/>
      <c r="AU295" s="67"/>
      <c r="AV295" s="67"/>
      <c r="AW295" s="67"/>
      <c r="AX295" s="67"/>
      <c r="AY295" s="67"/>
      <c r="AZ295" s="67"/>
      <c r="BA295" s="67"/>
      <c r="BZ295" s="67"/>
      <c r="CA295" s="67"/>
      <c r="CB295" s="67"/>
      <c r="CC295" s="67"/>
      <c r="CD295" s="67"/>
      <c r="CE295" s="67"/>
      <c r="CF295" s="67"/>
      <c r="CG295" s="67"/>
    </row>
    <row r="296" spans="2:97" ht="13.5" customHeight="1">
      <c r="B296" s="5"/>
      <c r="C296" s="2"/>
      <c r="D296" s="346" t="s">
        <v>0</v>
      </c>
      <c r="E296" s="347"/>
      <c r="F296" s="27"/>
      <c r="G296" s="28"/>
      <c r="H296" s="255" t="str">
        <f>TEXT($B1,"m月")</f>
        <v>7月</v>
      </c>
      <c r="I296" s="255"/>
      <c r="J296" s="255"/>
      <c r="K296" s="255"/>
      <c r="L296" s="28"/>
      <c r="M296" s="29"/>
      <c r="N296" s="27"/>
      <c r="O296" s="28"/>
      <c r="P296" s="255" t="str">
        <f>TEXT($B1,"m月")</f>
        <v>7月</v>
      </c>
      <c r="Q296" s="255"/>
      <c r="R296" s="255"/>
      <c r="S296" s="255"/>
      <c r="T296" s="28"/>
      <c r="U296" s="29"/>
      <c r="V296" s="27"/>
      <c r="W296" s="28"/>
      <c r="X296" s="255" t="str">
        <f>TEXT($B1,"m月")</f>
        <v>7月</v>
      </c>
      <c r="Y296" s="255"/>
      <c r="Z296" s="255"/>
      <c r="AA296" s="255"/>
      <c r="AB296" s="28"/>
      <c r="AC296" s="29"/>
      <c r="AD296" s="71"/>
      <c r="AE296" s="72"/>
      <c r="AF296" s="392" t="str">
        <f>TEXT($B1,"m月")</f>
        <v>7月</v>
      </c>
      <c r="AG296" s="392"/>
      <c r="AH296" s="392"/>
      <c r="AI296" s="392"/>
      <c r="AJ296" s="72"/>
      <c r="AK296" s="73"/>
      <c r="AL296" s="27"/>
      <c r="AM296" s="28"/>
      <c r="AN296" s="255" t="str">
        <f>TEXT($B1,"m月")</f>
        <v>7月</v>
      </c>
      <c r="AO296" s="255"/>
      <c r="AP296" s="255"/>
      <c r="AQ296" s="255"/>
      <c r="AR296" s="28"/>
      <c r="AS296" s="29"/>
      <c r="AT296" s="27"/>
      <c r="AU296" s="28"/>
      <c r="AV296" s="255" t="str">
        <f>TEXT($B1,"m月")</f>
        <v>7月</v>
      </c>
      <c r="AW296" s="255"/>
      <c r="AX296" s="255"/>
      <c r="AY296" s="255"/>
      <c r="AZ296" s="28"/>
      <c r="BA296" s="29"/>
      <c r="BB296" s="27"/>
      <c r="BC296" s="28"/>
      <c r="BD296" s="255" t="str">
        <f>TEXT($B1,"m月")</f>
        <v>7月</v>
      </c>
      <c r="BE296" s="255"/>
      <c r="BF296" s="255"/>
      <c r="BG296" s="255"/>
      <c r="BH296" s="28"/>
      <c r="BI296" s="29"/>
      <c r="BJ296" s="27"/>
      <c r="BK296" s="28"/>
      <c r="BL296" s="255" t="str">
        <f>TEXT($B1,"m月")</f>
        <v>7月</v>
      </c>
      <c r="BM296" s="255"/>
      <c r="BN296" s="255"/>
      <c r="BO296" s="255"/>
      <c r="BP296" s="28"/>
      <c r="BQ296" s="29"/>
      <c r="BR296" s="27"/>
      <c r="BS296" s="28"/>
      <c r="BT296" s="255" t="str">
        <f>TEXT($B1,"m月")</f>
        <v>7月</v>
      </c>
      <c r="BU296" s="255"/>
      <c r="BV296" s="255"/>
      <c r="BW296" s="255"/>
      <c r="BX296" s="28"/>
      <c r="BY296" s="29"/>
      <c r="BZ296" s="27"/>
      <c r="CA296" s="28"/>
      <c r="CB296" s="255" t="str">
        <f>TEXT($B1,"m月")</f>
        <v>7月</v>
      </c>
      <c r="CC296" s="255"/>
      <c r="CD296" s="255"/>
      <c r="CE296" s="255"/>
      <c r="CF296" s="28"/>
      <c r="CG296" s="29"/>
      <c r="CH296" s="27"/>
      <c r="CI296" s="28"/>
      <c r="CJ296" s="255" t="str">
        <f>TEXT($B1,"m月")</f>
        <v>7月</v>
      </c>
      <c r="CK296" s="255"/>
      <c r="CL296" s="255"/>
      <c r="CM296" s="255"/>
      <c r="CN296" s="28"/>
      <c r="CO296" s="29"/>
      <c r="CP296" s="5"/>
      <c r="CQ296" s="2"/>
      <c r="CR296" s="346" t="s">
        <v>0</v>
      </c>
      <c r="CS296" s="347"/>
    </row>
    <row r="297" spans="2:97" ht="13.5" customHeight="1">
      <c r="B297" s="6"/>
      <c r="C297" s="4"/>
      <c r="D297" s="342"/>
      <c r="E297" s="343"/>
      <c r="F297" s="238">
        <v>11</v>
      </c>
      <c r="G297" s="239"/>
      <c r="H297" s="239"/>
      <c r="I297" s="239"/>
      <c r="J297" s="276" t="str">
        <f>TEXT('7月1～10日'!$B1+10,"(aaa)")</f>
        <v>(土)</v>
      </c>
      <c r="K297" s="276"/>
      <c r="L297" s="276"/>
      <c r="M297" s="277"/>
      <c r="N297" s="238">
        <v>12</v>
      </c>
      <c r="O297" s="239"/>
      <c r="P297" s="239"/>
      <c r="Q297" s="239"/>
      <c r="R297" s="234" t="str">
        <f>IF($J297="(月)","(火)",IF($J297="(火)","(水)",IF($J297="(水)","(木)",IF($J297="(木)","(金)",IF($J297="(金)","(土)",IF($J297="(土)","(日)",IF($J297="(日)","(月)")))))))</f>
        <v>(日)</v>
      </c>
      <c r="S297" s="234"/>
      <c r="T297" s="234"/>
      <c r="U297" s="235"/>
      <c r="V297" s="238">
        <v>13</v>
      </c>
      <c r="W297" s="239"/>
      <c r="X297" s="239"/>
      <c r="Y297" s="239"/>
      <c r="Z297" s="234" t="str">
        <f>IF($R297="(月)","(火)",IF($R297="(火)","(水)",IF($R297="(水)","(木)",IF($R297="(木)","(金)",IF($R297="(金)","(土)",IF($R297="(土)","(日)",IF($R297="(日)","(月)")))))))</f>
        <v>(月)</v>
      </c>
      <c r="AA297" s="234"/>
      <c r="AB297" s="234"/>
      <c r="AC297" s="235"/>
      <c r="AD297" s="393">
        <v>14</v>
      </c>
      <c r="AE297" s="394"/>
      <c r="AF297" s="394"/>
      <c r="AG297" s="394"/>
      <c r="AH297" s="270" t="str">
        <f>IF($Z297="(月)","(火)",IF($Z297="(火)","(水)",IF($Z297="(水)","(木)",IF($Z297="(木)","(金)",IF($Z297="(金)","(土)",IF($Z297="(土)","(日)",IF($Z297="(日)","(月)")))))))</f>
        <v>(火)</v>
      </c>
      <c r="AI297" s="270"/>
      <c r="AJ297" s="270"/>
      <c r="AK297" s="271"/>
      <c r="AL297" s="238">
        <v>15</v>
      </c>
      <c r="AM297" s="239"/>
      <c r="AN297" s="239"/>
      <c r="AO297" s="239"/>
      <c r="AP297" s="234" t="str">
        <f>IF($AH297="(月)","(火)",IF($AH297="(火)","(水)",IF($AH297="(水)","(木)",IF($AH297="(木)","(金)",IF($AH297="(金)","(土)",IF($AH297="(土)","(日)",IF($AH297="(日)","(月)")))))))</f>
        <v>(水)</v>
      </c>
      <c r="AQ297" s="234"/>
      <c r="AR297" s="234"/>
      <c r="AS297" s="235"/>
      <c r="AT297" s="238">
        <v>16</v>
      </c>
      <c r="AU297" s="239"/>
      <c r="AV297" s="239"/>
      <c r="AW297" s="239"/>
      <c r="AX297" s="234" t="str">
        <f>IF($AP297="(月)","(火)",IF($AP297="(火)","(水)",IF($AP297="(水)","(木)",IF($AP297="(木)","(金)",IF($AP297="(金)","(土)",IF($AP297="(土)","(日)",IF($AP297="(日)","(月)")))))))</f>
        <v>(木)</v>
      </c>
      <c r="AY297" s="234"/>
      <c r="AZ297" s="234"/>
      <c r="BA297" s="235"/>
      <c r="BB297" s="238">
        <v>17</v>
      </c>
      <c r="BC297" s="239"/>
      <c r="BD297" s="239"/>
      <c r="BE297" s="239"/>
      <c r="BF297" s="234" t="str">
        <f>IF($AX297="(月)","(火)",IF($AX297="(火)","(水)",IF($AX297="(水)","(木)",IF($AX297="(木)","(金)",IF($AX297="(金)","(土)",IF($AX297="(土)","(日)",IF($AX297="(日)","(月)")))))))</f>
        <v>(金)</v>
      </c>
      <c r="BG297" s="234"/>
      <c r="BH297" s="234"/>
      <c r="BI297" s="235"/>
      <c r="BJ297" s="238">
        <v>18</v>
      </c>
      <c r="BK297" s="239"/>
      <c r="BL297" s="239"/>
      <c r="BM297" s="239"/>
      <c r="BN297" s="234" t="str">
        <f>IF($BF297="(月)","(火)",IF($BF297="(火)","(水)",IF($BF297="(水)","(木)",IF($BF297="(木)","(金)",IF($BF297="(金)","(土)",IF($BF297="(土)","(日)",IF($BF297="(日)","(月)")))))))</f>
        <v>(土)</v>
      </c>
      <c r="BO297" s="234"/>
      <c r="BP297" s="234"/>
      <c r="BQ297" s="235"/>
      <c r="BR297" s="238">
        <v>19</v>
      </c>
      <c r="BS297" s="239"/>
      <c r="BT297" s="239"/>
      <c r="BU297" s="239"/>
      <c r="BV297" s="234" t="str">
        <f>IF($BN297="(月)","(火)",IF($BN297="(火)","(水)",IF($BN297="(水)","(木)",IF($BN297="(木)","(金)",IF($BN297="(金)","(土)",IF($BN297="(土)","(日)",IF($BN297="(日)","(月)")))))))</f>
        <v>(日)</v>
      </c>
      <c r="BW297" s="234"/>
      <c r="BX297" s="234"/>
      <c r="BY297" s="235"/>
      <c r="BZ297" s="238">
        <v>20</v>
      </c>
      <c r="CA297" s="239"/>
      <c r="CB297" s="239"/>
      <c r="CC297" s="239"/>
      <c r="CD297" s="397" t="str">
        <f>IF($BV297="(月)","(火)",IF($BV297="(火)","(水)",IF($BV297="(水)","(木)",IF($BV297="(木)","(金)",IF($BV297="(金)","(土)",IF($BV297="(土)","(日)",IF($BV297="(日)","(月)")))))))</f>
        <v>(月)</v>
      </c>
      <c r="CE297" s="397"/>
      <c r="CF297" s="397"/>
      <c r="CG297" s="398"/>
      <c r="CH297" s="238"/>
      <c r="CI297" s="239"/>
      <c r="CJ297" s="239"/>
      <c r="CK297" s="239"/>
      <c r="CL297" s="234"/>
      <c r="CM297" s="234"/>
      <c r="CN297" s="234"/>
      <c r="CO297" s="235"/>
      <c r="CP297" s="6"/>
      <c r="CQ297" s="4"/>
      <c r="CR297" s="342"/>
      <c r="CS297" s="343"/>
    </row>
    <row r="298" spans="2:97" ht="13.5" customHeight="1">
      <c r="B298" s="348" t="s">
        <v>2</v>
      </c>
      <c r="C298" s="342"/>
      <c r="D298" s="4"/>
      <c r="E298" s="3"/>
      <c r="F298" s="238"/>
      <c r="G298" s="239"/>
      <c r="H298" s="239"/>
      <c r="I298" s="239"/>
      <c r="J298" s="276"/>
      <c r="K298" s="276"/>
      <c r="L298" s="276"/>
      <c r="M298" s="277"/>
      <c r="N298" s="238"/>
      <c r="O298" s="239"/>
      <c r="P298" s="239"/>
      <c r="Q298" s="239"/>
      <c r="R298" s="234"/>
      <c r="S298" s="234"/>
      <c r="T298" s="234"/>
      <c r="U298" s="235"/>
      <c r="V298" s="238"/>
      <c r="W298" s="239"/>
      <c r="X298" s="239"/>
      <c r="Y298" s="239"/>
      <c r="Z298" s="234"/>
      <c r="AA298" s="234"/>
      <c r="AB298" s="234"/>
      <c r="AC298" s="235"/>
      <c r="AD298" s="393"/>
      <c r="AE298" s="394"/>
      <c r="AF298" s="394"/>
      <c r="AG298" s="394"/>
      <c r="AH298" s="270"/>
      <c r="AI298" s="270"/>
      <c r="AJ298" s="270"/>
      <c r="AK298" s="271"/>
      <c r="AL298" s="238"/>
      <c r="AM298" s="239"/>
      <c r="AN298" s="239"/>
      <c r="AO298" s="239"/>
      <c r="AP298" s="234"/>
      <c r="AQ298" s="234"/>
      <c r="AR298" s="234"/>
      <c r="AS298" s="235"/>
      <c r="AT298" s="238"/>
      <c r="AU298" s="239"/>
      <c r="AV298" s="239"/>
      <c r="AW298" s="239"/>
      <c r="AX298" s="234"/>
      <c r="AY298" s="234"/>
      <c r="AZ298" s="234"/>
      <c r="BA298" s="235"/>
      <c r="BB298" s="238"/>
      <c r="BC298" s="239"/>
      <c r="BD298" s="239"/>
      <c r="BE298" s="239"/>
      <c r="BF298" s="234"/>
      <c r="BG298" s="234"/>
      <c r="BH298" s="234"/>
      <c r="BI298" s="235"/>
      <c r="BJ298" s="238"/>
      <c r="BK298" s="239"/>
      <c r="BL298" s="239"/>
      <c r="BM298" s="239"/>
      <c r="BN298" s="234"/>
      <c r="BO298" s="234"/>
      <c r="BP298" s="234"/>
      <c r="BQ298" s="235"/>
      <c r="BR298" s="238"/>
      <c r="BS298" s="239"/>
      <c r="BT298" s="239"/>
      <c r="BU298" s="239"/>
      <c r="BV298" s="234"/>
      <c r="BW298" s="234"/>
      <c r="BX298" s="234"/>
      <c r="BY298" s="235"/>
      <c r="BZ298" s="238"/>
      <c r="CA298" s="239"/>
      <c r="CB298" s="239"/>
      <c r="CC298" s="239"/>
      <c r="CD298" s="397"/>
      <c r="CE298" s="397"/>
      <c r="CF298" s="397"/>
      <c r="CG298" s="398"/>
      <c r="CH298" s="238"/>
      <c r="CI298" s="239"/>
      <c r="CJ298" s="239"/>
      <c r="CK298" s="239"/>
      <c r="CL298" s="234"/>
      <c r="CM298" s="234"/>
      <c r="CN298" s="234"/>
      <c r="CO298" s="235"/>
      <c r="CP298" s="348" t="s">
        <v>2</v>
      </c>
      <c r="CQ298" s="342"/>
      <c r="CR298" s="4"/>
      <c r="CS298" s="3"/>
    </row>
    <row r="299" spans="2:97" ht="14.25" customHeight="1" thickBot="1">
      <c r="B299" s="391"/>
      <c r="C299" s="344"/>
      <c r="D299" s="1"/>
      <c r="E299" s="11"/>
      <c r="F299" s="240"/>
      <c r="G299" s="241"/>
      <c r="H299" s="241"/>
      <c r="I299" s="241"/>
      <c r="J299" s="278"/>
      <c r="K299" s="278"/>
      <c r="L299" s="278"/>
      <c r="M299" s="279"/>
      <c r="N299" s="240"/>
      <c r="O299" s="241"/>
      <c r="P299" s="241"/>
      <c r="Q299" s="241"/>
      <c r="R299" s="236"/>
      <c r="S299" s="236"/>
      <c r="T299" s="236"/>
      <c r="U299" s="237"/>
      <c r="V299" s="240"/>
      <c r="W299" s="241"/>
      <c r="X299" s="241"/>
      <c r="Y299" s="241"/>
      <c r="Z299" s="236"/>
      <c r="AA299" s="236"/>
      <c r="AB299" s="236"/>
      <c r="AC299" s="237"/>
      <c r="AD299" s="395"/>
      <c r="AE299" s="396"/>
      <c r="AF299" s="396"/>
      <c r="AG299" s="396"/>
      <c r="AH299" s="272"/>
      <c r="AI299" s="272"/>
      <c r="AJ299" s="272"/>
      <c r="AK299" s="273"/>
      <c r="AL299" s="240"/>
      <c r="AM299" s="241"/>
      <c r="AN299" s="241"/>
      <c r="AO299" s="241"/>
      <c r="AP299" s="236"/>
      <c r="AQ299" s="236"/>
      <c r="AR299" s="236"/>
      <c r="AS299" s="237"/>
      <c r="AT299" s="240"/>
      <c r="AU299" s="241"/>
      <c r="AV299" s="241"/>
      <c r="AW299" s="241"/>
      <c r="AX299" s="236"/>
      <c r="AY299" s="236"/>
      <c r="AZ299" s="236"/>
      <c r="BA299" s="237"/>
      <c r="BB299" s="240"/>
      <c r="BC299" s="241"/>
      <c r="BD299" s="241"/>
      <c r="BE299" s="241"/>
      <c r="BF299" s="236"/>
      <c r="BG299" s="236"/>
      <c r="BH299" s="236"/>
      <c r="BI299" s="237"/>
      <c r="BJ299" s="240"/>
      <c r="BK299" s="241"/>
      <c r="BL299" s="241"/>
      <c r="BM299" s="241"/>
      <c r="BN299" s="236"/>
      <c r="BO299" s="236"/>
      <c r="BP299" s="236"/>
      <c r="BQ299" s="237"/>
      <c r="BR299" s="240"/>
      <c r="BS299" s="241"/>
      <c r="BT299" s="241"/>
      <c r="BU299" s="241"/>
      <c r="BV299" s="236"/>
      <c r="BW299" s="236"/>
      <c r="BX299" s="236"/>
      <c r="BY299" s="237"/>
      <c r="BZ299" s="240"/>
      <c r="CA299" s="241"/>
      <c r="CB299" s="241"/>
      <c r="CC299" s="241"/>
      <c r="CD299" s="399"/>
      <c r="CE299" s="399"/>
      <c r="CF299" s="399"/>
      <c r="CG299" s="400"/>
      <c r="CH299" s="240"/>
      <c r="CI299" s="241"/>
      <c r="CJ299" s="241"/>
      <c r="CK299" s="241"/>
      <c r="CL299" s="236"/>
      <c r="CM299" s="236"/>
      <c r="CN299" s="236"/>
      <c r="CO299" s="237"/>
      <c r="CP299" s="391"/>
      <c r="CQ299" s="344"/>
      <c r="CR299" s="1"/>
      <c r="CS299" s="11"/>
    </row>
    <row r="300" spans="2:97" ht="15" customHeight="1">
      <c r="B300" s="458" t="s">
        <v>162</v>
      </c>
      <c r="C300" s="459"/>
      <c r="D300" s="459"/>
      <c r="E300" s="460"/>
      <c r="F300" s="251">
        <v>10016426</v>
      </c>
      <c r="G300" s="252"/>
      <c r="H300" s="252"/>
      <c r="I300" s="252"/>
      <c r="J300" s="258"/>
      <c r="K300" s="258"/>
      <c r="L300" s="258"/>
      <c r="M300" s="259"/>
      <c r="N300" s="251"/>
      <c r="O300" s="258"/>
      <c r="P300" s="258"/>
      <c r="Q300" s="258"/>
      <c r="R300" s="258"/>
      <c r="S300" s="258"/>
      <c r="T300" s="258"/>
      <c r="U300" s="259"/>
      <c r="V300" s="220"/>
      <c r="W300" s="221"/>
      <c r="X300" s="221"/>
      <c r="Y300" s="221"/>
      <c r="Z300" s="221"/>
      <c r="AA300" s="221"/>
      <c r="AB300" s="221"/>
      <c r="AC300" s="222"/>
      <c r="AD300" s="251"/>
      <c r="AE300" s="258"/>
      <c r="AF300" s="258"/>
      <c r="AG300" s="258"/>
      <c r="AH300" s="258"/>
      <c r="AI300" s="258"/>
      <c r="AJ300" s="258"/>
      <c r="AK300" s="259"/>
      <c r="AL300" s="251"/>
      <c r="AM300" s="258"/>
      <c r="AN300" s="258"/>
      <c r="AO300" s="258"/>
      <c r="AP300" s="258"/>
      <c r="AQ300" s="258"/>
      <c r="AR300" s="258"/>
      <c r="AS300" s="259"/>
      <c r="AT300" s="251"/>
      <c r="AU300" s="252"/>
      <c r="AV300" s="252"/>
      <c r="AW300" s="252"/>
      <c r="AX300" s="258"/>
      <c r="AY300" s="258"/>
      <c r="AZ300" s="258"/>
      <c r="BA300" s="259"/>
      <c r="BB300" s="251"/>
      <c r="BC300" s="252"/>
      <c r="BD300" s="252"/>
      <c r="BE300" s="252"/>
      <c r="BF300" s="258"/>
      <c r="BG300" s="258"/>
      <c r="BH300" s="258"/>
      <c r="BI300" s="259"/>
      <c r="BJ300" s="251">
        <v>10016426</v>
      </c>
      <c r="BK300" s="252"/>
      <c r="BL300" s="252"/>
      <c r="BM300" s="252"/>
      <c r="BN300" s="258"/>
      <c r="BO300" s="258"/>
      <c r="BP300" s="258"/>
      <c r="BQ300" s="259"/>
      <c r="BR300" s="251"/>
      <c r="BS300" s="258"/>
      <c r="BT300" s="258"/>
      <c r="BU300" s="258"/>
      <c r="BV300" s="258"/>
      <c r="BW300" s="258"/>
      <c r="BX300" s="258"/>
      <c r="BY300" s="259"/>
      <c r="BZ300" s="251"/>
      <c r="CA300" s="252"/>
      <c r="CB300" s="252"/>
      <c r="CC300" s="252"/>
      <c r="CD300" s="258"/>
      <c r="CE300" s="258"/>
      <c r="CF300" s="258"/>
      <c r="CG300" s="259"/>
      <c r="CH300" s="251"/>
      <c r="CI300" s="258"/>
      <c r="CJ300" s="258"/>
      <c r="CK300" s="258"/>
      <c r="CL300" s="258"/>
      <c r="CM300" s="258"/>
      <c r="CN300" s="258"/>
      <c r="CO300" s="259"/>
      <c r="CP300" s="458" t="s">
        <v>162</v>
      </c>
      <c r="CQ300" s="459"/>
      <c r="CR300" s="459"/>
      <c r="CS300" s="460"/>
    </row>
    <row r="301" spans="2:97" ht="15" customHeight="1">
      <c r="B301" s="461"/>
      <c r="C301" s="462"/>
      <c r="D301" s="462"/>
      <c r="E301" s="463"/>
      <c r="F301" s="242" t="s">
        <v>370</v>
      </c>
      <c r="G301" s="243"/>
      <c r="H301" s="243"/>
      <c r="I301" s="243"/>
      <c r="J301" s="217"/>
      <c r="K301" s="245"/>
      <c r="L301" s="217"/>
      <c r="M301" s="216"/>
      <c r="N301" s="242"/>
      <c r="O301" s="243"/>
      <c r="P301" s="243"/>
      <c r="Q301" s="243"/>
      <c r="R301" s="217"/>
      <c r="S301" s="245"/>
      <c r="T301" s="217"/>
      <c r="U301" s="216"/>
      <c r="V301" s="223"/>
      <c r="W301" s="224"/>
      <c r="X301" s="224"/>
      <c r="Y301" s="224"/>
      <c r="Z301" s="224"/>
      <c r="AA301" s="224"/>
      <c r="AB301" s="224"/>
      <c r="AC301" s="225"/>
      <c r="AD301" s="242"/>
      <c r="AE301" s="243"/>
      <c r="AF301" s="243"/>
      <c r="AG301" s="243"/>
      <c r="AH301" s="217"/>
      <c r="AI301" s="245"/>
      <c r="AJ301" s="217"/>
      <c r="AK301" s="216"/>
      <c r="AL301" s="242"/>
      <c r="AM301" s="243"/>
      <c r="AN301" s="243"/>
      <c r="AO301" s="243"/>
      <c r="AP301" s="217"/>
      <c r="AQ301" s="245"/>
      <c r="AR301" s="217"/>
      <c r="AS301" s="216"/>
      <c r="AT301" s="242"/>
      <c r="AU301" s="243"/>
      <c r="AV301" s="243"/>
      <c r="AW301" s="243"/>
      <c r="AX301" s="217"/>
      <c r="AY301" s="245"/>
      <c r="AZ301" s="217"/>
      <c r="BA301" s="216"/>
      <c r="BB301" s="242"/>
      <c r="BC301" s="243"/>
      <c r="BD301" s="243"/>
      <c r="BE301" s="243"/>
      <c r="BF301" s="217"/>
      <c r="BG301" s="245"/>
      <c r="BH301" s="217"/>
      <c r="BI301" s="216"/>
      <c r="BJ301" s="242" t="s">
        <v>370</v>
      </c>
      <c r="BK301" s="243"/>
      <c r="BL301" s="243"/>
      <c r="BM301" s="243"/>
      <c r="BN301" s="217"/>
      <c r="BO301" s="245"/>
      <c r="BP301" s="217"/>
      <c r="BQ301" s="216"/>
      <c r="BR301" s="242"/>
      <c r="BS301" s="243"/>
      <c r="BT301" s="243"/>
      <c r="BU301" s="243"/>
      <c r="BV301" s="217"/>
      <c r="BW301" s="245"/>
      <c r="BX301" s="217"/>
      <c r="BY301" s="216"/>
      <c r="BZ301" s="242"/>
      <c r="CA301" s="243"/>
      <c r="CB301" s="243"/>
      <c r="CC301" s="243"/>
      <c r="CD301" s="217"/>
      <c r="CE301" s="245"/>
      <c r="CF301" s="217"/>
      <c r="CG301" s="216"/>
      <c r="CH301" s="242"/>
      <c r="CI301" s="243"/>
      <c r="CJ301" s="243"/>
      <c r="CK301" s="243"/>
      <c r="CL301" s="217"/>
      <c r="CM301" s="245"/>
      <c r="CN301" s="217"/>
      <c r="CO301" s="216"/>
      <c r="CP301" s="461"/>
      <c r="CQ301" s="462"/>
      <c r="CR301" s="462"/>
      <c r="CS301" s="463"/>
    </row>
    <row r="302" spans="2:97" ht="11.25" customHeight="1">
      <c r="B302" s="461"/>
      <c r="C302" s="462"/>
      <c r="D302" s="462"/>
      <c r="E302" s="463"/>
      <c r="F302" s="264" t="s">
        <v>371</v>
      </c>
      <c r="G302" s="265"/>
      <c r="H302" s="265"/>
      <c r="I302" s="265"/>
      <c r="J302" s="217"/>
      <c r="K302" s="245"/>
      <c r="L302" s="217"/>
      <c r="M302" s="216"/>
      <c r="N302" s="242"/>
      <c r="O302" s="243"/>
      <c r="P302" s="243"/>
      <c r="Q302" s="243"/>
      <c r="R302" s="217"/>
      <c r="S302" s="245"/>
      <c r="T302" s="217"/>
      <c r="U302" s="216"/>
      <c r="V302" s="223"/>
      <c r="W302" s="224"/>
      <c r="X302" s="224"/>
      <c r="Y302" s="224"/>
      <c r="Z302" s="224"/>
      <c r="AA302" s="224"/>
      <c r="AB302" s="224"/>
      <c r="AC302" s="225"/>
      <c r="AD302" s="242"/>
      <c r="AE302" s="243"/>
      <c r="AF302" s="243"/>
      <c r="AG302" s="243"/>
      <c r="AH302" s="217"/>
      <c r="AI302" s="245"/>
      <c r="AJ302" s="217"/>
      <c r="AK302" s="216"/>
      <c r="AL302" s="242" t="s">
        <v>436</v>
      </c>
      <c r="AM302" s="243"/>
      <c r="AN302" s="243"/>
      <c r="AO302" s="243"/>
      <c r="AP302" s="217"/>
      <c r="AQ302" s="245"/>
      <c r="AR302" s="217"/>
      <c r="AS302" s="216"/>
      <c r="AT302" s="264"/>
      <c r="AU302" s="265"/>
      <c r="AV302" s="265"/>
      <c r="AW302" s="265"/>
      <c r="AX302" s="217"/>
      <c r="AY302" s="245"/>
      <c r="AZ302" s="217"/>
      <c r="BA302" s="216"/>
      <c r="BB302" s="264"/>
      <c r="BC302" s="265"/>
      <c r="BD302" s="265"/>
      <c r="BE302" s="265"/>
      <c r="BF302" s="217"/>
      <c r="BG302" s="245"/>
      <c r="BH302" s="217"/>
      <c r="BI302" s="216"/>
      <c r="BJ302" s="264" t="s">
        <v>371</v>
      </c>
      <c r="BK302" s="265"/>
      <c r="BL302" s="265"/>
      <c r="BM302" s="265"/>
      <c r="BN302" s="217"/>
      <c r="BO302" s="245"/>
      <c r="BP302" s="217"/>
      <c r="BQ302" s="216"/>
      <c r="BR302" s="242"/>
      <c r="BS302" s="243"/>
      <c r="BT302" s="243"/>
      <c r="BU302" s="243"/>
      <c r="BV302" s="217"/>
      <c r="BW302" s="245"/>
      <c r="BX302" s="217"/>
      <c r="BY302" s="216"/>
      <c r="BZ302" s="264"/>
      <c r="CA302" s="265"/>
      <c r="CB302" s="265"/>
      <c r="CC302" s="265"/>
      <c r="CD302" s="217"/>
      <c r="CE302" s="245"/>
      <c r="CF302" s="217"/>
      <c r="CG302" s="216"/>
      <c r="CH302" s="242"/>
      <c r="CI302" s="243"/>
      <c r="CJ302" s="243"/>
      <c r="CK302" s="243"/>
      <c r="CL302" s="217"/>
      <c r="CM302" s="245"/>
      <c r="CN302" s="217"/>
      <c r="CO302" s="216"/>
      <c r="CP302" s="461"/>
      <c r="CQ302" s="462"/>
      <c r="CR302" s="462"/>
      <c r="CS302" s="463"/>
    </row>
    <row r="303" spans="2:97" ht="22.5" customHeight="1">
      <c r="B303" s="461"/>
      <c r="C303" s="462"/>
      <c r="D303" s="462"/>
      <c r="E303" s="463"/>
      <c r="F303" s="264"/>
      <c r="G303" s="265"/>
      <c r="H303" s="265"/>
      <c r="I303" s="265"/>
      <c r="J303" s="217" t="s">
        <v>45</v>
      </c>
      <c r="K303" s="217" t="s">
        <v>40</v>
      </c>
      <c r="L303" s="217"/>
      <c r="M303" s="216"/>
      <c r="N303" s="242"/>
      <c r="O303" s="243"/>
      <c r="P303" s="243"/>
      <c r="Q303" s="243"/>
      <c r="R303" s="217"/>
      <c r="S303" s="217" t="s">
        <v>40</v>
      </c>
      <c r="T303" s="217"/>
      <c r="U303" s="216"/>
      <c r="V303" s="223"/>
      <c r="W303" s="224"/>
      <c r="X303" s="224"/>
      <c r="Y303" s="224"/>
      <c r="Z303" s="224"/>
      <c r="AA303" s="224"/>
      <c r="AB303" s="224"/>
      <c r="AC303" s="225"/>
      <c r="AD303" s="242"/>
      <c r="AE303" s="243"/>
      <c r="AF303" s="243"/>
      <c r="AG303" s="243"/>
      <c r="AH303" s="217"/>
      <c r="AI303" s="217"/>
      <c r="AJ303" s="217"/>
      <c r="AK303" s="216"/>
      <c r="AL303" s="242"/>
      <c r="AM303" s="243"/>
      <c r="AN303" s="243"/>
      <c r="AO303" s="243"/>
      <c r="AP303" s="217"/>
      <c r="AQ303" s="217"/>
      <c r="AR303" s="217"/>
      <c r="AS303" s="216"/>
      <c r="AT303" s="264"/>
      <c r="AU303" s="265"/>
      <c r="AV303" s="265"/>
      <c r="AW303" s="265"/>
      <c r="AX303" s="217"/>
      <c r="AY303" s="217"/>
      <c r="AZ303" s="217"/>
      <c r="BA303" s="216"/>
      <c r="BB303" s="264"/>
      <c r="BC303" s="265"/>
      <c r="BD303" s="265"/>
      <c r="BE303" s="265"/>
      <c r="BF303" s="217"/>
      <c r="BG303" s="217"/>
      <c r="BH303" s="217"/>
      <c r="BI303" s="216"/>
      <c r="BJ303" s="264"/>
      <c r="BK303" s="265"/>
      <c r="BL303" s="265"/>
      <c r="BM303" s="265"/>
      <c r="BN303" s="217" t="s">
        <v>45</v>
      </c>
      <c r="BO303" s="217" t="s">
        <v>40</v>
      </c>
      <c r="BP303" s="217"/>
      <c r="BQ303" s="216"/>
      <c r="BR303" s="242"/>
      <c r="BS303" s="243"/>
      <c r="BT303" s="243"/>
      <c r="BU303" s="243"/>
      <c r="BV303" s="217"/>
      <c r="BW303" s="217" t="s">
        <v>40</v>
      </c>
      <c r="BX303" s="217"/>
      <c r="BY303" s="216"/>
      <c r="BZ303" s="264"/>
      <c r="CA303" s="265"/>
      <c r="CB303" s="265"/>
      <c r="CC303" s="265"/>
      <c r="CD303" s="217"/>
      <c r="CE303" s="217" t="s">
        <v>40</v>
      </c>
      <c r="CF303" s="217"/>
      <c r="CG303" s="216"/>
      <c r="CH303" s="242"/>
      <c r="CI303" s="243"/>
      <c r="CJ303" s="243"/>
      <c r="CK303" s="243"/>
      <c r="CL303" s="217"/>
      <c r="CM303" s="217"/>
      <c r="CN303" s="217"/>
      <c r="CO303" s="216"/>
      <c r="CP303" s="461"/>
      <c r="CQ303" s="462"/>
      <c r="CR303" s="462"/>
      <c r="CS303" s="463"/>
    </row>
    <row r="304" spans="2:97" ht="18.75" customHeight="1">
      <c r="B304" s="464"/>
      <c r="C304" s="465"/>
      <c r="D304" s="465"/>
      <c r="E304" s="466"/>
      <c r="F304" s="218"/>
      <c r="G304" s="219"/>
      <c r="H304" s="219"/>
      <c r="I304" s="219"/>
      <c r="J304" s="217"/>
      <c r="K304" s="217"/>
      <c r="L304" s="217"/>
      <c r="M304" s="216"/>
      <c r="N304" s="218"/>
      <c r="O304" s="219"/>
      <c r="P304" s="219"/>
      <c r="Q304" s="219"/>
      <c r="R304" s="217"/>
      <c r="S304" s="217"/>
      <c r="T304" s="217"/>
      <c r="U304" s="216"/>
      <c r="V304" s="223"/>
      <c r="W304" s="224"/>
      <c r="X304" s="224"/>
      <c r="Y304" s="224"/>
      <c r="Z304" s="224"/>
      <c r="AA304" s="224"/>
      <c r="AB304" s="224"/>
      <c r="AC304" s="225"/>
      <c r="AD304" s="218"/>
      <c r="AE304" s="219"/>
      <c r="AF304" s="219"/>
      <c r="AG304" s="219"/>
      <c r="AH304" s="217"/>
      <c r="AI304" s="217"/>
      <c r="AJ304" s="217"/>
      <c r="AK304" s="216"/>
      <c r="AL304" s="218" t="s">
        <v>434</v>
      </c>
      <c r="AM304" s="219"/>
      <c r="AN304" s="219"/>
      <c r="AO304" s="219"/>
      <c r="AP304" s="217"/>
      <c r="AQ304" s="217"/>
      <c r="AR304" s="217"/>
      <c r="AS304" s="216"/>
      <c r="AT304" s="218"/>
      <c r="AU304" s="219"/>
      <c r="AV304" s="219"/>
      <c r="AW304" s="219"/>
      <c r="AX304" s="217"/>
      <c r="AY304" s="217"/>
      <c r="AZ304" s="217"/>
      <c r="BA304" s="216"/>
      <c r="BB304" s="218"/>
      <c r="BC304" s="219"/>
      <c r="BD304" s="219"/>
      <c r="BE304" s="219"/>
      <c r="BF304" s="217"/>
      <c r="BG304" s="217"/>
      <c r="BH304" s="217"/>
      <c r="BI304" s="216"/>
      <c r="BJ304" s="218"/>
      <c r="BK304" s="219"/>
      <c r="BL304" s="219"/>
      <c r="BM304" s="219"/>
      <c r="BN304" s="217"/>
      <c r="BO304" s="217"/>
      <c r="BP304" s="217"/>
      <c r="BQ304" s="216"/>
      <c r="BR304" s="218"/>
      <c r="BS304" s="219"/>
      <c r="BT304" s="219"/>
      <c r="BU304" s="219"/>
      <c r="BV304" s="217"/>
      <c r="BW304" s="217"/>
      <c r="BX304" s="217"/>
      <c r="BY304" s="216"/>
      <c r="BZ304" s="218"/>
      <c r="CA304" s="219"/>
      <c r="CB304" s="219"/>
      <c r="CC304" s="219"/>
      <c r="CD304" s="217"/>
      <c r="CE304" s="217"/>
      <c r="CF304" s="217"/>
      <c r="CG304" s="216"/>
      <c r="CH304" s="218"/>
      <c r="CI304" s="219"/>
      <c r="CJ304" s="219"/>
      <c r="CK304" s="219"/>
      <c r="CL304" s="217"/>
      <c r="CM304" s="217"/>
      <c r="CN304" s="217"/>
      <c r="CO304" s="216"/>
      <c r="CP304" s="464"/>
      <c r="CQ304" s="465"/>
      <c r="CR304" s="465"/>
      <c r="CS304" s="466"/>
    </row>
    <row r="305" spans="2:97" ht="18.75" customHeight="1" thickBot="1">
      <c r="B305" s="60"/>
      <c r="C305" s="61"/>
      <c r="D305" s="61"/>
      <c r="E305" s="62"/>
      <c r="F305" s="230"/>
      <c r="G305" s="231"/>
      <c r="H305" s="55"/>
      <c r="I305" s="266" t="s">
        <v>369</v>
      </c>
      <c r="J305" s="266"/>
      <c r="K305" s="266"/>
      <c r="L305" s="266"/>
      <c r="M305" s="267"/>
      <c r="N305" s="230"/>
      <c r="O305" s="231"/>
      <c r="P305" s="55"/>
      <c r="Q305" s="246"/>
      <c r="R305" s="246"/>
      <c r="S305" s="246"/>
      <c r="T305" s="246"/>
      <c r="U305" s="247"/>
      <c r="V305" s="226"/>
      <c r="W305" s="227"/>
      <c r="X305" s="227"/>
      <c r="Y305" s="227"/>
      <c r="Z305" s="227"/>
      <c r="AA305" s="227"/>
      <c r="AB305" s="227"/>
      <c r="AC305" s="228"/>
      <c r="AD305" s="230"/>
      <c r="AE305" s="231"/>
      <c r="AF305" s="55"/>
      <c r="AG305" s="246"/>
      <c r="AH305" s="246"/>
      <c r="AI305" s="246"/>
      <c r="AJ305" s="246"/>
      <c r="AK305" s="247"/>
      <c r="AL305" s="230"/>
      <c r="AM305" s="231"/>
      <c r="AN305" s="55"/>
      <c r="AO305" s="246" t="s">
        <v>435</v>
      </c>
      <c r="AP305" s="246"/>
      <c r="AQ305" s="246"/>
      <c r="AR305" s="246"/>
      <c r="AS305" s="247"/>
      <c r="AT305" s="230"/>
      <c r="AU305" s="231"/>
      <c r="AV305" s="55"/>
      <c r="AW305" s="266"/>
      <c r="AX305" s="266"/>
      <c r="AY305" s="266"/>
      <c r="AZ305" s="266"/>
      <c r="BA305" s="267"/>
      <c r="BB305" s="230"/>
      <c r="BC305" s="231"/>
      <c r="BD305" s="55"/>
      <c r="BE305" s="266"/>
      <c r="BF305" s="266"/>
      <c r="BG305" s="266"/>
      <c r="BH305" s="266"/>
      <c r="BI305" s="267"/>
      <c r="BJ305" s="230"/>
      <c r="BK305" s="231"/>
      <c r="BL305" s="55"/>
      <c r="BM305" s="266" t="s">
        <v>369</v>
      </c>
      <c r="BN305" s="266"/>
      <c r="BO305" s="266"/>
      <c r="BP305" s="266"/>
      <c r="BQ305" s="267"/>
      <c r="BR305" s="230"/>
      <c r="BS305" s="231"/>
      <c r="BT305" s="55"/>
      <c r="BU305" s="246"/>
      <c r="BV305" s="246"/>
      <c r="BW305" s="246"/>
      <c r="BX305" s="246"/>
      <c r="BY305" s="247"/>
      <c r="BZ305" s="230"/>
      <c r="CA305" s="231"/>
      <c r="CB305" s="55"/>
      <c r="CC305" s="266"/>
      <c r="CD305" s="266"/>
      <c r="CE305" s="266"/>
      <c r="CF305" s="266"/>
      <c r="CG305" s="267"/>
      <c r="CH305" s="230"/>
      <c r="CI305" s="231"/>
      <c r="CJ305" s="55"/>
      <c r="CK305" s="246"/>
      <c r="CL305" s="246"/>
      <c r="CM305" s="246"/>
      <c r="CN305" s="246"/>
      <c r="CO305" s="247"/>
      <c r="CP305" s="60"/>
      <c r="CQ305" s="61"/>
      <c r="CR305" s="61"/>
      <c r="CS305" s="62"/>
    </row>
    <row r="306" spans="2:97" ht="15" customHeight="1">
      <c r="B306" s="470" t="s">
        <v>75</v>
      </c>
      <c r="C306" s="471"/>
      <c r="D306" s="471"/>
      <c r="E306" s="472"/>
      <c r="F306" s="251">
        <v>10016280</v>
      </c>
      <c r="G306" s="252"/>
      <c r="H306" s="252"/>
      <c r="I306" s="252"/>
      <c r="J306" s="258"/>
      <c r="K306" s="258"/>
      <c r="L306" s="258"/>
      <c r="M306" s="259"/>
      <c r="N306" s="251"/>
      <c r="O306" s="258"/>
      <c r="P306" s="258"/>
      <c r="Q306" s="258"/>
      <c r="R306" s="258"/>
      <c r="S306" s="258"/>
      <c r="T306" s="258"/>
      <c r="U306" s="259"/>
      <c r="V306" s="251"/>
      <c r="W306" s="252"/>
      <c r="X306" s="252"/>
      <c r="Y306" s="252"/>
      <c r="Z306" s="258"/>
      <c r="AA306" s="258"/>
      <c r="AB306" s="258"/>
      <c r="AC306" s="259"/>
      <c r="AD306" s="220"/>
      <c r="AE306" s="221"/>
      <c r="AF306" s="221"/>
      <c r="AG306" s="221"/>
      <c r="AH306" s="221"/>
      <c r="AI306" s="221"/>
      <c r="AJ306" s="221"/>
      <c r="AK306" s="222"/>
      <c r="AL306" s="251"/>
      <c r="AM306" s="252"/>
      <c r="AN306" s="252"/>
      <c r="AO306" s="252"/>
      <c r="AP306" s="258"/>
      <c r="AQ306" s="258"/>
      <c r="AR306" s="258"/>
      <c r="AS306" s="259"/>
      <c r="AT306" s="251"/>
      <c r="AU306" s="252"/>
      <c r="AV306" s="252"/>
      <c r="AW306" s="252"/>
      <c r="AX306" s="258"/>
      <c r="AY306" s="258"/>
      <c r="AZ306" s="258"/>
      <c r="BA306" s="259"/>
      <c r="BB306" s="251">
        <v>10016346</v>
      </c>
      <c r="BC306" s="252"/>
      <c r="BD306" s="252"/>
      <c r="BE306" s="252"/>
      <c r="BF306" s="258"/>
      <c r="BG306" s="258"/>
      <c r="BH306" s="258"/>
      <c r="BI306" s="259"/>
      <c r="BJ306" s="251"/>
      <c r="BK306" s="252"/>
      <c r="BL306" s="252"/>
      <c r="BM306" s="252"/>
      <c r="BN306" s="258"/>
      <c r="BO306" s="258"/>
      <c r="BP306" s="258"/>
      <c r="BQ306" s="259"/>
      <c r="BR306" s="251"/>
      <c r="BS306" s="252"/>
      <c r="BT306" s="252"/>
      <c r="BU306" s="252"/>
      <c r="BV306" s="258"/>
      <c r="BW306" s="258"/>
      <c r="BX306" s="258"/>
      <c r="BY306" s="259"/>
      <c r="BZ306" s="220"/>
      <c r="CA306" s="221"/>
      <c r="CB306" s="221"/>
      <c r="CC306" s="221"/>
      <c r="CD306" s="221"/>
      <c r="CE306" s="221"/>
      <c r="CF306" s="221"/>
      <c r="CG306" s="222"/>
      <c r="CH306" s="251"/>
      <c r="CI306" s="252"/>
      <c r="CJ306" s="252"/>
      <c r="CK306" s="252"/>
      <c r="CL306" s="258"/>
      <c r="CM306" s="258"/>
      <c r="CN306" s="258"/>
      <c r="CO306" s="259"/>
      <c r="CP306" s="470" t="s">
        <v>75</v>
      </c>
      <c r="CQ306" s="471"/>
      <c r="CR306" s="471"/>
      <c r="CS306" s="472"/>
    </row>
    <row r="307" spans="2:97" ht="15" customHeight="1">
      <c r="B307" s="473"/>
      <c r="C307" s="474"/>
      <c r="D307" s="474"/>
      <c r="E307" s="475"/>
      <c r="F307" s="242">
        <v>808</v>
      </c>
      <c r="G307" s="243"/>
      <c r="H307" s="243"/>
      <c r="I307" s="243"/>
      <c r="J307" s="217"/>
      <c r="K307" s="217"/>
      <c r="L307" s="217"/>
      <c r="M307" s="216"/>
      <c r="N307" s="242"/>
      <c r="O307" s="243"/>
      <c r="P307" s="243"/>
      <c r="Q307" s="243"/>
      <c r="R307" s="217"/>
      <c r="S307" s="245"/>
      <c r="T307" s="217"/>
      <c r="U307" s="216"/>
      <c r="V307" s="242"/>
      <c r="W307" s="243"/>
      <c r="X307" s="243"/>
      <c r="Y307" s="243"/>
      <c r="Z307" s="217"/>
      <c r="AA307" s="245"/>
      <c r="AB307" s="217"/>
      <c r="AC307" s="216"/>
      <c r="AD307" s="223"/>
      <c r="AE307" s="224"/>
      <c r="AF307" s="224"/>
      <c r="AG307" s="224"/>
      <c r="AH307" s="224"/>
      <c r="AI307" s="224"/>
      <c r="AJ307" s="224"/>
      <c r="AK307" s="225"/>
      <c r="AL307" s="242"/>
      <c r="AM307" s="243"/>
      <c r="AN307" s="243"/>
      <c r="AO307" s="243"/>
      <c r="AP307" s="217"/>
      <c r="AQ307" s="245"/>
      <c r="AR307" s="217"/>
      <c r="AS307" s="216"/>
      <c r="AT307" s="242"/>
      <c r="AU307" s="243"/>
      <c r="AV307" s="243"/>
      <c r="AW307" s="243"/>
      <c r="AX307" s="217"/>
      <c r="AY307" s="245"/>
      <c r="AZ307" s="217"/>
      <c r="BA307" s="216"/>
      <c r="BB307" s="242">
        <v>808</v>
      </c>
      <c r="BC307" s="243"/>
      <c r="BD307" s="243"/>
      <c r="BE307" s="243"/>
      <c r="BF307" s="217"/>
      <c r="BG307" s="245"/>
      <c r="BH307" s="217"/>
      <c r="BI307" s="216"/>
      <c r="BJ307" s="242"/>
      <c r="BK307" s="243"/>
      <c r="BL307" s="243"/>
      <c r="BM307" s="243"/>
      <c r="BN307" s="217"/>
      <c r="BO307" s="245"/>
      <c r="BP307" s="217"/>
      <c r="BQ307" s="216"/>
      <c r="BR307" s="242"/>
      <c r="BS307" s="243"/>
      <c r="BT307" s="243"/>
      <c r="BU307" s="243"/>
      <c r="BV307" s="217"/>
      <c r="BW307" s="245"/>
      <c r="BX307" s="217"/>
      <c r="BY307" s="216"/>
      <c r="BZ307" s="223"/>
      <c r="CA307" s="224"/>
      <c r="CB307" s="224"/>
      <c r="CC307" s="224"/>
      <c r="CD307" s="224"/>
      <c r="CE307" s="224"/>
      <c r="CF307" s="224"/>
      <c r="CG307" s="225"/>
      <c r="CH307" s="242"/>
      <c r="CI307" s="243"/>
      <c r="CJ307" s="243"/>
      <c r="CK307" s="243"/>
      <c r="CL307" s="217"/>
      <c r="CM307" s="245"/>
      <c r="CN307" s="217"/>
      <c r="CO307" s="216"/>
      <c r="CP307" s="473"/>
      <c r="CQ307" s="474"/>
      <c r="CR307" s="474"/>
      <c r="CS307" s="475"/>
    </row>
    <row r="308" spans="2:97" ht="11.25" customHeight="1">
      <c r="B308" s="473"/>
      <c r="C308" s="474"/>
      <c r="D308" s="474"/>
      <c r="E308" s="475"/>
      <c r="F308" s="256" t="s">
        <v>60</v>
      </c>
      <c r="G308" s="257"/>
      <c r="H308" s="257"/>
      <c r="I308" s="257"/>
      <c r="J308" s="217"/>
      <c r="K308" s="217"/>
      <c r="L308" s="217"/>
      <c r="M308" s="216"/>
      <c r="N308" s="242"/>
      <c r="O308" s="243"/>
      <c r="P308" s="243"/>
      <c r="Q308" s="243"/>
      <c r="R308" s="217"/>
      <c r="S308" s="245"/>
      <c r="T308" s="217"/>
      <c r="U308" s="216"/>
      <c r="V308" s="264" t="s">
        <v>37</v>
      </c>
      <c r="W308" s="265"/>
      <c r="X308" s="265"/>
      <c r="Y308" s="265"/>
      <c r="Z308" s="217"/>
      <c r="AA308" s="245"/>
      <c r="AB308" s="217"/>
      <c r="AC308" s="216"/>
      <c r="AD308" s="223"/>
      <c r="AE308" s="224"/>
      <c r="AF308" s="224"/>
      <c r="AG308" s="224"/>
      <c r="AH308" s="224"/>
      <c r="AI308" s="224"/>
      <c r="AJ308" s="224"/>
      <c r="AK308" s="225"/>
      <c r="AL308" s="264" t="s">
        <v>37</v>
      </c>
      <c r="AM308" s="265"/>
      <c r="AN308" s="265"/>
      <c r="AO308" s="265"/>
      <c r="AP308" s="217"/>
      <c r="AQ308" s="245"/>
      <c r="AR308" s="217"/>
      <c r="AS308" s="216"/>
      <c r="AT308" s="264" t="s">
        <v>36</v>
      </c>
      <c r="AU308" s="265"/>
      <c r="AV308" s="265"/>
      <c r="AW308" s="265"/>
      <c r="AX308" s="217"/>
      <c r="AY308" s="245"/>
      <c r="AZ308" s="217"/>
      <c r="BA308" s="216"/>
      <c r="BB308" s="264" t="s">
        <v>209</v>
      </c>
      <c r="BC308" s="265"/>
      <c r="BD308" s="265"/>
      <c r="BE308" s="265"/>
      <c r="BF308" s="217"/>
      <c r="BG308" s="245"/>
      <c r="BH308" s="217"/>
      <c r="BI308" s="216"/>
      <c r="BJ308" s="264"/>
      <c r="BK308" s="265"/>
      <c r="BL308" s="265"/>
      <c r="BM308" s="265"/>
      <c r="BN308" s="217"/>
      <c r="BO308" s="245"/>
      <c r="BP308" s="217"/>
      <c r="BQ308" s="216"/>
      <c r="BR308" s="264"/>
      <c r="BS308" s="265"/>
      <c r="BT308" s="265"/>
      <c r="BU308" s="265"/>
      <c r="BV308" s="217"/>
      <c r="BW308" s="245"/>
      <c r="BX308" s="217"/>
      <c r="BY308" s="216"/>
      <c r="BZ308" s="223"/>
      <c r="CA308" s="224"/>
      <c r="CB308" s="224"/>
      <c r="CC308" s="224"/>
      <c r="CD308" s="224"/>
      <c r="CE308" s="224"/>
      <c r="CF308" s="224"/>
      <c r="CG308" s="225"/>
      <c r="CH308" s="242"/>
      <c r="CI308" s="243"/>
      <c r="CJ308" s="243"/>
      <c r="CK308" s="243"/>
      <c r="CL308" s="217"/>
      <c r="CM308" s="245"/>
      <c r="CN308" s="217"/>
      <c r="CO308" s="216"/>
      <c r="CP308" s="473"/>
      <c r="CQ308" s="474"/>
      <c r="CR308" s="474"/>
      <c r="CS308" s="475"/>
    </row>
    <row r="309" spans="2:97" ht="22.5" customHeight="1">
      <c r="B309" s="473"/>
      <c r="C309" s="474"/>
      <c r="D309" s="474"/>
      <c r="E309" s="475"/>
      <c r="F309" s="256"/>
      <c r="G309" s="257"/>
      <c r="H309" s="257"/>
      <c r="I309" s="257"/>
      <c r="J309" s="217" t="s">
        <v>48</v>
      </c>
      <c r="K309" s="217" t="s">
        <v>40</v>
      </c>
      <c r="L309" s="217"/>
      <c r="M309" s="216"/>
      <c r="N309" s="242"/>
      <c r="O309" s="243"/>
      <c r="P309" s="243"/>
      <c r="Q309" s="243"/>
      <c r="R309" s="217"/>
      <c r="S309" s="217" t="s">
        <v>40</v>
      </c>
      <c r="T309" s="217"/>
      <c r="U309" s="216"/>
      <c r="V309" s="264"/>
      <c r="W309" s="265"/>
      <c r="X309" s="265"/>
      <c r="Y309" s="265"/>
      <c r="Z309" s="217"/>
      <c r="AA309" s="217"/>
      <c r="AB309" s="217"/>
      <c r="AC309" s="216"/>
      <c r="AD309" s="223"/>
      <c r="AE309" s="224"/>
      <c r="AF309" s="224"/>
      <c r="AG309" s="224"/>
      <c r="AH309" s="224"/>
      <c r="AI309" s="224"/>
      <c r="AJ309" s="224"/>
      <c r="AK309" s="225"/>
      <c r="AL309" s="264"/>
      <c r="AM309" s="265"/>
      <c r="AN309" s="265"/>
      <c r="AO309" s="265"/>
      <c r="AP309" s="217"/>
      <c r="AQ309" s="217"/>
      <c r="AR309" s="217"/>
      <c r="AS309" s="216"/>
      <c r="AT309" s="264"/>
      <c r="AU309" s="265"/>
      <c r="AV309" s="265"/>
      <c r="AW309" s="265"/>
      <c r="AX309" s="217"/>
      <c r="AY309" s="217" t="s">
        <v>201</v>
      </c>
      <c r="AZ309" s="217"/>
      <c r="BA309" s="216"/>
      <c r="BB309" s="264"/>
      <c r="BC309" s="265"/>
      <c r="BD309" s="265"/>
      <c r="BE309" s="265"/>
      <c r="BF309" s="217" t="s">
        <v>496</v>
      </c>
      <c r="BG309" s="217" t="s">
        <v>44</v>
      </c>
      <c r="BH309" s="217" t="s">
        <v>495</v>
      </c>
      <c r="BI309" s="216"/>
      <c r="BJ309" s="264"/>
      <c r="BK309" s="265"/>
      <c r="BL309" s="265"/>
      <c r="BM309" s="265"/>
      <c r="BN309" s="217"/>
      <c r="BO309" s="217" t="s">
        <v>40</v>
      </c>
      <c r="BP309" s="217"/>
      <c r="BQ309" s="216"/>
      <c r="BR309" s="264"/>
      <c r="BS309" s="265"/>
      <c r="BT309" s="265"/>
      <c r="BU309" s="265"/>
      <c r="BV309" s="217"/>
      <c r="BW309" s="217" t="s">
        <v>40</v>
      </c>
      <c r="BX309" s="217"/>
      <c r="BY309" s="216"/>
      <c r="BZ309" s="223"/>
      <c r="CA309" s="224"/>
      <c r="CB309" s="224"/>
      <c r="CC309" s="224"/>
      <c r="CD309" s="224"/>
      <c r="CE309" s="224"/>
      <c r="CF309" s="224"/>
      <c r="CG309" s="225"/>
      <c r="CH309" s="242"/>
      <c r="CI309" s="243"/>
      <c r="CJ309" s="243"/>
      <c r="CK309" s="243"/>
      <c r="CL309" s="217"/>
      <c r="CM309" s="217"/>
      <c r="CN309" s="217"/>
      <c r="CO309" s="216"/>
      <c r="CP309" s="473"/>
      <c r="CQ309" s="474"/>
      <c r="CR309" s="474"/>
      <c r="CS309" s="475"/>
    </row>
    <row r="310" spans="2:97" ht="18.75" customHeight="1">
      <c r="B310" s="476"/>
      <c r="C310" s="477"/>
      <c r="D310" s="477"/>
      <c r="E310" s="478"/>
      <c r="F310" s="218"/>
      <c r="G310" s="219"/>
      <c r="H310" s="219"/>
      <c r="I310" s="219"/>
      <c r="J310" s="217"/>
      <c r="K310" s="217"/>
      <c r="L310" s="217"/>
      <c r="M310" s="216"/>
      <c r="N310" s="218"/>
      <c r="O310" s="219"/>
      <c r="P310" s="219"/>
      <c r="Q310" s="219"/>
      <c r="R310" s="217"/>
      <c r="S310" s="217"/>
      <c r="T310" s="217"/>
      <c r="U310" s="216"/>
      <c r="V310" s="302" t="s">
        <v>231</v>
      </c>
      <c r="W310" s="303"/>
      <c r="X310" s="303"/>
      <c r="Y310" s="303"/>
      <c r="Z310" s="217"/>
      <c r="AA310" s="217"/>
      <c r="AB310" s="217"/>
      <c r="AC310" s="216"/>
      <c r="AD310" s="223"/>
      <c r="AE310" s="224"/>
      <c r="AF310" s="224"/>
      <c r="AG310" s="224"/>
      <c r="AH310" s="224"/>
      <c r="AI310" s="224"/>
      <c r="AJ310" s="224"/>
      <c r="AK310" s="225"/>
      <c r="AL310" s="218" t="s">
        <v>288</v>
      </c>
      <c r="AM310" s="219"/>
      <c r="AN310" s="219"/>
      <c r="AO310" s="219"/>
      <c r="AP310" s="217"/>
      <c r="AQ310" s="217"/>
      <c r="AR310" s="217"/>
      <c r="AS310" s="216"/>
      <c r="AT310" s="218"/>
      <c r="AU310" s="219"/>
      <c r="AV310" s="219"/>
      <c r="AW310" s="219"/>
      <c r="AX310" s="217"/>
      <c r="AY310" s="217"/>
      <c r="AZ310" s="217"/>
      <c r="BA310" s="216"/>
      <c r="BB310" s="218"/>
      <c r="BC310" s="219"/>
      <c r="BD310" s="219"/>
      <c r="BE310" s="219"/>
      <c r="BF310" s="217"/>
      <c r="BG310" s="217"/>
      <c r="BH310" s="217"/>
      <c r="BI310" s="216"/>
      <c r="BJ310" s="218"/>
      <c r="BK310" s="219"/>
      <c r="BL310" s="219"/>
      <c r="BM310" s="219"/>
      <c r="BN310" s="217"/>
      <c r="BO310" s="217"/>
      <c r="BP310" s="217"/>
      <c r="BQ310" s="216"/>
      <c r="BR310" s="218"/>
      <c r="BS310" s="219"/>
      <c r="BT310" s="219"/>
      <c r="BU310" s="219"/>
      <c r="BV310" s="217"/>
      <c r="BW310" s="217"/>
      <c r="BX310" s="217"/>
      <c r="BY310" s="216"/>
      <c r="BZ310" s="223"/>
      <c r="CA310" s="224"/>
      <c r="CB310" s="224"/>
      <c r="CC310" s="224"/>
      <c r="CD310" s="224"/>
      <c r="CE310" s="224"/>
      <c r="CF310" s="224"/>
      <c r="CG310" s="225"/>
      <c r="CH310" s="218"/>
      <c r="CI310" s="219"/>
      <c r="CJ310" s="219"/>
      <c r="CK310" s="219"/>
      <c r="CL310" s="217"/>
      <c r="CM310" s="217"/>
      <c r="CN310" s="217"/>
      <c r="CO310" s="216"/>
      <c r="CP310" s="476"/>
      <c r="CQ310" s="477"/>
      <c r="CR310" s="477"/>
      <c r="CS310" s="478"/>
    </row>
    <row r="311" spans="2:97" ht="18.75" customHeight="1" thickBot="1">
      <c r="B311" s="467" t="s">
        <v>292</v>
      </c>
      <c r="C311" s="468"/>
      <c r="D311" s="468"/>
      <c r="E311" s="469"/>
      <c r="F311" s="230"/>
      <c r="G311" s="231"/>
      <c r="H311" s="55"/>
      <c r="I311" s="266" t="s">
        <v>61</v>
      </c>
      <c r="J311" s="266"/>
      <c r="K311" s="266"/>
      <c r="L311" s="266"/>
      <c r="M311" s="267"/>
      <c r="N311" s="230"/>
      <c r="O311" s="231"/>
      <c r="P311" s="55"/>
      <c r="Q311" s="246"/>
      <c r="R311" s="246"/>
      <c r="S311" s="246"/>
      <c r="T311" s="246"/>
      <c r="U311" s="247"/>
      <c r="V311" s="230"/>
      <c r="W311" s="231"/>
      <c r="X311" s="55"/>
      <c r="Y311" s="266"/>
      <c r="Z311" s="266"/>
      <c r="AA311" s="266"/>
      <c r="AB311" s="266"/>
      <c r="AC311" s="267"/>
      <c r="AD311" s="226"/>
      <c r="AE311" s="227"/>
      <c r="AF311" s="227"/>
      <c r="AG311" s="227"/>
      <c r="AH311" s="227"/>
      <c r="AI311" s="227"/>
      <c r="AJ311" s="227"/>
      <c r="AK311" s="228"/>
      <c r="AL311" s="230"/>
      <c r="AM311" s="231"/>
      <c r="AN311" s="55"/>
      <c r="AO311" s="266"/>
      <c r="AP311" s="266"/>
      <c r="AQ311" s="266"/>
      <c r="AR311" s="266"/>
      <c r="AS311" s="267"/>
      <c r="AT311" s="262"/>
      <c r="AU311" s="263"/>
      <c r="AV311" s="55"/>
      <c r="AW311" s="304"/>
      <c r="AX311" s="304"/>
      <c r="AY311" s="304"/>
      <c r="AZ311" s="304"/>
      <c r="BA311" s="305"/>
      <c r="BB311" s="230">
        <v>0.33333333333333331</v>
      </c>
      <c r="BC311" s="231"/>
      <c r="BD311" s="55" t="s">
        <v>547</v>
      </c>
      <c r="BE311" s="266" t="s">
        <v>210</v>
      </c>
      <c r="BF311" s="266"/>
      <c r="BG311" s="266"/>
      <c r="BH311" s="266"/>
      <c r="BI311" s="267"/>
      <c r="BJ311" s="230"/>
      <c r="BK311" s="231"/>
      <c r="BL311" s="55"/>
      <c r="BM311" s="266"/>
      <c r="BN311" s="266"/>
      <c r="BO311" s="266"/>
      <c r="BP311" s="266"/>
      <c r="BQ311" s="267"/>
      <c r="BR311" s="230"/>
      <c r="BS311" s="231"/>
      <c r="BT311" s="55"/>
      <c r="BU311" s="266"/>
      <c r="BV311" s="266"/>
      <c r="BW311" s="266"/>
      <c r="BX311" s="266"/>
      <c r="BY311" s="267"/>
      <c r="BZ311" s="226"/>
      <c r="CA311" s="227"/>
      <c r="CB311" s="227"/>
      <c r="CC311" s="227"/>
      <c r="CD311" s="227"/>
      <c r="CE311" s="227"/>
      <c r="CF311" s="227"/>
      <c r="CG311" s="228"/>
      <c r="CH311" s="262"/>
      <c r="CI311" s="263"/>
      <c r="CJ311" s="55"/>
      <c r="CK311" s="326"/>
      <c r="CL311" s="326"/>
      <c r="CM311" s="326"/>
      <c r="CN311" s="326"/>
      <c r="CO311" s="327"/>
      <c r="CP311" s="467"/>
      <c r="CQ311" s="468"/>
      <c r="CR311" s="468"/>
      <c r="CS311" s="469"/>
    </row>
    <row r="312" spans="2:97" ht="15" customHeight="1">
      <c r="B312" s="470" t="s">
        <v>163</v>
      </c>
      <c r="C312" s="471"/>
      <c r="D312" s="471"/>
      <c r="E312" s="472"/>
      <c r="F312" s="314">
        <v>10016515</v>
      </c>
      <c r="G312" s="315"/>
      <c r="H312" s="315"/>
      <c r="I312" s="315"/>
      <c r="J312" s="312"/>
      <c r="K312" s="312"/>
      <c r="L312" s="312"/>
      <c r="M312" s="313"/>
      <c r="N312" s="251">
        <v>10016171</v>
      </c>
      <c r="O312" s="252"/>
      <c r="P312" s="252"/>
      <c r="Q312" s="252"/>
      <c r="R312" s="258"/>
      <c r="S312" s="258"/>
      <c r="T312" s="258"/>
      <c r="U312" s="259"/>
      <c r="V312" s="220"/>
      <c r="W312" s="221"/>
      <c r="X312" s="221"/>
      <c r="Y312" s="221"/>
      <c r="Z312" s="221"/>
      <c r="AA312" s="221"/>
      <c r="AB312" s="221"/>
      <c r="AC312" s="222"/>
      <c r="AD312" s="220"/>
      <c r="AE312" s="221"/>
      <c r="AF312" s="221"/>
      <c r="AG312" s="221"/>
      <c r="AH312" s="221"/>
      <c r="AI312" s="221"/>
      <c r="AJ312" s="221"/>
      <c r="AK312" s="222"/>
      <c r="AL312" s="251"/>
      <c r="AM312" s="252"/>
      <c r="AN312" s="252"/>
      <c r="AO312" s="252"/>
      <c r="AP312" s="258"/>
      <c r="AQ312" s="258"/>
      <c r="AR312" s="258"/>
      <c r="AS312" s="259"/>
      <c r="AT312" s="251"/>
      <c r="AU312" s="252"/>
      <c r="AV312" s="252"/>
      <c r="AW312" s="252"/>
      <c r="AX312" s="258"/>
      <c r="AY312" s="258"/>
      <c r="AZ312" s="258"/>
      <c r="BA312" s="259"/>
      <c r="BB312" s="251"/>
      <c r="BC312" s="258"/>
      <c r="BD312" s="258"/>
      <c r="BE312" s="258"/>
      <c r="BF312" s="258"/>
      <c r="BG312" s="258"/>
      <c r="BH312" s="258"/>
      <c r="BI312" s="259"/>
      <c r="BJ312" s="220"/>
      <c r="BK312" s="221"/>
      <c r="BL312" s="221"/>
      <c r="BM312" s="221"/>
      <c r="BN312" s="221"/>
      <c r="BO312" s="221"/>
      <c r="BP312" s="221"/>
      <c r="BQ312" s="222"/>
      <c r="BR312" s="220"/>
      <c r="BS312" s="221"/>
      <c r="BT312" s="221"/>
      <c r="BU312" s="221"/>
      <c r="BV312" s="221"/>
      <c r="BW312" s="221"/>
      <c r="BX312" s="221"/>
      <c r="BY312" s="222"/>
      <c r="BZ312" s="220"/>
      <c r="CA312" s="221"/>
      <c r="CB312" s="221"/>
      <c r="CC312" s="221"/>
      <c r="CD312" s="221"/>
      <c r="CE312" s="221"/>
      <c r="CF312" s="221"/>
      <c r="CG312" s="222"/>
      <c r="CH312" s="251"/>
      <c r="CI312" s="252"/>
      <c r="CJ312" s="252"/>
      <c r="CK312" s="252"/>
      <c r="CL312" s="258"/>
      <c r="CM312" s="258"/>
      <c r="CN312" s="258"/>
      <c r="CO312" s="259"/>
      <c r="CP312" s="470" t="s">
        <v>163</v>
      </c>
      <c r="CQ312" s="471"/>
      <c r="CR312" s="471"/>
      <c r="CS312" s="472"/>
    </row>
    <row r="313" spans="2:97" ht="15" customHeight="1">
      <c r="B313" s="473"/>
      <c r="C313" s="474"/>
      <c r="D313" s="474"/>
      <c r="E313" s="475"/>
      <c r="F313" s="280" t="s">
        <v>520</v>
      </c>
      <c r="G313" s="281"/>
      <c r="H313" s="281"/>
      <c r="I313" s="281"/>
      <c r="J313" s="269"/>
      <c r="K313" s="268"/>
      <c r="L313" s="269"/>
      <c r="M313" s="250"/>
      <c r="N313" s="242" t="s">
        <v>49</v>
      </c>
      <c r="O313" s="243"/>
      <c r="P313" s="243"/>
      <c r="Q313" s="243"/>
      <c r="R313" s="217"/>
      <c r="S313" s="245"/>
      <c r="T313" s="217"/>
      <c r="U313" s="216"/>
      <c r="V313" s="223"/>
      <c r="W313" s="224"/>
      <c r="X313" s="224"/>
      <c r="Y313" s="224"/>
      <c r="Z313" s="224"/>
      <c r="AA313" s="224"/>
      <c r="AB313" s="224"/>
      <c r="AC313" s="225"/>
      <c r="AD313" s="223"/>
      <c r="AE313" s="224"/>
      <c r="AF313" s="224"/>
      <c r="AG313" s="224"/>
      <c r="AH313" s="224"/>
      <c r="AI313" s="224"/>
      <c r="AJ313" s="224"/>
      <c r="AK313" s="225"/>
      <c r="AL313" s="242"/>
      <c r="AM313" s="243"/>
      <c r="AN313" s="243"/>
      <c r="AO313" s="243"/>
      <c r="AP313" s="217"/>
      <c r="AQ313" s="245"/>
      <c r="AR313" s="217"/>
      <c r="AS313" s="216"/>
      <c r="AT313" s="274"/>
      <c r="AU313" s="275"/>
      <c r="AV313" s="275"/>
      <c r="AW313" s="275"/>
      <c r="AX313" s="229"/>
      <c r="AY313" s="295"/>
      <c r="AZ313" s="229"/>
      <c r="BA313" s="244"/>
      <c r="BB313" s="274"/>
      <c r="BC313" s="275"/>
      <c r="BD313" s="275"/>
      <c r="BE313" s="275"/>
      <c r="BF313" s="229"/>
      <c r="BG313" s="295"/>
      <c r="BH313" s="229"/>
      <c r="BI313" s="244"/>
      <c r="BJ313" s="223"/>
      <c r="BK313" s="224"/>
      <c r="BL313" s="224"/>
      <c r="BM313" s="224"/>
      <c r="BN313" s="224"/>
      <c r="BO313" s="224"/>
      <c r="BP313" s="224"/>
      <c r="BQ313" s="225"/>
      <c r="BR313" s="223"/>
      <c r="BS313" s="224"/>
      <c r="BT313" s="224"/>
      <c r="BU313" s="224"/>
      <c r="BV313" s="224"/>
      <c r="BW313" s="224"/>
      <c r="BX313" s="224"/>
      <c r="BY313" s="225"/>
      <c r="BZ313" s="223"/>
      <c r="CA313" s="224"/>
      <c r="CB313" s="224"/>
      <c r="CC313" s="224"/>
      <c r="CD313" s="224"/>
      <c r="CE313" s="224"/>
      <c r="CF313" s="224"/>
      <c r="CG313" s="225"/>
      <c r="CH313" s="274"/>
      <c r="CI313" s="275"/>
      <c r="CJ313" s="275"/>
      <c r="CK313" s="275"/>
      <c r="CL313" s="229"/>
      <c r="CM313" s="295"/>
      <c r="CN313" s="229"/>
      <c r="CO313" s="244"/>
      <c r="CP313" s="473"/>
      <c r="CQ313" s="474"/>
      <c r="CR313" s="474"/>
      <c r="CS313" s="475"/>
    </row>
    <row r="314" spans="2:97" ht="11.25" customHeight="1">
      <c r="B314" s="473"/>
      <c r="C314" s="474"/>
      <c r="D314" s="474"/>
      <c r="E314" s="475"/>
      <c r="F314" s="320" t="s">
        <v>521</v>
      </c>
      <c r="G314" s="321"/>
      <c r="H314" s="321"/>
      <c r="I314" s="321"/>
      <c r="J314" s="269"/>
      <c r="K314" s="268"/>
      <c r="L314" s="269"/>
      <c r="M314" s="250"/>
      <c r="N314" s="256" t="s">
        <v>50</v>
      </c>
      <c r="O314" s="257"/>
      <c r="P314" s="257"/>
      <c r="Q314" s="257"/>
      <c r="R314" s="217"/>
      <c r="S314" s="245"/>
      <c r="T314" s="217"/>
      <c r="U314" s="216"/>
      <c r="V314" s="223"/>
      <c r="W314" s="224"/>
      <c r="X314" s="224"/>
      <c r="Y314" s="224"/>
      <c r="Z314" s="224"/>
      <c r="AA314" s="224"/>
      <c r="AB314" s="224"/>
      <c r="AC314" s="225"/>
      <c r="AD314" s="223"/>
      <c r="AE314" s="224"/>
      <c r="AF314" s="224"/>
      <c r="AG314" s="224"/>
      <c r="AH314" s="224"/>
      <c r="AI314" s="224"/>
      <c r="AJ314" s="224"/>
      <c r="AK314" s="225"/>
      <c r="AL314" s="264" t="s">
        <v>37</v>
      </c>
      <c r="AM314" s="265"/>
      <c r="AN314" s="265"/>
      <c r="AO314" s="265"/>
      <c r="AP314" s="217"/>
      <c r="AQ314" s="245"/>
      <c r="AR314" s="217"/>
      <c r="AS314" s="216"/>
      <c r="AT314" s="284" t="s">
        <v>502</v>
      </c>
      <c r="AU314" s="285"/>
      <c r="AV314" s="285"/>
      <c r="AW314" s="285"/>
      <c r="AX314" s="229"/>
      <c r="AY314" s="295"/>
      <c r="AZ314" s="229"/>
      <c r="BA314" s="244"/>
      <c r="BB314" s="274" t="s">
        <v>36</v>
      </c>
      <c r="BC314" s="275"/>
      <c r="BD314" s="275"/>
      <c r="BE314" s="275"/>
      <c r="BF314" s="229"/>
      <c r="BG314" s="295"/>
      <c r="BH314" s="229"/>
      <c r="BI314" s="244"/>
      <c r="BJ314" s="223"/>
      <c r="BK314" s="224"/>
      <c r="BL314" s="224"/>
      <c r="BM314" s="224"/>
      <c r="BN314" s="224"/>
      <c r="BO314" s="224"/>
      <c r="BP314" s="224"/>
      <c r="BQ314" s="225"/>
      <c r="BR314" s="223"/>
      <c r="BS314" s="224"/>
      <c r="BT314" s="224"/>
      <c r="BU314" s="224"/>
      <c r="BV314" s="224"/>
      <c r="BW314" s="224"/>
      <c r="BX314" s="224"/>
      <c r="BY314" s="225"/>
      <c r="BZ314" s="223"/>
      <c r="CA314" s="224"/>
      <c r="CB314" s="224"/>
      <c r="CC314" s="224"/>
      <c r="CD314" s="224"/>
      <c r="CE314" s="224"/>
      <c r="CF314" s="224"/>
      <c r="CG314" s="225"/>
      <c r="CH314" s="274"/>
      <c r="CI314" s="275"/>
      <c r="CJ314" s="275"/>
      <c r="CK314" s="275"/>
      <c r="CL314" s="229"/>
      <c r="CM314" s="295"/>
      <c r="CN314" s="229"/>
      <c r="CO314" s="244"/>
      <c r="CP314" s="473"/>
      <c r="CQ314" s="474"/>
      <c r="CR314" s="474"/>
      <c r="CS314" s="475"/>
    </row>
    <row r="315" spans="2:97" ht="22.5" customHeight="1">
      <c r="B315" s="473"/>
      <c r="C315" s="474"/>
      <c r="D315" s="474"/>
      <c r="E315" s="475"/>
      <c r="F315" s="320"/>
      <c r="G315" s="321"/>
      <c r="H315" s="321"/>
      <c r="I315" s="321"/>
      <c r="J315" s="269" t="s">
        <v>54</v>
      </c>
      <c r="K315" s="269" t="s">
        <v>40</v>
      </c>
      <c r="L315" s="269"/>
      <c r="M315" s="250"/>
      <c r="N315" s="256"/>
      <c r="O315" s="257"/>
      <c r="P315" s="257"/>
      <c r="Q315" s="257"/>
      <c r="R315" s="217" t="s">
        <v>48</v>
      </c>
      <c r="S315" s="217" t="s">
        <v>40</v>
      </c>
      <c r="T315" s="217"/>
      <c r="U315" s="216"/>
      <c r="V315" s="223"/>
      <c r="W315" s="224"/>
      <c r="X315" s="224"/>
      <c r="Y315" s="224"/>
      <c r="Z315" s="224"/>
      <c r="AA315" s="224"/>
      <c r="AB315" s="224"/>
      <c r="AC315" s="225"/>
      <c r="AD315" s="223"/>
      <c r="AE315" s="224"/>
      <c r="AF315" s="224"/>
      <c r="AG315" s="224"/>
      <c r="AH315" s="224"/>
      <c r="AI315" s="224"/>
      <c r="AJ315" s="224"/>
      <c r="AK315" s="225"/>
      <c r="AL315" s="264"/>
      <c r="AM315" s="265"/>
      <c r="AN315" s="265"/>
      <c r="AO315" s="265"/>
      <c r="AP315" s="217"/>
      <c r="AQ315" s="217"/>
      <c r="AR315" s="217"/>
      <c r="AS315" s="216"/>
      <c r="AT315" s="284"/>
      <c r="AU315" s="285"/>
      <c r="AV315" s="285"/>
      <c r="AW315" s="285"/>
      <c r="AX315" s="229"/>
      <c r="AY315" s="229" t="s">
        <v>201</v>
      </c>
      <c r="AZ315" s="229"/>
      <c r="BA315" s="244"/>
      <c r="BB315" s="274"/>
      <c r="BC315" s="275"/>
      <c r="BD315" s="275"/>
      <c r="BE315" s="275"/>
      <c r="BF315" s="229"/>
      <c r="BG315" s="229"/>
      <c r="BH315" s="229"/>
      <c r="BI315" s="244"/>
      <c r="BJ315" s="223"/>
      <c r="BK315" s="224"/>
      <c r="BL315" s="224"/>
      <c r="BM315" s="224"/>
      <c r="BN315" s="224"/>
      <c r="BO315" s="224"/>
      <c r="BP315" s="224"/>
      <c r="BQ315" s="225"/>
      <c r="BR315" s="223"/>
      <c r="BS315" s="224"/>
      <c r="BT315" s="224"/>
      <c r="BU315" s="224"/>
      <c r="BV315" s="224"/>
      <c r="BW315" s="224"/>
      <c r="BX315" s="224"/>
      <c r="BY315" s="225"/>
      <c r="BZ315" s="223"/>
      <c r="CA315" s="224"/>
      <c r="CB315" s="224"/>
      <c r="CC315" s="224"/>
      <c r="CD315" s="224"/>
      <c r="CE315" s="224"/>
      <c r="CF315" s="224"/>
      <c r="CG315" s="225"/>
      <c r="CH315" s="274"/>
      <c r="CI315" s="275"/>
      <c r="CJ315" s="275"/>
      <c r="CK315" s="275"/>
      <c r="CL315" s="229"/>
      <c r="CM315" s="229"/>
      <c r="CN315" s="229"/>
      <c r="CO315" s="244"/>
      <c r="CP315" s="473"/>
      <c r="CQ315" s="474"/>
      <c r="CR315" s="474"/>
      <c r="CS315" s="475"/>
    </row>
    <row r="316" spans="2:97" ht="18.75" customHeight="1">
      <c r="B316" s="476"/>
      <c r="C316" s="477"/>
      <c r="D316" s="477"/>
      <c r="E316" s="478"/>
      <c r="F316" s="318"/>
      <c r="G316" s="319"/>
      <c r="H316" s="319"/>
      <c r="I316" s="319"/>
      <c r="J316" s="269"/>
      <c r="K316" s="269"/>
      <c r="L316" s="269"/>
      <c r="M316" s="250"/>
      <c r="N316" s="218"/>
      <c r="O316" s="219"/>
      <c r="P316" s="219"/>
      <c r="Q316" s="219"/>
      <c r="R316" s="217"/>
      <c r="S316" s="217"/>
      <c r="T316" s="217"/>
      <c r="U316" s="216"/>
      <c r="V316" s="223"/>
      <c r="W316" s="224"/>
      <c r="X316" s="224"/>
      <c r="Y316" s="224"/>
      <c r="Z316" s="224"/>
      <c r="AA316" s="224"/>
      <c r="AB316" s="224"/>
      <c r="AC316" s="225"/>
      <c r="AD316" s="223"/>
      <c r="AE316" s="224"/>
      <c r="AF316" s="224"/>
      <c r="AG316" s="224"/>
      <c r="AH316" s="224"/>
      <c r="AI316" s="224"/>
      <c r="AJ316" s="224"/>
      <c r="AK316" s="225"/>
      <c r="AL316" s="218"/>
      <c r="AM316" s="219"/>
      <c r="AN316" s="219"/>
      <c r="AO316" s="219"/>
      <c r="AP316" s="217"/>
      <c r="AQ316" s="217"/>
      <c r="AR316" s="217"/>
      <c r="AS316" s="216"/>
      <c r="AT316" s="296"/>
      <c r="AU316" s="297"/>
      <c r="AV316" s="297"/>
      <c r="AW316" s="297"/>
      <c r="AX316" s="229"/>
      <c r="AY316" s="229"/>
      <c r="AZ316" s="229"/>
      <c r="BA316" s="244"/>
      <c r="BB316" s="218"/>
      <c r="BC316" s="219"/>
      <c r="BD316" s="219"/>
      <c r="BE316" s="219"/>
      <c r="BF316" s="229"/>
      <c r="BG316" s="229"/>
      <c r="BH316" s="229"/>
      <c r="BI316" s="244"/>
      <c r="BJ316" s="223"/>
      <c r="BK316" s="224"/>
      <c r="BL316" s="224"/>
      <c r="BM316" s="224"/>
      <c r="BN316" s="224"/>
      <c r="BO316" s="224"/>
      <c r="BP316" s="224"/>
      <c r="BQ316" s="225"/>
      <c r="BR316" s="223"/>
      <c r="BS316" s="224"/>
      <c r="BT316" s="224"/>
      <c r="BU316" s="224"/>
      <c r="BV316" s="224"/>
      <c r="BW316" s="224"/>
      <c r="BX316" s="224"/>
      <c r="BY316" s="225"/>
      <c r="BZ316" s="223"/>
      <c r="CA316" s="224"/>
      <c r="CB316" s="224"/>
      <c r="CC316" s="224"/>
      <c r="CD316" s="224"/>
      <c r="CE316" s="224"/>
      <c r="CF316" s="224"/>
      <c r="CG316" s="225"/>
      <c r="CH316" s="296"/>
      <c r="CI316" s="297"/>
      <c r="CJ316" s="297"/>
      <c r="CK316" s="297"/>
      <c r="CL316" s="229"/>
      <c r="CM316" s="229"/>
      <c r="CN316" s="229"/>
      <c r="CO316" s="244"/>
      <c r="CP316" s="476"/>
      <c r="CQ316" s="477"/>
      <c r="CR316" s="477"/>
      <c r="CS316" s="478"/>
    </row>
    <row r="317" spans="2:97" ht="18.75" customHeight="1" thickBot="1">
      <c r="B317" s="467" t="s">
        <v>522</v>
      </c>
      <c r="C317" s="468"/>
      <c r="D317" s="468"/>
      <c r="E317" s="469"/>
      <c r="F317" s="260"/>
      <c r="G317" s="261"/>
      <c r="H317" s="156"/>
      <c r="I317" s="316" t="s">
        <v>427</v>
      </c>
      <c r="J317" s="316"/>
      <c r="K317" s="316"/>
      <c r="L317" s="316"/>
      <c r="M317" s="317"/>
      <c r="N317" s="230"/>
      <c r="O317" s="231"/>
      <c r="P317" s="55"/>
      <c r="Q317" s="266" t="s">
        <v>52</v>
      </c>
      <c r="R317" s="266"/>
      <c r="S317" s="266"/>
      <c r="T317" s="266"/>
      <c r="U317" s="267"/>
      <c r="V317" s="226"/>
      <c r="W317" s="227"/>
      <c r="X317" s="227"/>
      <c r="Y317" s="227"/>
      <c r="Z317" s="227"/>
      <c r="AA317" s="227"/>
      <c r="AB317" s="227"/>
      <c r="AC317" s="228"/>
      <c r="AD317" s="226"/>
      <c r="AE317" s="227"/>
      <c r="AF317" s="227"/>
      <c r="AG317" s="227"/>
      <c r="AH317" s="227"/>
      <c r="AI317" s="227"/>
      <c r="AJ317" s="227"/>
      <c r="AK317" s="228"/>
      <c r="AL317" s="230"/>
      <c r="AM317" s="231"/>
      <c r="AN317" s="55"/>
      <c r="AO317" s="266"/>
      <c r="AP317" s="266"/>
      <c r="AQ317" s="266"/>
      <c r="AR317" s="266"/>
      <c r="AS317" s="267"/>
      <c r="AT317" s="230"/>
      <c r="AU317" s="231"/>
      <c r="AV317" s="65"/>
      <c r="AW317" s="300"/>
      <c r="AX317" s="300"/>
      <c r="AY317" s="300"/>
      <c r="AZ317" s="300"/>
      <c r="BA317" s="301"/>
      <c r="BB317" s="230"/>
      <c r="BC317" s="231"/>
      <c r="BD317" s="65"/>
      <c r="BE317" s="310"/>
      <c r="BF317" s="310"/>
      <c r="BG317" s="310"/>
      <c r="BH317" s="310"/>
      <c r="BI317" s="311"/>
      <c r="BJ317" s="226"/>
      <c r="BK317" s="227"/>
      <c r="BL317" s="227"/>
      <c r="BM317" s="227"/>
      <c r="BN317" s="227"/>
      <c r="BO317" s="227"/>
      <c r="BP317" s="227"/>
      <c r="BQ317" s="228"/>
      <c r="BR317" s="226"/>
      <c r="BS317" s="227"/>
      <c r="BT317" s="227"/>
      <c r="BU317" s="227"/>
      <c r="BV317" s="227"/>
      <c r="BW317" s="227"/>
      <c r="BX317" s="227"/>
      <c r="BY317" s="228"/>
      <c r="BZ317" s="226"/>
      <c r="CA317" s="227"/>
      <c r="CB317" s="227"/>
      <c r="CC317" s="227"/>
      <c r="CD317" s="227"/>
      <c r="CE317" s="227"/>
      <c r="CF317" s="227"/>
      <c r="CG317" s="228"/>
      <c r="CH317" s="262"/>
      <c r="CI317" s="263"/>
      <c r="CJ317" s="65"/>
      <c r="CK317" s="298"/>
      <c r="CL317" s="298"/>
      <c r="CM317" s="298"/>
      <c r="CN317" s="298"/>
      <c r="CO317" s="299"/>
      <c r="CP317" s="467"/>
      <c r="CQ317" s="468"/>
      <c r="CR317" s="468"/>
      <c r="CS317" s="469"/>
    </row>
    <row r="318" spans="2:97" ht="15" customHeight="1">
      <c r="B318" s="470" t="s">
        <v>164</v>
      </c>
      <c r="C318" s="471"/>
      <c r="D318" s="471"/>
      <c r="E318" s="472"/>
      <c r="F318" s="251">
        <v>10016280</v>
      </c>
      <c r="G318" s="252"/>
      <c r="H318" s="252"/>
      <c r="I318" s="252"/>
      <c r="J318" s="258"/>
      <c r="K318" s="258"/>
      <c r="L318" s="258"/>
      <c r="M318" s="259"/>
      <c r="N318" s="251"/>
      <c r="O318" s="258"/>
      <c r="P318" s="258"/>
      <c r="Q318" s="258"/>
      <c r="R318" s="258"/>
      <c r="S318" s="258"/>
      <c r="T318" s="258"/>
      <c r="U318" s="259"/>
      <c r="V318" s="251"/>
      <c r="W318" s="252"/>
      <c r="X318" s="252"/>
      <c r="Y318" s="252"/>
      <c r="Z318" s="258"/>
      <c r="AA318" s="258"/>
      <c r="AB318" s="258"/>
      <c r="AC318" s="259"/>
      <c r="AD318" s="220"/>
      <c r="AE318" s="221"/>
      <c r="AF318" s="221"/>
      <c r="AG318" s="221"/>
      <c r="AH318" s="221"/>
      <c r="AI318" s="221"/>
      <c r="AJ318" s="221"/>
      <c r="AK318" s="222"/>
      <c r="AL318" s="251">
        <v>10016264</v>
      </c>
      <c r="AM318" s="252"/>
      <c r="AN318" s="252"/>
      <c r="AO318" s="252"/>
      <c r="AP318" s="258"/>
      <c r="AQ318" s="258"/>
      <c r="AR318" s="258"/>
      <c r="AS318" s="259"/>
      <c r="AT318" s="251"/>
      <c r="AU318" s="252"/>
      <c r="AV318" s="252"/>
      <c r="AW318" s="252"/>
      <c r="AX318" s="258"/>
      <c r="AY318" s="258"/>
      <c r="AZ318" s="258"/>
      <c r="BA318" s="259"/>
      <c r="BB318" s="251"/>
      <c r="BC318" s="258"/>
      <c r="BD318" s="258"/>
      <c r="BE318" s="258"/>
      <c r="BF318" s="258"/>
      <c r="BG318" s="258"/>
      <c r="BH318" s="258"/>
      <c r="BI318" s="259"/>
      <c r="BJ318" s="286"/>
      <c r="BK318" s="287"/>
      <c r="BL318" s="287"/>
      <c r="BM318" s="287"/>
      <c r="BN318" s="287"/>
      <c r="BO318" s="287"/>
      <c r="BP318" s="287"/>
      <c r="BQ318" s="288"/>
      <c r="BR318" s="220"/>
      <c r="BS318" s="221"/>
      <c r="BT318" s="221"/>
      <c r="BU318" s="221"/>
      <c r="BV318" s="221"/>
      <c r="BW318" s="221"/>
      <c r="BX318" s="221"/>
      <c r="BY318" s="222"/>
      <c r="BZ318" s="220"/>
      <c r="CA318" s="221"/>
      <c r="CB318" s="221"/>
      <c r="CC318" s="221"/>
      <c r="CD318" s="221"/>
      <c r="CE318" s="221"/>
      <c r="CF318" s="221"/>
      <c r="CG318" s="222"/>
      <c r="CH318" s="251"/>
      <c r="CI318" s="252"/>
      <c r="CJ318" s="252"/>
      <c r="CK318" s="252"/>
      <c r="CL318" s="258"/>
      <c r="CM318" s="258"/>
      <c r="CN318" s="258"/>
      <c r="CO318" s="259"/>
      <c r="CP318" s="470" t="s">
        <v>164</v>
      </c>
      <c r="CQ318" s="471"/>
      <c r="CR318" s="471"/>
      <c r="CS318" s="472"/>
    </row>
    <row r="319" spans="2:97" ht="15" customHeight="1">
      <c r="B319" s="473"/>
      <c r="C319" s="474"/>
      <c r="D319" s="474"/>
      <c r="E319" s="475"/>
      <c r="F319" s="242">
        <v>808</v>
      </c>
      <c r="G319" s="243"/>
      <c r="H319" s="243"/>
      <c r="I319" s="243"/>
      <c r="J319" s="217"/>
      <c r="K319" s="217"/>
      <c r="L319" s="217"/>
      <c r="M319" s="216"/>
      <c r="N319" s="242"/>
      <c r="O319" s="243"/>
      <c r="P319" s="243"/>
      <c r="Q319" s="243"/>
      <c r="R319" s="217"/>
      <c r="S319" s="245"/>
      <c r="T319" s="217"/>
      <c r="U319" s="216"/>
      <c r="V319" s="306"/>
      <c r="W319" s="307"/>
      <c r="X319" s="307"/>
      <c r="Y319" s="307"/>
      <c r="Z319" s="229"/>
      <c r="AA319" s="295"/>
      <c r="AB319" s="229"/>
      <c r="AC319" s="244"/>
      <c r="AD319" s="223"/>
      <c r="AE319" s="224"/>
      <c r="AF319" s="224"/>
      <c r="AG319" s="224"/>
      <c r="AH319" s="224"/>
      <c r="AI319" s="224"/>
      <c r="AJ319" s="224"/>
      <c r="AK319" s="225"/>
      <c r="AL319" s="242" t="s">
        <v>62</v>
      </c>
      <c r="AM319" s="243"/>
      <c r="AN319" s="243"/>
      <c r="AO319" s="243"/>
      <c r="AP319" s="217"/>
      <c r="AQ319" s="245"/>
      <c r="AR319" s="217"/>
      <c r="AS319" s="216"/>
      <c r="AT319" s="274"/>
      <c r="AU319" s="275"/>
      <c r="AV319" s="275"/>
      <c r="AW319" s="275"/>
      <c r="AX319" s="229"/>
      <c r="AY319" s="295"/>
      <c r="AZ319" s="229"/>
      <c r="BA319" s="244"/>
      <c r="BB319" s="274"/>
      <c r="BC319" s="275"/>
      <c r="BD319" s="275"/>
      <c r="BE319" s="275"/>
      <c r="BF319" s="229"/>
      <c r="BG319" s="295"/>
      <c r="BH319" s="229"/>
      <c r="BI319" s="244"/>
      <c r="BJ319" s="289"/>
      <c r="BK319" s="290"/>
      <c r="BL319" s="290"/>
      <c r="BM319" s="290"/>
      <c r="BN319" s="290"/>
      <c r="BO319" s="290"/>
      <c r="BP319" s="290"/>
      <c r="BQ319" s="291"/>
      <c r="BR319" s="223"/>
      <c r="BS319" s="224"/>
      <c r="BT319" s="224"/>
      <c r="BU319" s="224"/>
      <c r="BV319" s="224"/>
      <c r="BW319" s="224"/>
      <c r="BX319" s="224"/>
      <c r="BY319" s="225"/>
      <c r="BZ319" s="223"/>
      <c r="CA319" s="224"/>
      <c r="CB319" s="224"/>
      <c r="CC319" s="224"/>
      <c r="CD319" s="224"/>
      <c r="CE319" s="224"/>
      <c r="CF319" s="224"/>
      <c r="CG319" s="225"/>
      <c r="CH319" s="242"/>
      <c r="CI319" s="243"/>
      <c r="CJ319" s="243"/>
      <c r="CK319" s="243"/>
      <c r="CL319" s="217"/>
      <c r="CM319" s="245"/>
      <c r="CN319" s="217"/>
      <c r="CO319" s="216"/>
      <c r="CP319" s="473"/>
      <c r="CQ319" s="474"/>
      <c r="CR319" s="474"/>
      <c r="CS319" s="475"/>
    </row>
    <row r="320" spans="2:97" ht="11.25" customHeight="1">
      <c r="B320" s="473"/>
      <c r="C320" s="474"/>
      <c r="D320" s="474"/>
      <c r="E320" s="475"/>
      <c r="F320" s="256" t="s">
        <v>60</v>
      </c>
      <c r="G320" s="257"/>
      <c r="H320" s="257"/>
      <c r="I320" s="257"/>
      <c r="J320" s="217"/>
      <c r="K320" s="217"/>
      <c r="L320" s="217"/>
      <c r="M320" s="216"/>
      <c r="N320" s="242"/>
      <c r="O320" s="243"/>
      <c r="P320" s="243"/>
      <c r="Q320" s="243"/>
      <c r="R320" s="217"/>
      <c r="S320" s="245"/>
      <c r="T320" s="217"/>
      <c r="U320" s="216"/>
      <c r="V320" s="264" t="s">
        <v>678</v>
      </c>
      <c r="W320" s="265"/>
      <c r="X320" s="265"/>
      <c r="Y320" s="265"/>
      <c r="Z320" s="229"/>
      <c r="AA320" s="295"/>
      <c r="AB320" s="229"/>
      <c r="AC320" s="244"/>
      <c r="AD320" s="223"/>
      <c r="AE320" s="224"/>
      <c r="AF320" s="224"/>
      <c r="AG320" s="224"/>
      <c r="AH320" s="224"/>
      <c r="AI320" s="224"/>
      <c r="AJ320" s="224"/>
      <c r="AK320" s="225"/>
      <c r="AL320" s="264" t="s">
        <v>328</v>
      </c>
      <c r="AM320" s="265"/>
      <c r="AN320" s="265"/>
      <c r="AO320" s="265"/>
      <c r="AP320" s="217"/>
      <c r="AQ320" s="245"/>
      <c r="AR320" s="217"/>
      <c r="AS320" s="216"/>
      <c r="AT320" s="284"/>
      <c r="AU320" s="285"/>
      <c r="AV320" s="285"/>
      <c r="AW320" s="285"/>
      <c r="AX320" s="229"/>
      <c r="AY320" s="295"/>
      <c r="AZ320" s="229"/>
      <c r="BA320" s="244"/>
      <c r="BB320" s="274" t="s">
        <v>36</v>
      </c>
      <c r="BC320" s="275"/>
      <c r="BD320" s="275"/>
      <c r="BE320" s="275"/>
      <c r="BF320" s="229"/>
      <c r="BG320" s="295"/>
      <c r="BH320" s="229"/>
      <c r="BI320" s="244"/>
      <c r="BJ320" s="289"/>
      <c r="BK320" s="290"/>
      <c r="BL320" s="290"/>
      <c r="BM320" s="290"/>
      <c r="BN320" s="290"/>
      <c r="BO320" s="290"/>
      <c r="BP320" s="290"/>
      <c r="BQ320" s="291"/>
      <c r="BR320" s="223"/>
      <c r="BS320" s="224"/>
      <c r="BT320" s="224"/>
      <c r="BU320" s="224"/>
      <c r="BV320" s="224"/>
      <c r="BW320" s="224"/>
      <c r="BX320" s="224"/>
      <c r="BY320" s="225"/>
      <c r="BZ320" s="223"/>
      <c r="CA320" s="224"/>
      <c r="CB320" s="224"/>
      <c r="CC320" s="224"/>
      <c r="CD320" s="224"/>
      <c r="CE320" s="224"/>
      <c r="CF320" s="224"/>
      <c r="CG320" s="225"/>
      <c r="CH320" s="242"/>
      <c r="CI320" s="243"/>
      <c r="CJ320" s="243"/>
      <c r="CK320" s="243"/>
      <c r="CL320" s="217"/>
      <c r="CM320" s="245"/>
      <c r="CN320" s="217"/>
      <c r="CO320" s="216"/>
      <c r="CP320" s="473"/>
      <c r="CQ320" s="474"/>
      <c r="CR320" s="474"/>
      <c r="CS320" s="475"/>
    </row>
    <row r="321" spans="2:97" ht="22.5" customHeight="1">
      <c r="B321" s="473"/>
      <c r="C321" s="474"/>
      <c r="D321" s="474"/>
      <c r="E321" s="475"/>
      <c r="F321" s="256"/>
      <c r="G321" s="257"/>
      <c r="H321" s="257"/>
      <c r="I321" s="257"/>
      <c r="J321" s="217" t="s">
        <v>397</v>
      </c>
      <c r="K321" s="217" t="s">
        <v>40</v>
      </c>
      <c r="L321" s="217"/>
      <c r="M321" s="216"/>
      <c r="N321" s="242"/>
      <c r="O321" s="243"/>
      <c r="P321" s="243"/>
      <c r="Q321" s="243"/>
      <c r="R321" s="217"/>
      <c r="S321" s="217" t="s">
        <v>40</v>
      </c>
      <c r="T321" s="217"/>
      <c r="U321" s="216"/>
      <c r="V321" s="264"/>
      <c r="W321" s="265"/>
      <c r="X321" s="265"/>
      <c r="Y321" s="265"/>
      <c r="Z321" s="229"/>
      <c r="AA321" s="229" t="s">
        <v>42</v>
      </c>
      <c r="AB321" s="229" t="s">
        <v>68</v>
      </c>
      <c r="AC321" s="244"/>
      <c r="AD321" s="223"/>
      <c r="AE321" s="224"/>
      <c r="AF321" s="224"/>
      <c r="AG321" s="224"/>
      <c r="AH321" s="224"/>
      <c r="AI321" s="224"/>
      <c r="AJ321" s="224"/>
      <c r="AK321" s="225"/>
      <c r="AL321" s="264"/>
      <c r="AM321" s="265"/>
      <c r="AN321" s="265"/>
      <c r="AO321" s="265"/>
      <c r="AP321" s="217"/>
      <c r="AQ321" s="217" t="s">
        <v>40</v>
      </c>
      <c r="AR321" s="217"/>
      <c r="AS321" s="216"/>
      <c r="AT321" s="284"/>
      <c r="AU321" s="285"/>
      <c r="AV321" s="285"/>
      <c r="AW321" s="285"/>
      <c r="AX321" s="229"/>
      <c r="AY321" s="229" t="s">
        <v>40</v>
      </c>
      <c r="AZ321" s="229"/>
      <c r="BA321" s="244"/>
      <c r="BB321" s="274"/>
      <c r="BC321" s="275"/>
      <c r="BD321" s="275"/>
      <c r="BE321" s="275"/>
      <c r="BF321" s="229"/>
      <c r="BG321" s="229"/>
      <c r="BH321" s="229"/>
      <c r="BI321" s="244"/>
      <c r="BJ321" s="289"/>
      <c r="BK321" s="290"/>
      <c r="BL321" s="290"/>
      <c r="BM321" s="290"/>
      <c r="BN321" s="290"/>
      <c r="BO321" s="290"/>
      <c r="BP321" s="290"/>
      <c r="BQ321" s="291"/>
      <c r="BR321" s="223"/>
      <c r="BS321" s="224"/>
      <c r="BT321" s="224"/>
      <c r="BU321" s="224"/>
      <c r="BV321" s="224"/>
      <c r="BW321" s="224"/>
      <c r="BX321" s="224"/>
      <c r="BY321" s="225"/>
      <c r="BZ321" s="223"/>
      <c r="CA321" s="224"/>
      <c r="CB321" s="224"/>
      <c r="CC321" s="224"/>
      <c r="CD321" s="224"/>
      <c r="CE321" s="224"/>
      <c r="CF321" s="224"/>
      <c r="CG321" s="225"/>
      <c r="CH321" s="242"/>
      <c r="CI321" s="243"/>
      <c r="CJ321" s="243"/>
      <c r="CK321" s="243"/>
      <c r="CL321" s="217"/>
      <c r="CM321" s="217"/>
      <c r="CN321" s="217"/>
      <c r="CO321" s="216"/>
      <c r="CP321" s="473"/>
      <c r="CQ321" s="474"/>
      <c r="CR321" s="474"/>
      <c r="CS321" s="475"/>
    </row>
    <row r="322" spans="2:97" ht="18.75" customHeight="1">
      <c r="B322" s="476"/>
      <c r="C322" s="477"/>
      <c r="D322" s="477"/>
      <c r="E322" s="478"/>
      <c r="F322" s="218"/>
      <c r="G322" s="219"/>
      <c r="H322" s="219"/>
      <c r="I322" s="219"/>
      <c r="J322" s="217"/>
      <c r="K322" s="217"/>
      <c r="L322" s="217"/>
      <c r="M322" s="216"/>
      <c r="N322" s="218"/>
      <c r="O322" s="219"/>
      <c r="P322" s="219"/>
      <c r="Q322" s="219"/>
      <c r="R322" s="217"/>
      <c r="S322" s="217"/>
      <c r="T322" s="217"/>
      <c r="U322" s="216"/>
      <c r="V322" s="296"/>
      <c r="W322" s="297"/>
      <c r="X322" s="297"/>
      <c r="Y322" s="297"/>
      <c r="Z322" s="229"/>
      <c r="AA322" s="229"/>
      <c r="AB322" s="229"/>
      <c r="AC322" s="244"/>
      <c r="AD322" s="223"/>
      <c r="AE322" s="224"/>
      <c r="AF322" s="224"/>
      <c r="AG322" s="224"/>
      <c r="AH322" s="224"/>
      <c r="AI322" s="224"/>
      <c r="AJ322" s="224"/>
      <c r="AK322" s="225"/>
      <c r="AL322" s="218" t="s">
        <v>114</v>
      </c>
      <c r="AM322" s="219"/>
      <c r="AN322" s="219"/>
      <c r="AO322" s="219"/>
      <c r="AP322" s="217"/>
      <c r="AQ322" s="217"/>
      <c r="AR322" s="217"/>
      <c r="AS322" s="216"/>
      <c r="AT322" s="296"/>
      <c r="AU322" s="297"/>
      <c r="AV322" s="297"/>
      <c r="AW322" s="297"/>
      <c r="AX322" s="229"/>
      <c r="AY322" s="229"/>
      <c r="AZ322" s="229"/>
      <c r="BA322" s="244"/>
      <c r="BB322" s="218" t="s">
        <v>227</v>
      </c>
      <c r="BC322" s="219"/>
      <c r="BD322" s="219"/>
      <c r="BE322" s="219"/>
      <c r="BF322" s="229"/>
      <c r="BG322" s="229"/>
      <c r="BH322" s="229"/>
      <c r="BI322" s="244"/>
      <c r="BJ322" s="289"/>
      <c r="BK322" s="290"/>
      <c r="BL322" s="290"/>
      <c r="BM322" s="290"/>
      <c r="BN322" s="290"/>
      <c r="BO322" s="290"/>
      <c r="BP322" s="290"/>
      <c r="BQ322" s="291"/>
      <c r="BR322" s="223"/>
      <c r="BS322" s="224"/>
      <c r="BT322" s="224"/>
      <c r="BU322" s="224"/>
      <c r="BV322" s="224"/>
      <c r="BW322" s="224"/>
      <c r="BX322" s="224"/>
      <c r="BY322" s="225"/>
      <c r="BZ322" s="223"/>
      <c r="CA322" s="224"/>
      <c r="CB322" s="224"/>
      <c r="CC322" s="224"/>
      <c r="CD322" s="224"/>
      <c r="CE322" s="224"/>
      <c r="CF322" s="224"/>
      <c r="CG322" s="225"/>
      <c r="CH322" s="218"/>
      <c r="CI322" s="219"/>
      <c r="CJ322" s="219"/>
      <c r="CK322" s="219"/>
      <c r="CL322" s="217"/>
      <c r="CM322" s="217"/>
      <c r="CN322" s="217"/>
      <c r="CO322" s="216"/>
      <c r="CP322" s="476"/>
      <c r="CQ322" s="477"/>
      <c r="CR322" s="477"/>
      <c r="CS322" s="478"/>
    </row>
    <row r="323" spans="2:97" ht="18.75" customHeight="1" thickBot="1">
      <c r="B323" s="467" t="s">
        <v>226</v>
      </c>
      <c r="C323" s="468"/>
      <c r="D323" s="468"/>
      <c r="E323" s="469"/>
      <c r="F323" s="230"/>
      <c r="G323" s="231"/>
      <c r="H323" s="55"/>
      <c r="I323" s="266" t="s">
        <v>61</v>
      </c>
      <c r="J323" s="266"/>
      <c r="K323" s="266"/>
      <c r="L323" s="266"/>
      <c r="M323" s="267"/>
      <c r="N323" s="230"/>
      <c r="O323" s="231"/>
      <c r="P323" s="55"/>
      <c r="Q323" s="246"/>
      <c r="R323" s="246"/>
      <c r="S323" s="246"/>
      <c r="T323" s="246"/>
      <c r="U323" s="247"/>
      <c r="V323" s="230"/>
      <c r="W323" s="231"/>
      <c r="X323" s="65"/>
      <c r="Y323" s="300"/>
      <c r="Z323" s="300"/>
      <c r="AA323" s="300"/>
      <c r="AB323" s="300"/>
      <c r="AC323" s="301"/>
      <c r="AD323" s="226"/>
      <c r="AE323" s="227"/>
      <c r="AF323" s="227"/>
      <c r="AG323" s="227"/>
      <c r="AH323" s="227"/>
      <c r="AI323" s="227"/>
      <c r="AJ323" s="227"/>
      <c r="AK323" s="228"/>
      <c r="AL323" s="230"/>
      <c r="AM323" s="231"/>
      <c r="AN323" s="55"/>
      <c r="AO323" s="266" t="s">
        <v>111</v>
      </c>
      <c r="AP323" s="266"/>
      <c r="AQ323" s="266"/>
      <c r="AR323" s="266"/>
      <c r="AS323" s="267"/>
      <c r="AT323" s="230"/>
      <c r="AU323" s="231"/>
      <c r="AV323" s="65"/>
      <c r="AW323" s="300"/>
      <c r="AX323" s="300"/>
      <c r="AY323" s="300"/>
      <c r="AZ323" s="300"/>
      <c r="BA323" s="301"/>
      <c r="BB323" s="230"/>
      <c r="BC323" s="231"/>
      <c r="BD323" s="65"/>
      <c r="BE323" s="310"/>
      <c r="BF323" s="310"/>
      <c r="BG323" s="310"/>
      <c r="BH323" s="310"/>
      <c r="BI323" s="311"/>
      <c r="BJ323" s="292"/>
      <c r="BK323" s="293"/>
      <c r="BL323" s="293"/>
      <c r="BM323" s="293"/>
      <c r="BN323" s="293"/>
      <c r="BO323" s="293"/>
      <c r="BP323" s="293"/>
      <c r="BQ323" s="294"/>
      <c r="BR323" s="226"/>
      <c r="BS323" s="227"/>
      <c r="BT323" s="227"/>
      <c r="BU323" s="227"/>
      <c r="BV323" s="227"/>
      <c r="BW323" s="227"/>
      <c r="BX323" s="227"/>
      <c r="BY323" s="228"/>
      <c r="BZ323" s="226"/>
      <c r="CA323" s="227"/>
      <c r="CB323" s="227"/>
      <c r="CC323" s="227"/>
      <c r="CD323" s="227"/>
      <c r="CE323" s="227"/>
      <c r="CF323" s="227"/>
      <c r="CG323" s="228"/>
      <c r="CH323" s="262"/>
      <c r="CI323" s="263"/>
      <c r="CJ323" s="55"/>
      <c r="CK323" s="326"/>
      <c r="CL323" s="326"/>
      <c r="CM323" s="326"/>
      <c r="CN323" s="326"/>
      <c r="CO323" s="327"/>
      <c r="CP323" s="467"/>
      <c r="CQ323" s="468"/>
      <c r="CR323" s="468"/>
      <c r="CS323" s="469"/>
    </row>
    <row r="324" spans="2:97" ht="15" customHeight="1">
      <c r="B324" s="470" t="s">
        <v>76</v>
      </c>
      <c r="C324" s="471"/>
      <c r="D324" s="471"/>
      <c r="E324" s="472"/>
      <c r="F324" s="251">
        <v>10016171</v>
      </c>
      <c r="G324" s="252"/>
      <c r="H324" s="252"/>
      <c r="I324" s="252"/>
      <c r="J324" s="258"/>
      <c r="K324" s="258"/>
      <c r="L324" s="258"/>
      <c r="M324" s="259"/>
      <c r="N324" s="251"/>
      <c r="O324" s="258"/>
      <c r="P324" s="258"/>
      <c r="Q324" s="258"/>
      <c r="R324" s="258"/>
      <c r="S324" s="258"/>
      <c r="T324" s="258"/>
      <c r="U324" s="259"/>
      <c r="V324" s="220"/>
      <c r="W324" s="221"/>
      <c r="X324" s="221"/>
      <c r="Y324" s="221"/>
      <c r="Z324" s="221"/>
      <c r="AA324" s="221"/>
      <c r="AB324" s="221"/>
      <c r="AC324" s="222"/>
      <c r="AD324" s="220"/>
      <c r="AE324" s="221"/>
      <c r="AF324" s="221"/>
      <c r="AG324" s="221"/>
      <c r="AH324" s="221"/>
      <c r="AI324" s="221"/>
      <c r="AJ324" s="221"/>
      <c r="AK324" s="222"/>
      <c r="AL324" s="220"/>
      <c r="AM324" s="221"/>
      <c r="AN324" s="221"/>
      <c r="AO324" s="221"/>
      <c r="AP324" s="221"/>
      <c r="AQ324" s="221"/>
      <c r="AR324" s="221"/>
      <c r="AS324" s="222"/>
      <c r="AT324" s="251"/>
      <c r="AU324" s="252"/>
      <c r="AV324" s="252"/>
      <c r="AW324" s="252"/>
      <c r="AX324" s="258"/>
      <c r="AY324" s="258"/>
      <c r="AZ324" s="258"/>
      <c r="BA324" s="259"/>
      <c r="BB324" s="251"/>
      <c r="BC324" s="252"/>
      <c r="BD324" s="252"/>
      <c r="BE324" s="252"/>
      <c r="BF324" s="258"/>
      <c r="BG324" s="258"/>
      <c r="BH324" s="258"/>
      <c r="BI324" s="259"/>
      <c r="BJ324" s="220"/>
      <c r="BK324" s="221"/>
      <c r="BL324" s="221"/>
      <c r="BM324" s="221"/>
      <c r="BN324" s="221"/>
      <c r="BO324" s="221"/>
      <c r="BP324" s="221"/>
      <c r="BQ324" s="222"/>
      <c r="BR324" s="220"/>
      <c r="BS324" s="221"/>
      <c r="BT324" s="221"/>
      <c r="BU324" s="221"/>
      <c r="BV324" s="221"/>
      <c r="BW324" s="221"/>
      <c r="BX324" s="221"/>
      <c r="BY324" s="222"/>
      <c r="BZ324" s="220"/>
      <c r="CA324" s="221"/>
      <c r="CB324" s="221"/>
      <c r="CC324" s="221"/>
      <c r="CD324" s="221"/>
      <c r="CE324" s="221"/>
      <c r="CF324" s="221"/>
      <c r="CG324" s="222"/>
      <c r="CH324" s="251"/>
      <c r="CI324" s="252"/>
      <c r="CJ324" s="252"/>
      <c r="CK324" s="252"/>
      <c r="CL324" s="258"/>
      <c r="CM324" s="258"/>
      <c r="CN324" s="258"/>
      <c r="CO324" s="259"/>
      <c r="CP324" s="470" t="s">
        <v>76</v>
      </c>
      <c r="CQ324" s="471"/>
      <c r="CR324" s="471"/>
      <c r="CS324" s="472"/>
    </row>
    <row r="325" spans="2:97" ht="15" customHeight="1">
      <c r="B325" s="473"/>
      <c r="C325" s="474"/>
      <c r="D325" s="474"/>
      <c r="E325" s="475"/>
      <c r="F325" s="242" t="s">
        <v>49</v>
      </c>
      <c r="G325" s="243"/>
      <c r="H325" s="243"/>
      <c r="I325" s="243"/>
      <c r="J325" s="217"/>
      <c r="K325" s="245"/>
      <c r="L325" s="217"/>
      <c r="M325" s="216"/>
      <c r="N325" s="242"/>
      <c r="O325" s="243"/>
      <c r="P325" s="243"/>
      <c r="Q325" s="243"/>
      <c r="R325" s="217"/>
      <c r="S325" s="245"/>
      <c r="T325" s="217"/>
      <c r="U325" s="216"/>
      <c r="V325" s="223"/>
      <c r="W325" s="224"/>
      <c r="X325" s="224"/>
      <c r="Y325" s="224"/>
      <c r="Z325" s="224"/>
      <c r="AA325" s="224"/>
      <c r="AB325" s="224"/>
      <c r="AC325" s="225"/>
      <c r="AD325" s="223"/>
      <c r="AE325" s="224"/>
      <c r="AF325" s="224"/>
      <c r="AG325" s="224"/>
      <c r="AH325" s="224"/>
      <c r="AI325" s="224"/>
      <c r="AJ325" s="224"/>
      <c r="AK325" s="225"/>
      <c r="AL325" s="223"/>
      <c r="AM325" s="224"/>
      <c r="AN325" s="224"/>
      <c r="AO325" s="224"/>
      <c r="AP325" s="224"/>
      <c r="AQ325" s="224"/>
      <c r="AR325" s="224"/>
      <c r="AS325" s="225"/>
      <c r="AT325" s="242"/>
      <c r="AU325" s="243"/>
      <c r="AV325" s="243"/>
      <c r="AW325" s="243"/>
      <c r="AX325" s="217"/>
      <c r="AY325" s="245"/>
      <c r="AZ325" s="217"/>
      <c r="BA325" s="216"/>
      <c r="BB325" s="242"/>
      <c r="BC325" s="243"/>
      <c r="BD325" s="243"/>
      <c r="BE325" s="243"/>
      <c r="BF325" s="217"/>
      <c r="BG325" s="245"/>
      <c r="BH325" s="217"/>
      <c r="BI325" s="216"/>
      <c r="BJ325" s="223"/>
      <c r="BK325" s="224"/>
      <c r="BL325" s="224"/>
      <c r="BM325" s="224"/>
      <c r="BN325" s="224"/>
      <c r="BO325" s="224"/>
      <c r="BP325" s="224"/>
      <c r="BQ325" s="225"/>
      <c r="BR325" s="223"/>
      <c r="BS325" s="224"/>
      <c r="BT325" s="224"/>
      <c r="BU325" s="224"/>
      <c r="BV325" s="224"/>
      <c r="BW325" s="224"/>
      <c r="BX325" s="224"/>
      <c r="BY325" s="225"/>
      <c r="BZ325" s="223"/>
      <c r="CA325" s="224"/>
      <c r="CB325" s="224"/>
      <c r="CC325" s="224"/>
      <c r="CD325" s="224"/>
      <c r="CE325" s="224"/>
      <c r="CF325" s="224"/>
      <c r="CG325" s="225"/>
      <c r="CH325" s="242"/>
      <c r="CI325" s="243"/>
      <c r="CJ325" s="243"/>
      <c r="CK325" s="243"/>
      <c r="CL325" s="217"/>
      <c r="CM325" s="245"/>
      <c r="CN325" s="217"/>
      <c r="CO325" s="216"/>
      <c r="CP325" s="473"/>
      <c r="CQ325" s="474"/>
      <c r="CR325" s="474"/>
      <c r="CS325" s="475"/>
    </row>
    <row r="326" spans="2:97" ht="11.25" customHeight="1">
      <c r="B326" s="473"/>
      <c r="C326" s="474"/>
      <c r="D326" s="474"/>
      <c r="E326" s="475"/>
      <c r="F326" s="256" t="s">
        <v>50</v>
      </c>
      <c r="G326" s="257"/>
      <c r="H326" s="257"/>
      <c r="I326" s="257"/>
      <c r="J326" s="217"/>
      <c r="K326" s="245"/>
      <c r="L326" s="217"/>
      <c r="M326" s="216"/>
      <c r="N326" s="242"/>
      <c r="O326" s="243"/>
      <c r="P326" s="243"/>
      <c r="Q326" s="243"/>
      <c r="R326" s="217"/>
      <c r="S326" s="245"/>
      <c r="T326" s="217"/>
      <c r="U326" s="216"/>
      <c r="V326" s="223"/>
      <c r="W326" s="224"/>
      <c r="X326" s="224"/>
      <c r="Y326" s="224"/>
      <c r="Z326" s="224"/>
      <c r="AA326" s="224"/>
      <c r="AB326" s="224"/>
      <c r="AC326" s="225"/>
      <c r="AD326" s="223"/>
      <c r="AE326" s="224"/>
      <c r="AF326" s="224"/>
      <c r="AG326" s="224"/>
      <c r="AH326" s="224"/>
      <c r="AI326" s="224"/>
      <c r="AJ326" s="224"/>
      <c r="AK326" s="225"/>
      <c r="AL326" s="223"/>
      <c r="AM326" s="224"/>
      <c r="AN326" s="224"/>
      <c r="AO326" s="224"/>
      <c r="AP326" s="224"/>
      <c r="AQ326" s="224"/>
      <c r="AR326" s="224"/>
      <c r="AS326" s="225"/>
      <c r="AT326" s="264" t="s">
        <v>37</v>
      </c>
      <c r="AU326" s="265"/>
      <c r="AV326" s="265"/>
      <c r="AW326" s="265"/>
      <c r="AX326" s="217"/>
      <c r="AY326" s="245"/>
      <c r="AZ326" s="217"/>
      <c r="BA326" s="216"/>
      <c r="BB326" s="264" t="s">
        <v>37</v>
      </c>
      <c r="BC326" s="265"/>
      <c r="BD326" s="265"/>
      <c r="BE326" s="265"/>
      <c r="BF326" s="217"/>
      <c r="BG326" s="245"/>
      <c r="BH326" s="217"/>
      <c r="BI326" s="216"/>
      <c r="BJ326" s="223"/>
      <c r="BK326" s="224"/>
      <c r="BL326" s="224"/>
      <c r="BM326" s="224"/>
      <c r="BN326" s="224"/>
      <c r="BO326" s="224"/>
      <c r="BP326" s="224"/>
      <c r="BQ326" s="225"/>
      <c r="BR326" s="223"/>
      <c r="BS326" s="224"/>
      <c r="BT326" s="224"/>
      <c r="BU326" s="224"/>
      <c r="BV326" s="224"/>
      <c r="BW326" s="224"/>
      <c r="BX326" s="224"/>
      <c r="BY326" s="225"/>
      <c r="BZ326" s="223"/>
      <c r="CA326" s="224"/>
      <c r="CB326" s="224"/>
      <c r="CC326" s="224"/>
      <c r="CD326" s="224"/>
      <c r="CE326" s="224"/>
      <c r="CF326" s="224"/>
      <c r="CG326" s="225"/>
      <c r="CH326" s="242"/>
      <c r="CI326" s="243"/>
      <c r="CJ326" s="243"/>
      <c r="CK326" s="243"/>
      <c r="CL326" s="217"/>
      <c r="CM326" s="245"/>
      <c r="CN326" s="217"/>
      <c r="CO326" s="216"/>
      <c r="CP326" s="473"/>
      <c r="CQ326" s="474"/>
      <c r="CR326" s="474"/>
      <c r="CS326" s="475"/>
    </row>
    <row r="327" spans="2:97" ht="22.5" customHeight="1">
      <c r="B327" s="473"/>
      <c r="C327" s="474"/>
      <c r="D327" s="474"/>
      <c r="E327" s="475"/>
      <c r="F327" s="256"/>
      <c r="G327" s="257"/>
      <c r="H327" s="257"/>
      <c r="I327" s="257"/>
      <c r="J327" s="217" t="s">
        <v>51</v>
      </c>
      <c r="K327" s="217" t="s">
        <v>40</v>
      </c>
      <c r="L327" s="217"/>
      <c r="M327" s="216"/>
      <c r="N327" s="242"/>
      <c r="O327" s="243"/>
      <c r="P327" s="243"/>
      <c r="Q327" s="243"/>
      <c r="R327" s="217"/>
      <c r="S327" s="217" t="s">
        <v>40</v>
      </c>
      <c r="T327" s="217"/>
      <c r="U327" s="216"/>
      <c r="V327" s="223"/>
      <c r="W327" s="224"/>
      <c r="X327" s="224"/>
      <c r="Y327" s="224"/>
      <c r="Z327" s="224"/>
      <c r="AA327" s="224"/>
      <c r="AB327" s="224"/>
      <c r="AC327" s="225"/>
      <c r="AD327" s="223"/>
      <c r="AE327" s="224"/>
      <c r="AF327" s="224"/>
      <c r="AG327" s="224"/>
      <c r="AH327" s="224"/>
      <c r="AI327" s="224"/>
      <c r="AJ327" s="224"/>
      <c r="AK327" s="225"/>
      <c r="AL327" s="223"/>
      <c r="AM327" s="224"/>
      <c r="AN327" s="224"/>
      <c r="AO327" s="224"/>
      <c r="AP327" s="224"/>
      <c r="AQ327" s="224"/>
      <c r="AR327" s="224"/>
      <c r="AS327" s="225"/>
      <c r="AT327" s="264"/>
      <c r="AU327" s="265"/>
      <c r="AV327" s="265"/>
      <c r="AW327" s="265"/>
      <c r="AX327" s="217"/>
      <c r="AY327" s="217"/>
      <c r="AZ327" s="217"/>
      <c r="BA327" s="216"/>
      <c r="BB327" s="264"/>
      <c r="BC327" s="265"/>
      <c r="BD327" s="265"/>
      <c r="BE327" s="265"/>
      <c r="BF327" s="217"/>
      <c r="BG327" s="217"/>
      <c r="BH327" s="217"/>
      <c r="BI327" s="216"/>
      <c r="BJ327" s="223"/>
      <c r="BK327" s="224"/>
      <c r="BL327" s="224"/>
      <c r="BM327" s="224"/>
      <c r="BN327" s="224"/>
      <c r="BO327" s="224"/>
      <c r="BP327" s="224"/>
      <c r="BQ327" s="225"/>
      <c r="BR327" s="223"/>
      <c r="BS327" s="224"/>
      <c r="BT327" s="224"/>
      <c r="BU327" s="224"/>
      <c r="BV327" s="224"/>
      <c r="BW327" s="224"/>
      <c r="BX327" s="224"/>
      <c r="BY327" s="225"/>
      <c r="BZ327" s="223"/>
      <c r="CA327" s="224"/>
      <c r="CB327" s="224"/>
      <c r="CC327" s="224"/>
      <c r="CD327" s="224"/>
      <c r="CE327" s="224"/>
      <c r="CF327" s="224"/>
      <c r="CG327" s="225"/>
      <c r="CH327" s="242"/>
      <c r="CI327" s="243"/>
      <c r="CJ327" s="243"/>
      <c r="CK327" s="243"/>
      <c r="CL327" s="217"/>
      <c r="CM327" s="217"/>
      <c r="CN327" s="217"/>
      <c r="CO327" s="216"/>
      <c r="CP327" s="473"/>
      <c r="CQ327" s="474"/>
      <c r="CR327" s="474"/>
      <c r="CS327" s="475"/>
    </row>
    <row r="328" spans="2:97" ht="18.75" customHeight="1">
      <c r="B328" s="476"/>
      <c r="C328" s="477"/>
      <c r="D328" s="477"/>
      <c r="E328" s="478"/>
      <c r="F328" s="218"/>
      <c r="G328" s="219"/>
      <c r="H328" s="219"/>
      <c r="I328" s="219"/>
      <c r="J328" s="217"/>
      <c r="K328" s="217"/>
      <c r="L328" s="217"/>
      <c r="M328" s="216"/>
      <c r="N328" s="218"/>
      <c r="O328" s="219"/>
      <c r="P328" s="219"/>
      <c r="Q328" s="219"/>
      <c r="R328" s="217"/>
      <c r="S328" s="217"/>
      <c r="T328" s="217"/>
      <c r="U328" s="216"/>
      <c r="V328" s="223"/>
      <c r="W328" s="224"/>
      <c r="X328" s="224"/>
      <c r="Y328" s="224"/>
      <c r="Z328" s="224"/>
      <c r="AA328" s="224"/>
      <c r="AB328" s="224"/>
      <c r="AC328" s="225"/>
      <c r="AD328" s="223"/>
      <c r="AE328" s="224"/>
      <c r="AF328" s="224"/>
      <c r="AG328" s="224"/>
      <c r="AH328" s="224"/>
      <c r="AI328" s="224"/>
      <c r="AJ328" s="224"/>
      <c r="AK328" s="225"/>
      <c r="AL328" s="223"/>
      <c r="AM328" s="224"/>
      <c r="AN328" s="224"/>
      <c r="AO328" s="224"/>
      <c r="AP328" s="224"/>
      <c r="AQ328" s="224"/>
      <c r="AR328" s="224"/>
      <c r="AS328" s="225"/>
      <c r="AT328" s="302"/>
      <c r="AU328" s="303"/>
      <c r="AV328" s="303"/>
      <c r="AW328" s="303"/>
      <c r="AX328" s="217"/>
      <c r="AY328" s="217"/>
      <c r="AZ328" s="217"/>
      <c r="BA328" s="216"/>
      <c r="BB328" s="302" t="s">
        <v>234</v>
      </c>
      <c r="BC328" s="303"/>
      <c r="BD328" s="303"/>
      <c r="BE328" s="303"/>
      <c r="BF328" s="217"/>
      <c r="BG328" s="217"/>
      <c r="BH328" s="217"/>
      <c r="BI328" s="216"/>
      <c r="BJ328" s="223"/>
      <c r="BK328" s="224"/>
      <c r="BL328" s="224"/>
      <c r="BM328" s="224"/>
      <c r="BN328" s="224"/>
      <c r="BO328" s="224"/>
      <c r="BP328" s="224"/>
      <c r="BQ328" s="225"/>
      <c r="BR328" s="223"/>
      <c r="BS328" s="224"/>
      <c r="BT328" s="224"/>
      <c r="BU328" s="224"/>
      <c r="BV328" s="224"/>
      <c r="BW328" s="224"/>
      <c r="BX328" s="224"/>
      <c r="BY328" s="225"/>
      <c r="BZ328" s="223"/>
      <c r="CA328" s="224"/>
      <c r="CB328" s="224"/>
      <c r="CC328" s="224"/>
      <c r="CD328" s="224"/>
      <c r="CE328" s="224"/>
      <c r="CF328" s="224"/>
      <c r="CG328" s="225"/>
      <c r="CH328" s="218"/>
      <c r="CI328" s="219"/>
      <c r="CJ328" s="219"/>
      <c r="CK328" s="219"/>
      <c r="CL328" s="217"/>
      <c r="CM328" s="217"/>
      <c r="CN328" s="217"/>
      <c r="CO328" s="216"/>
      <c r="CP328" s="476"/>
      <c r="CQ328" s="477"/>
      <c r="CR328" s="477"/>
      <c r="CS328" s="478"/>
    </row>
    <row r="329" spans="2:97" ht="18.75" customHeight="1" thickBot="1">
      <c r="B329" s="467" t="s">
        <v>682</v>
      </c>
      <c r="C329" s="468"/>
      <c r="D329" s="468"/>
      <c r="E329" s="469"/>
      <c r="F329" s="230"/>
      <c r="G329" s="231"/>
      <c r="H329" s="55"/>
      <c r="I329" s="266" t="s">
        <v>52</v>
      </c>
      <c r="J329" s="266"/>
      <c r="K329" s="266"/>
      <c r="L329" s="266"/>
      <c r="M329" s="267"/>
      <c r="N329" s="230"/>
      <c r="O329" s="231"/>
      <c r="P329" s="55"/>
      <c r="Q329" s="246"/>
      <c r="R329" s="246"/>
      <c r="S329" s="246"/>
      <c r="T329" s="246"/>
      <c r="U329" s="247"/>
      <c r="V329" s="226"/>
      <c r="W329" s="227"/>
      <c r="X329" s="227"/>
      <c r="Y329" s="227"/>
      <c r="Z329" s="227"/>
      <c r="AA329" s="227"/>
      <c r="AB329" s="227"/>
      <c r="AC329" s="228"/>
      <c r="AD329" s="226"/>
      <c r="AE329" s="227"/>
      <c r="AF329" s="227"/>
      <c r="AG329" s="227"/>
      <c r="AH329" s="227"/>
      <c r="AI329" s="227"/>
      <c r="AJ329" s="227"/>
      <c r="AK329" s="228"/>
      <c r="AL329" s="226"/>
      <c r="AM329" s="227"/>
      <c r="AN329" s="227"/>
      <c r="AO329" s="227"/>
      <c r="AP329" s="227"/>
      <c r="AQ329" s="227"/>
      <c r="AR329" s="227"/>
      <c r="AS329" s="228"/>
      <c r="AT329" s="262"/>
      <c r="AU329" s="263"/>
      <c r="AV329" s="55"/>
      <c r="AW329" s="304"/>
      <c r="AX329" s="304"/>
      <c r="AY329" s="304"/>
      <c r="AZ329" s="304"/>
      <c r="BA329" s="305"/>
      <c r="BB329" s="230"/>
      <c r="BC329" s="231"/>
      <c r="BD329" s="55"/>
      <c r="BE329" s="266"/>
      <c r="BF329" s="266"/>
      <c r="BG329" s="266"/>
      <c r="BH329" s="266"/>
      <c r="BI329" s="267"/>
      <c r="BJ329" s="226"/>
      <c r="BK329" s="227"/>
      <c r="BL329" s="227"/>
      <c r="BM329" s="227"/>
      <c r="BN329" s="227"/>
      <c r="BO329" s="227"/>
      <c r="BP329" s="227"/>
      <c r="BQ329" s="228"/>
      <c r="BR329" s="226"/>
      <c r="BS329" s="227"/>
      <c r="BT329" s="227"/>
      <c r="BU329" s="227"/>
      <c r="BV329" s="227"/>
      <c r="BW329" s="227"/>
      <c r="BX329" s="227"/>
      <c r="BY329" s="228"/>
      <c r="BZ329" s="226"/>
      <c r="CA329" s="227"/>
      <c r="CB329" s="227"/>
      <c r="CC329" s="227"/>
      <c r="CD329" s="227"/>
      <c r="CE329" s="227"/>
      <c r="CF329" s="227"/>
      <c r="CG329" s="228"/>
      <c r="CH329" s="262"/>
      <c r="CI329" s="263"/>
      <c r="CJ329" s="55"/>
      <c r="CK329" s="326"/>
      <c r="CL329" s="326"/>
      <c r="CM329" s="326"/>
      <c r="CN329" s="326"/>
      <c r="CO329" s="327"/>
      <c r="CP329" s="467"/>
      <c r="CQ329" s="468"/>
      <c r="CR329" s="468"/>
      <c r="CS329" s="469"/>
    </row>
    <row r="330" spans="2:97" ht="15" customHeight="1">
      <c r="B330" s="470" t="s">
        <v>165</v>
      </c>
      <c r="C330" s="471"/>
      <c r="D330" s="471"/>
      <c r="E330" s="472"/>
      <c r="F330" s="220"/>
      <c r="G330" s="221"/>
      <c r="H330" s="221"/>
      <c r="I330" s="221"/>
      <c r="J330" s="221"/>
      <c r="K330" s="221"/>
      <c r="L330" s="221"/>
      <c r="M330" s="222"/>
      <c r="N330" s="251">
        <v>10016171</v>
      </c>
      <c r="O330" s="252"/>
      <c r="P330" s="252"/>
      <c r="Q330" s="252"/>
      <c r="R330" s="258"/>
      <c r="S330" s="258"/>
      <c r="T330" s="258"/>
      <c r="U330" s="259"/>
      <c r="V330" s="220"/>
      <c r="W330" s="221"/>
      <c r="X330" s="221"/>
      <c r="Y330" s="221"/>
      <c r="Z330" s="221"/>
      <c r="AA330" s="221"/>
      <c r="AB330" s="221"/>
      <c r="AC330" s="222"/>
      <c r="AD330" s="220"/>
      <c r="AE330" s="221"/>
      <c r="AF330" s="221"/>
      <c r="AG330" s="221"/>
      <c r="AH330" s="221"/>
      <c r="AI330" s="221"/>
      <c r="AJ330" s="221"/>
      <c r="AK330" s="222"/>
      <c r="AL330" s="251"/>
      <c r="AM330" s="252"/>
      <c r="AN330" s="252"/>
      <c r="AO330" s="252"/>
      <c r="AP330" s="258"/>
      <c r="AQ330" s="258"/>
      <c r="AR330" s="258"/>
      <c r="AS330" s="259"/>
      <c r="AT330" s="251"/>
      <c r="AU330" s="252"/>
      <c r="AV330" s="252"/>
      <c r="AW330" s="252"/>
      <c r="AX330" s="258"/>
      <c r="AY330" s="258"/>
      <c r="AZ330" s="258"/>
      <c r="BA330" s="259"/>
      <c r="BB330" s="251"/>
      <c r="BC330" s="252"/>
      <c r="BD330" s="252"/>
      <c r="BE330" s="252"/>
      <c r="BF330" s="258"/>
      <c r="BG330" s="258"/>
      <c r="BH330" s="258"/>
      <c r="BI330" s="259"/>
      <c r="BJ330" s="220"/>
      <c r="BK330" s="221"/>
      <c r="BL330" s="221"/>
      <c r="BM330" s="221"/>
      <c r="BN330" s="221"/>
      <c r="BO330" s="221"/>
      <c r="BP330" s="221"/>
      <c r="BQ330" s="222"/>
      <c r="BR330" s="251"/>
      <c r="BS330" s="252"/>
      <c r="BT330" s="252"/>
      <c r="BU330" s="252"/>
      <c r="BV330" s="258"/>
      <c r="BW330" s="258"/>
      <c r="BX330" s="258"/>
      <c r="BY330" s="259"/>
      <c r="BZ330" s="251">
        <v>10016208</v>
      </c>
      <c r="CA330" s="252"/>
      <c r="CB330" s="252"/>
      <c r="CC330" s="252"/>
      <c r="CD330" s="258"/>
      <c r="CE330" s="258"/>
      <c r="CF330" s="258"/>
      <c r="CG330" s="259"/>
      <c r="CH330" s="251"/>
      <c r="CI330" s="252"/>
      <c r="CJ330" s="252"/>
      <c r="CK330" s="252"/>
      <c r="CL330" s="258"/>
      <c r="CM330" s="258"/>
      <c r="CN330" s="258"/>
      <c r="CO330" s="259"/>
      <c r="CP330" s="470" t="s">
        <v>165</v>
      </c>
      <c r="CQ330" s="471"/>
      <c r="CR330" s="471"/>
      <c r="CS330" s="472"/>
    </row>
    <row r="331" spans="2:97" ht="15" customHeight="1">
      <c r="B331" s="473"/>
      <c r="C331" s="474"/>
      <c r="D331" s="474"/>
      <c r="E331" s="475"/>
      <c r="F331" s="223"/>
      <c r="G331" s="224"/>
      <c r="H331" s="224"/>
      <c r="I331" s="224"/>
      <c r="J331" s="224"/>
      <c r="K331" s="224"/>
      <c r="L331" s="224"/>
      <c r="M331" s="225"/>
      <c r="N331" s="242" t="s">
        <v>49</v>
      </c>
      <c r="O331" s="243"/>
      <c r="P331" s="243"/>
      <c r="Q331" s="243"/>
      <c r="R331" s="217"/>
      <c r="S331" s="245"/>
      <c r="T331" s="217"/>
      <c r="U331" s="216"/>
      <c r="V331" s="223"/>
      <c r="W331" s="224"/>
      <c r="X331" s="224"/>
      <c r="Y331" s="224"/>
      <c r="Z331" s="224"/>
      <c r="AA331" s="224"/>
      <c r="AB331" s="224"/>
      <c r="AC331" s="225"/>
      <c r="AD331" s="223"/>
      <c r="AE331" s="224"/>
      <c r="AF331" s="224"/>
      <c r="AG331" s="224"/>
      <c r="AH331" s="224"/>
      <c r="AI331" s="224"/>
      <c r="AJ331" s="224"/>
      <c r="AK331" s="225"/>
      <c r="AL331" s="242"/>
      <c r="AM331" s="243"/>
      <c r="AN331" s="243"/>
      <c r="AO331" s="243"/>
      <c r="AP331" s="217"/>
      <c r="AQ331" s="245"/>
      <c r="AR331" s="217"/>
      <c r="AS331" s="216"/>
      <c r="AT331" s="242"/>
      <c r="AU331" s="243"/>
      <c r="AV331" s="243"/>
      <c r="AW331" s="243"/>
      <c r="AX331" s="217"/>
      <c r="AY331" s="245"/>
      <c r="AZ331" s="217"/>
      <c r="BA331" s="216"/>
      <c r="BB331" s="242"/>
      <c r="BC331" s="243"/>
      <c r="BD331" s="243"/>
      <c r="BE331" s="243"/>
      <c r="BF331" s="217"/>
      <c r="BG331" s="245"/>
      <c r="BH331" s="217"/>
      <c r="BI331" s="216"/>
      <c r="BJ331" s="223"/>
      <c r="BK331" s="224"/>
      <c r="BL331" s="224"/>
      <c r="BM331" s="224"/>
      <c r="BN331" s="224"/>
      <c r="BO331" s="224"/>
      <c r="BP331" s="224"/>
      <c r="BQ331" s="225"/>
      <c r="BR331" s="242"/>
      <c r="BS331" s="243"/>
      <c r="BT331" s="243"/>
      <c r="BU331" s="243"/>
      <c r="BV331" s="217"/>
      <c r="BW331" s="245"/>
      <c r="BX331" s="217"/>
      <c r="BY331" s="216"/>
      <c r="BZ331" s="242" t="s">
        <v>62</v>
      </c>
      <c r="CA331" s="243"/>
      <c r="CB331" s="243"/>
      <c r="CC331" s="243"/>
      <c r="CD331" s="217"/>
      <c r="CE331" s="245"/>
      <c r="CF331" s="217"/>
      <c r="CG331" s="216"/>
      <c r="CH331" s="242"/>
      <c r="CI331" s="243"/>
      <c r="CJ331" s="243"/>
      <c r="CK331" s="243"/>
      <c r="CL331" s="217"/>
      <c r="CM331" s="245"/>
      <c r="CN331" s="217"/>
      <c r="CO331" s="216"/>
      <c r="CP331" s="473"/>
      <c r="CQ331" s="474"/>
      <c r="CR331" s="474"/>
      <c r="CS331" s="475"/>
    </row>
    <row r="332" spans="2:97" ht="11.25" customHeight="1">
      <c r="B332" s="473"/>
      <c r="C332" s="474"/>
      <c r="D332" s="474"/>
      <c r="E332" s="475"/>
      <c r="F332" s="223"/>
      <c r="G332" s="224"/>
      <c r="H332" s="224"/>
      <c r="I332" s="224"/>
      <c r="J332" s="224"/>
      <c r="K332" s="224"/>
      <c r="L332" s="224"/>
      <c r="M332" s="225"/>
      <c r="N332" s="256" t="s">
        <v>50</v>
      </c>
      <c r="O332" s="257"/>
      <c r="P332" s="257"/>
      <c r="Q332" s="257"/>
      <c r="R332" s="217"/>
      <c r="S332" s="245"/>
      <c r="T332" s="217"/>
      <c r="U332" s="216"/>
      <c r="V332" s="223"/>
      <c r="W332" s="224"/>
      <c r="X332" s="224"/>
      <c r="Y332" s="224"/>
      <c r="Z332" s="224"/>
      <c r="AA332" s="224"/>
      <c r="AB332" s="224"/>
      <c r="AC332" s="225"/>
      <c r="AD332" s="223"/>
      <c r="AE332" s="224"/>
      <c r="AF332" s="224"/>
      <c r="AG332" s="224"/>
      <c r="AH332" s="224"/>
      <c r="AI332" s="224"/>
      <c r="AJ332" s="224"/>
      <c r="AK332" s="225"/>
      <c r="AL332" s="264" t="s">
        <v>37</v>
      </c>
      <c r="AM332" s="265"/>
      <c r="AN332" s="265"/>
      <c r="AO332" s="265"/>
      <c r="AP332" s="217"/>
      <c r="AQ332" s="245"/>
      <c r="AR332" s="217"/>
      <c r="AS332" s="216"/>
      <c r="AT332" s="264" t="s">
        <v>37</v>
      </c>
      <c r="AU332" s="265"/>
      <c r="AV332" s="265"/>
      <c r="AW332" s="265"/>
      <c r="AX332" s="217"/>
      <c r="AY332" s="245"/>
      <c r="AZ332" s="217"/>
      <c r="BA332" s="216"/>
      <c r="BB332" s="264" t="s">
        <v>37</v>
      </c>
      <c r="BC332" s="265"/>
      <c r="BD332" s="265"/>
      <c r="BE332" s="265"/>
      <c r="BF332" s="217"/>
      <c r="BG332" s="245"/>
      <c r="BH332" s="217"/>
      <c r="BI332" s="216"/>
      <c r="BJ332" s="223"/>
      <c r="BK332" s="224"/>
      <c r="BL332" s="224"/>
      <c r="BM332" s="224"/>
      <c r="BN332" s="224"/>
      <c r="BO332" s="224"/>
      <c r="BP332" s="224"/>
      <c r="BQ332" s="225"/>
      <c r="BR332" s="264" t="s">
        <v>336</v>
      </c>
      <c r="BS332" s="265"/>
      <c r="BT332" s="265"/>
      <c r="BU332" s="265"/>
      <c r="BV332" s="217"/>
      <c r="BW332" s="245"/>
      <c r="BX332" s="217"/>
      <c r="BY332" s="216"/>
      <c r="BZ332" s="264" t="s">
        <v>337</v>
      </c>
      <c r="CA332" s="265"/>
      <c r="CB332" s="265"/>
      <c r="CC332" s="265"/>
      <c r="CD332" s="217"/>
      <c r="CE332" s="245"/>
      <c r="CF332" s="217"/>
      <c r="CG332" s="216"/>
      <c r="CH332" s="242"/>
      <c r="CI332" s="243"/>
      <c r="CJ332" s="243"/>
      <c r="CK332" s="243"/>
      <c r="CL332" s="217"/>
      <c r="CM332" s="245"/>
      <c r="CN332" s="217"/>
      <c r="CO332" s="216"/>
      <c r="CP332" s="473"/>
      <c r="CQ332" s="474"/>
      <c r="CR332" s="474"/>
      <c r="CS332" s="475"/>
    </row>
    <row r="333" spans="2:97" ht="22.5" customHeight="1">
      <c r="B333" s="473"/>
      <c r="C333" s="474"/>
      <c r="D333" s="474"/>
      <c r="E333" s="475"/>
      <c r="F333" s="223"/>
      <c r="G333" s="224"/>
      <c r="H333" s="224"/>
      <c r="I333" s="224"/>
      <c r="J333" s="224"/>
      <c r="K333" s="224"/>
      <c r="L333" s="224"/>
      <c r="M333" s="225"/>
      <c r="N333" s="256"/>
      <c r="O333" s="257"/>
      <c r="P333" s="257"/>
      <c r="Q333" s="257"/>
      <c r="R333" s="217" t="s">
        <v>48</v>
      </c>
      <c r="S333" s="217" t="s">
        <v>40</v>
      </c>
      <c r="T333" s="217"/>
      <c r="U333" s="216"/>
      <c r="V333" s="223"/>
      <c r="W333" s="224"/>
      <c r="X333" s="224"/>
      <c r="Y333" s="224"/>
      <c r="Z333" s="224"/>
      <c r="AA333" s="224"/>
      <c r="AB333" s="224"/>
      <c r="AC333" s="225"/>
      <c r="AD333" s="223"/>
      <c r="AE333" s="224"/>
      <c r="AF333" s="224"/>
      <c r="AG333" s="224"/>
      <c r="AH333" s="224"/>
      <c r="AI333" s="224"/>
      <c r="AJ333" s="224"/>
      <c r="AK333" s="225"/>
      <c r="AL333" s="264"/>
      <c r="AM333" s="265"/>
      <c r="AN333" s="265"/>
      <c r="AO333" s="265"/>
      <c r="AP333" s="217"/>
      <c r="AQ333" s="217"/>
      <c r="AR333" s="217"/>
      <c r="AS333" s="216"/>
      <c r="AT333" s="264"/>
      <c r="AU333" s="265"/>
      <c r="AV333" s="265"/>
      <c r="AW333" s="265"/>
      <c r="AX333" s="217"/>
      <c r="AY333" s="217"/>
      <c r="AZ333" s="217"/>
      <c r="BA333" s="216"/>
      <c r="BB333" s="264"/>
      <c r="BC333" s="265"/>
      <c r="BD333" s="265"/>
      <c r="BE333" s="265"/>
      <c r="BF333" s="217"/>
      <c r="BG333" s="217"/>
      <c r="BH333" s="217"/>
      <c r="BI333" s="216"/>
      <c r="BJ333" s="223"/>
      <c r="BK333" s="224"/>
      <c r="BL333" s="224"/>
      <c r="BM333" s="224"/>
      <c r="BN333" s="224"/>
      <c r="BO333" s="224"/>
      <c r="BP333" s="224"/>
      <c r="BQ333" s="225"/>
      <c r="BR333" s="264"/>
      <c r="BS333" s="265"/>
      <c r="BT333" s="265"/>
      <c r="BU333" s="265"/>
      <c r="BV333" s="217"/>
      <c r="BW333" s="217" t="s">
        <v>68</v>
      </c>
      <c r="BX333" s="217"/>
      <c r="BY333" s="216"/>
      <c r="BZ333" s="264"/>
      <c r="CA333" s="265"/>
      <c r="CB333" s="265"/>
      <c r="CC333" s="265"/>
      <c r="CD333" s="217" t="s">
        <v>48</v>
      </c>
      <c r="CE333" s="217" t="s">
        <v>44</v>
      </c>
      <c r="CF333" s="217"/>
      <c r="CG333" s="216"/>
      <c r="CH333" s="242"/>
      <c r="CI333" s="243"/>
      <c r="CJ333" s="243"/>
      <c r="CK333" s="243"/>
      <c r="CL333" s="217"/>
      <c r="CM333" s="217"/>
      <c r="CN333" s="217"/>
      <c r="CO333" s="216"/>
      <c r="CP333" s="473"/>
      <c r="CQ333" s="474"/>
      <c r="CR333" s="474"/>
      <c r="CS333" s="475"/>
    </row>
    <row r="334" spans="2:97" ht="18.75" customHeight="1">
      <c r="B334" s="476"/>
      <c r="C334" s="477"/>
      <c r="D334" s="477"/>
      <c r="E334" s="478"/>
      <c r="F334" s="223"/>
      <c r="G334" s="224"/>
      <c r="H334" s="224"/>
      <c r="I334" s="224"/>
      <c r="J334" s="224"/>
      <c r="K334" s="224"/>
      <c r="L334" s="224"/>
      <c r="M334" s="225"/>
      <c r="N334" s="218"/>
      <c r="O334" s="219"/>
      <c r="P334" s="219"/>
      <c r="Q334" s="219"/>
      <c r="R334" s="217"/>
      <c r="S334" s="217"/>
      <c r="T334" s="217"/>
      <c r="U334" s="216"/>
      <c r="V334" s="223"/>
      <c r="W334" s="224"/>
      <c r="X334" s="224"/>
      <c r="Y334" s="224"/>
      <c r="Z334" s="224"/>
      <c r="AA334" s="224"/>
      <c r="AB334" s="224"/>
      <c r="AC334" s="225"/>
      <c r="AD334" s="223"/>
      <c r="AE334" s="224"/>
      <c r="AF334" s="224"/>
      <c r="AG334" s="224"/>
      <c r="AH334" s="224"/>
      <c r="AI334" s="224"/>
      <c r="AJ334" s="224"/>
      <c r="AK334" s="225"/>
      <c r="AL334" s="302"/>
      <c r="AM334" s="303"/>
      <c r="AN334" s="303"/>
      <c r="AO334" s="303"/>
      <c r="AP334" s="217"/>
      <c r="AQ334" s="217"/>
      <c r="AR334" s="217"/>
      <c r="AS334" s="216"/>
      <c r="AT334" s="302"/>
      <c r="AU334" s="303"/>
      <c r="AV334" s="303"/>
      <c r="AW334" s="303"/>
      <c r="AX334" s="217"/>
      <c r="AY334" s="217"/>
      <c r="AZ334" s="217"/>
      <c r="BA334" s="216"/>
      <c r="BB334" s="218" t="s">
        <v>503</v>
      </c>
      <c r="BC334" s="219"/>
      <c r="BD334" s="219"/>
      <c r="BE334" s="219"/>
      <c r="BF334" s="217"/>
      <c r="BG334" s="217"/>
      <c r="BH334" s="217"/>
      <c r="BI334" s="216"/>
      <c r="BJ334" s="223"/>
      <c r="BK334" s="224"/>
      <c r="BL334" s="224"/>
      <c r="BM334" s="224"/>
      <c r="BN334" s="224"/>
      <c r="BO334" s="224"/>
      <c r="BP334" s="224"/>
      <c r="BQ334" s="225"/>
      <c r="BR334" s="218"/>
      <c r="BS334" s="219"/>
      <c r="BT334" s="219"/>
      <c r="BU334" s="219"/>
      <c r="BV334" s="217"/>
      <c r="BW334" s="217"/>
      <c r="BX334" s="217"/>
      <c r="BY334" s="216"/>
      <c r="BZ334" s="218"/>
      <c r="CA334" s="219"/>
      <c r="CB334" s="219"/>
      <c r="CC334" s="219"/>
      <c r="CD334" s="217"/>
      <c r="CE334" s="217"/>
      <c r="CF334" s="217"/>
      <c r="CG334" s="216"/>
      <c r="CH334" s="218"/>
      <c r="CI334" s="219"/>
      <c r="CJ334" s="219"/>
      <c r="CK334" s="219"/>
      <c r="CL334" s="217"/>
      <c r="CM334" s="217"/>
      <c r="CN334" s="217"/>
      <c r="CO334" s="216"/>
      <c r="CP334" s="476"/>
      <c r="CQ334" s="477"/>
      <c r="CR334" s="477"/>
      <c r="CS334" s="478"/>
    </row>
    <row r="335" spans="2:97" ht="18.75" customHeight="1" thickBot="1">
      <c r="B335" s="467" t="s">
        <v>299</v>
      </c>
      <c r="C335" s="468"/>
      <c r="D335" s="468"/>
      <c r="E335" s="469"/>
      <c r="F335" s="226"/>
      <c r="G335" s="227"/>
      <c r="H335" s="227"/>
      <c r="I335" s="227"/>
      <c r="J335" s="227"/>
      <c r="K335" s="227"/>
      <c r="L335" s="227"/>
      <c r="M335" s="228"/>
      <c r="N335" s="230"/>
      <c r="O335" s="231"/>
      <c r="P335" s="55"/>
      <c r="Q335" s="266" t="s">
        <v>52</v>
      </c>
      <c r="R335" s="266"/>
      <c r="S335" s="266"/>
      <c r="T335" s="266"/>
      <c r="U335" s="267"/>
      <c r="V335" s="226"/>
      <c r="W335" s="227"/>
      <c r="X335" s="227"/>
      <c r="Y335" s="227"/>
      <c r="Z335" s="227"/>
      <c r="AA335" s="227"/>
      <c r="AB335" s="227"/>
      <c r="AC335" s="228"/>
      <c r="AD335" s="226"/>
      <c r="AE335" s="227"/>
      <c r="AF335" s="227"/>
      <c r="AG335" s="227"/>
      <c r="AH335" s="227"/>
      <c r="AI335" s="227"/>
      <c r="AJ335" s="227"/>
      <c r="AK335" s="228"/>
      <c r="AL335" s="262"/>
      <c r="AM335" s="263"/>
      <c r="AN335" s="55"/>
      <c r="AO335" s="304"/>
      <c r="AP335" s="304"/>
      <c r="AQ335" s="304"/>
      <c r="AR335" s="304"/>
      <c r="AS335" s="305"/>
      <c r="AT335" s="262"/>
      <c r="AU335" s="263"/>
      <c r="AV335" s="55"/>
      <c r="AW335" s="304"/>
      <c r="AX335" s="304"/>
      <c r="AY335" s="304"/>
      <c r="AZ335" s="304"/>
      <c r="BA335" s="305"/>
      <c r="BB335" s="262"/>
      <c r="BC335" s="263"/>
      <c r="BD335" s="55"/>
      <c r="BE335" s="304"/>
      <c r="BF335" s="304"/>
      <c r="BG335" s="304"/>
      <c r="BH335" s="304"/>
      <c r="BI335" s="305"/>
      <c r="BJ335" s="226"/>
      <c r="BK335" s="227"/>
      <c r="BL335" s="227"/>
      <c r="BM335" s="227"/>
      <c r="BN335" s="227"/>
      <c r="BO335" s="227"/>
      <c r="BP335" s="227"/>
      <c r="BQ335" s="228"/>
      <c r="BR335" s="230"/>
      <c r="BS335" s="231"/>
      <c r="BT335" s="55"/>
      <c r="BU335" s="266"/>
      <c r="BV335" s="266"/>
      <c r="BW335" s="266"/>
      <c r="BX335" s="266"/>
      <c r="BY335" s="267"/>
      <c r="BZ335" s="230"/>
      <c r="CA335" s="231"/>
      <c r="CB335" s="55"/>
      <c r="CC335" s="266" t="s">
        <v>64</v>
      </c>
      <c r="CD335" s="266"/>
      <c r="CE335" s="266"/>
      <c r="CF335" s="266"/>
      <c r="CG335" s="267"/>
      <c r="CH335" s="262"/>
      <c r="CI335" s="263"/>
      <c r="CJ335" s="55"/>
      <c r="CK335" s="326"/>
      <c r="CL335" s="326"/>
      <c r="CM335" s="326"/>
      <c r="CN335" s="326"/>
      <c r="CO335" s="327"/>
      <c r="CP335" s="467"/>
      <c r="CQ335" s="468"/>
      <c r="CR335" s="468"/>
      <c r="CS335" s="469"/>
    </row>
    <row r="336" spans="2:97" ht="15" customHeight="1">
      <c r="B336" s="470" t="s">
        <v>166</v>
      </c>
      <c r="C336" s="471"/>
      <c r="D336" s="471"/>
      <c r="E336" s="472"/>
      <c r="F336" s="286"/>
      <c r="G336" s="287"/>
      <c r="H336" s="287"/>
      <c r="I336" s="287"/>
      <c r="J336" s="287"/>
      <c r="K336" s="287"/>
      <c r="L336" s="287"/>
      <c r="M336" s="288"/>
      <c r="N336" s="251">
        <v>10016171</v>
      </c>
      <c r="O336" s="252"/>
      <c r="P336" s="252"/>
      <c r="Q336" s="252"/>
      <c r="R336" s="258"/>
      <c r="S336" s="258"/>
      <c r="T336" s="258"/>
      <c r="U336" s="259"/>
      <c r="V336" s="220"/>
      <c r="W336" s="221"/>
      <c r="X336" s="221"/>
      <c r="Y336" s="221"/>
      <c r="Z336" s="221"/>
      <c r="AA336" s="221"/>
      <c r="AB336" s="221"/>
      <c r="AC336" s="222"/>
      <c r="AD336" s="220"/>
      <c r="AE336" s="221"/>
      <c r="AF336" s="221"/>
      <c r="AG336" s="221"/>
      <c r="AH336" s="221"/>
      <c r="AI336" s="221"/>
      <c r="AJ336" s="221"/>
      <c r="AK336" s="222"/>
      <c r="AL336" s="220"/>
      <c r="AM336" s="221"/>
      <c r="AN336" s="221"/>
      <c r="AO336" s="221"/>
      <c r="AP336" s="221"/>
      <c r="AQ336" s="221"/>
      <c r="AR336" s="221"/>
      <c r="AS336" s="222"/>
      <c r="AT336" s="251"/>
      <c r="AU336" s="252"/>
      <c r="AV336" s="252"/>
      <c r="AW336" s="252"/>
      <c r="AX336" s="258"/>
      <c r="AY336" s="258"/>
      <c r="AZ336" s="258"/>
      <c r="BA336" s="259"/>
      <c r="BB336" s="251">
        <v>10016346</v>
      </c>
      <c r="BC336" s="252"/>
      <c r="BD336" s="252"/>
      <c r="BE336" s="252"/>
      <c r="BF336" s="258"/>
      <c r="BG336" s="258"/>
      <c r="BH336" s="258"/>
      <c r="BI336" s="259"/>
      <c r="BJ336" s="251"/>
      <c r="BK336" s="252"/>
      <c r="BL336" s="252"/>
      <c r="BM336" s="252"/>
      <c r="BN336" s="258"/>
      <c r="BO336" s="258"/>
      <c r="BP336" s="258"/>
      <c r="BQ336" s="259"/>
      <c r="BR336" s="251"/>
      <c r="BS336" s="252"/>
      <c r="BT336" s="252"/>
      <c r="BU336" s="252"/>
      <c r="BV336" s="258"/>
      <c r="BW336" s="258"/>
      <c r="BX336" s="258"/>
      <c r="BY336" s="259"/>
      <c r="BZ336" s="220"/>
      <c r="CA336" s="221"/>
      <c r="CB336" s="221"/>
      <c r="CC336" s="221"/>
      <c r="CD336" s="221"/>
      <c r="CE336" s="221"/>
      <c r="CF336" s="221"/>
      <c r="CG336" s="222"/>
      <c r="CH336" s="251"/>
      <c r="CI336" s="258"/>
      <c r="CJ336" s="258"/>
      <c r="CK336" s="258"/>
      <c r="CL336" s="258"/>
      <c r="CM336" s="258"/>
      <c r="CN336" s="258"/>
      <c r="CO336" s="259"/>
      <c r="CP336" s="470" t="s">
        <v>166</v>
      </c>
      <c r="CQ336" s="471"/>
      <c r="CR336" s="471"/>
      <c r="CS336" s="472"/>
    </row>
    <row r="337" spans="2:97" ht="15" customHeight="1">
      <c r="B337" s="473"/>
      <c r="C337" s="474"/>
      <c r="D337" s="474"/>
      <c r="E337" s="475"/>
      <c r="F337" s="289"/>
      <c r="G337" s="290"/>
      <c r="H337" s="290"/>
      <c r="I337" s="290"/>
      <c r="J337" s="290"/>
      <c r="K337" s="290"/>
      <c r="L337" s="290"/>
      <c r="M337" s="291"/>
      <c r="N337" s="242" t="s">
        <v>49</v>
      </c>
      <c r="O337" s="243"/>
      <c r="P337" s="243"/>
      <c r="Q337" s="243"/>
      <c r="R337" s="217"/>
      <c r="S337" s="217"/>
      <c r="T337" s="217"/>
      <c r="U337" s="216"/>
      <c r="V337" s="223"/>
      <c r="W337" s="224"/>
      <c r="X337" s="224"/>
      <c r="Y337" s="224"/>
      <c r="Z337" s="224"/>
      <c r="AA337" s="224"/>
      <c r="AB337" s="224"/>
      <c r="AC337" s="225"/>
      <c r="AD337" s="223"/>
      <c r="AE337" s="224"/>
      <c r="AF337" s="224"/>
      <c r="AG337" s="224"/>
      <c r="AH337" s="224"/>
      <c r="AI337" s="224"/>
      <c r="AJ337" s="224"/>
      <c r="AK337" s="225"/>
      <c r="AL337" s="223"/>
      <c r="AM337" s="224"/>
      <c r="AN337" s="224"/>
      <c r="AO337" s="224"/>
      <c r="AP337" s="224"/>
      <c r="AQ337" s="224"/>
      <c r="AR337" s="224"/>
      <c r="AS337" s="225"/>
      <c r="AT337" s="242"/>
      <c r="AU337" s="243"/>
      <c r="AV337" s="243"/>
      <c r="AW337" s="243"/>
      <c r="AX337" s="217"/>
      <c r="AY337" s="245"/>
      <c r="AZ337" s="217"/>
      <c r="BA337" s="216"/>
      <c r="BB337" s="242">
        <v>808</v>
      </c>
      <c r="BC337" s="243"/>
      <c r="BD337" s="243"/>
      <c r="BE337" s="243"/>
      <c r="BF337" s="217"/>
      <c r="BG337" s="245"/>
      <c r="BH337" s="217"/>
      <c r="BI337" s="216"/>
      <c r="BJ337" s="242"/>
      <c r="BK337" s="243"/>
      <c r="BL337" s="243"/>
      <c r="BM337" s="243"/>
      <c r="BN337" s="217"/>
      <c r="BO337" s="245"/>
      <c r="BP337" s="217"/>
      <c r="BQ337" s="216"/>
      <c r="BR337" s="242"/>
      <c r="BS337" s="243"/>
      <c r="BT337" s="243"/>
      <c r="BU337" s="243"/>
      <c r="BV337" s="217"/>
      <c r="BW337" s="245"/>
      <c r="BX337" s="217"/>
      <c r="BY337" s="216"/>
      <c r="BZ337" s="223"/>
      <c r="CA337" s="224"/>
      <c r="CB337" s="224"/>
      <c r="CC337" s="224"/>
      <c r="CD337" s="224"/>
      <c r="CE337" s="224"/>
      <c r="CF337" s="224"/>
      <c r="CG337" s="225"/>
      <c r="CH337" s="274"/>
      <c r="CI337" s="275"/>
      <c r="CJ337" s="275"/>
      <c r="CK337" s="275"/>
      <c r="CL337" s="229"/>
      <c r="CM337" s="295"/>
      <c r="CN337" s="229"/>
      <c r="CO337" s="244"/>
      <c r="CP337" s="473"/>
      <c r="CQ337" s="474"/>
      <c r="CR337" s="474"/>
      <c r="CS337" s="475"/>
    </row>
    <row r="338" spans="2:97" ht="11.25" customHeight="1">
      <c r="B338" s="473"/>
      <c r="C338" s="474"/>
      <c r="D338" s="474"/>
      <c r="E338" s="475"/>
      <c r="F338" s="289"/>
      <c r="G338" s="290"/>
      <c r="H338" s="290"/>
      <c r="I338" s="290"/>
      <c r="J338" s="290"/>
      <c r="K338" s="290"/>
      <c r="L338" s="290"/>
      <c r="M338" s="291"/>
      <c r="N338" s="256" t="s">
        <v>50</v>
      </c>
      <c r="O338" s="257"/>
      <c r="P338" s="257"/>
      <c r="Q338" s="257"/>
      <c r="R338" s="217"/>
      <c r="S338" s="217"/>
      <c r="T338" s="217"/>
      <c r="U338" s="216"/>
      <c r="V338" s="223"/>
      <c r="W338" s="224"/>
      <c r="X338" s="224"/>
      <c r="Y338" s="224"/>
      <c r="Z338" s="224"/>
      <c r="AA338" s="224"/>
      <c r="AB338" s="224"/>
      <c r="AC338" s="225"/>
      <c r="AD338" s="223"/>
      <c r="AE338" s="224"/>
      <c r="AF338" s="224"/>
      <c r="AG338" s="224"/>
      <c r="AH338" s="224"/>
      <c r="AI338" s="224"/>
      <c r="AJ338" s="224"/>
      <c r="AK338" s="225"/>
      <c r="AL338" s="223"/>
      <c r="AM338" s="224"/>
      <c r="AN338" s="224"/>
      <c r="AO338" s="224"/>
      <c r="AP338" s="224"/>
      <c r="AQ338" s="224"/>
      <c r="AR338" s="224"/>
      <c r="AS338" s="225"/>
      <c r="AT338" s="264" t="s">
        <v>36</v>
      </c>
      <c r="AU338" s="265"/>
      <c r="AV338" s="265"/>
      <c r="AW338" s="265"/>
      <c r="AX338" s="217"/>
      <c r="AY338" s="245"/>
      <c r="AZ338" s="217"/>
      <c r="BA338" s="216"/>
      <c r="BB338" s="264" t="s">
        <v>209</v>
      </c>
      <c r="BC338" s="265"/>
      <c r="BD338" s="265"/>
      <c r="BE338" s="265"/>
      <c r="BF338" s="217"/>
      <c r="BG338" s="245"/>
      <c r="BH338" s="217"/>
      <c r="BI338" s="216"/>
      <c r="BJ338" s="264"/>
      <c r="BK338" s="265"/>
      <c r="BL338" s="265"/>
      <c r="BM338" s="265"/>
      <c r="BN338" s="217"/>
      <c r="BO338" s="245"/>
      <c r="BP338" s="217"/>
      <c r="BQ338" s="216"/>
      <c r="BR338" s="264"/>
      <c r="BS338" s="265"/>
      <c r="BT338" s="265"/>
      <c r="BU338" s="265"/>
      <c r="BV338" s="217"/>
      <c r="BW338" s="245"/>
      <c r="BX338" s="217"/>
      <c r="BY338" s="216"/>
      <c r="BZ338" s="223"/>
      <c r="CA338" s="224"/>
      <c r="CB338" s="224"/>
      <c r="CC338" s="224"/>
      <c r="CD338" s="224"/>
      <c r="CE338" s="224"/>
      <c r="CF338" s="224"/>
      <c r="CG338" s="225"/>
      <c r="CH338" s="274"/>
      <c r="CI338" s="275"/>
      <c r="CJ338" s="275"/>
      <c r="CK338" s="275"/>
      <c r="CL338" s="229"/>
      <c r="CM338" s="295"/>
      <c r="CN338" s="229"/>
      <c r="CO338" s="244"/>
      <c r="CP338" s="473"/>
      <c r="CQ338" s="474"/>
      <c r="CR338" s="474"/>
      <c r="CS338" s="475"/>
    </row>
    <row r="339" spans="2:97" ht="22.5" customHeight="1">
      <c r="B339" s="473"/>
      <c r="C339" s="474"/>
      <c r="D339" s="474"/>
      <c r="E339" s="475"/>
      <c r="F339" s="289"/>
      <c r="G339" s="290"/>
      <c r="H339" s="290"/>
      <c r="I339" s="290"/>
      <c r="J339" s="290"/>
      <c r="K339" s="290"/>
      <c r="L339" s="290"/>
      <c r="M339" s="291"/>
      <c r="N339" s="256"/>
      <c r="O339" s="257"/>
      <c r="P339" s="257"/>
      <c r="Q339" s="257"/>
      <c r="R339" s="217" t="s">
        <v>54</v>
      </c>
      <c r="S339" s="217" t="s">
        <v>40</v>
      </c>
      <c r="T339" s="217"/>
      <c r="U339" s="216"/>
      <c r="V339" s="223"/>
      <c r="W339" s="224"/>
      <c r="X339" s="224"/>
      <c r="Y339" s="224"/>
      <c r="Z339" s="224"/>
      <c r="AA339" s="224"/>
      <c r="AB339" s="224"/>
      <c r="AC339" s="225"/>
      <c r="AD339" s="223"/>
      <c r="AE339" s="224"/>
      <c r="AF339" s="224"/>
      <c r="AG339" s="224"/>
      <c r="AH339" s="224"/>
      <c r="AI339" s="224"/>
      <c r="AJ339" s="224"/>
      <c r="AK339" s="225"/>
      <c r="AL339" s="223"/>
      <c r="AM339" s="224"/>
      <c r="AN339" s="224"/>
      <c r="AO339" s="224"/>
      <c r="AP339" s="224"/>
      <c r="AQ339" s="224"/>
      <c r="AR339" s="224"/>
      <c r="AS339" s="225"/>
      <c r="AT339" s="264"/>
      <c r="AU339" s="265"/>
      <c r="AV339" s="265"/>
      <c r="AW339" s="265"/>
      <c r="AX339" s="217"/>
      <c r="AY339" s="217" t="s">
        <v>201</v>
      </c>
      <c r="AZ339" s="217"/>
      <c r="BA339" s="216"/>
      <c r="BB339" s="264"/>
      <c r="BC339" s="265"/>
      <c r="BD339" s="265"/>
      <c r="BE339" s="265"/>
      <c r="BF339" s="217" t="s">
        <v>54</v>
      </c>
      <c r="BG339" s="217" t="s">
        <v>44</v>
      </c>
      <c r="BH339" s="217" t="s">
        <v>495</v>
      </c>
      <c r="BI339" s="216"/>
      <c r="BJ339" s="264"/>
      <c r="BK339" s="265"/>
      <c r="BL339" s="265"/>
      <c r="BM339" s="265"/>
      <c r="BN339" s="217"/>
      <c r="BO339" s="217" t="s">
        <v>40</v>
      </c>
      <c r="BP339" s="217"/>
      <c r="BQ339" s="216"/>
      <c r="BR339" s="264"/>
      <c r="BS339" s="265"/>
      <c r="BT339" s="265"/>
      <c r="BU339" s="265"/>
      <c r="BV339" s="217"/>
      <c r="BW339" s="217" t="s">
        <v>40</v>
      </c>
      <c r="BX339" s="217"/>
      <c r="BY339" s="216"/>
      <c r="BZ339" s="223"/>
      <c r="CA339" s="224"/>
      <c r="CB339" s="224"/>
      <c r="CC339" s="224"/>
      <c r="CD339" s="224"/>
      <c r="CE339" s="224"/>
      <c r="CF339" s="224"/>
      <c r="CG339" s="225"/>
      <c r="CH339" s="274"/>
      <c r="CI339" s="275"/>
      <c r="CJ339" s="275"/>
      <c r="CK339" s="275"/>
      <c r="CL339" s="229"/>
      <c r="CM339" s="229"/>
      <c r="CN339" s="229"/>
      <c r="CO339" s="244"/>
      <c r="CP339" s="473"/>
      <c r="CQ339" s="474"/>
      <c r="CR339" s="474"/>
      <c r="CS339" s="475"/>
    </row>
    <row r="340" spans="2:97" ht="18.75" customHeight="1">
      <c r="B340" s="476"/>
      <c r="C340" s="477"/>
      <c r="D340" s="477"/>
      <c r="E340" s="478"/>
      <c r="F340" s="289"/>
      <c r="G340" s="290"/>
      <c r="H340" s="290"/>
      <c r="I340" s="290"/>
      <c r="J340" s="290"/>
      <c r="K340" s="290"/>
      <c r="L340" s="290"/>
      <c r="M340" s="291"/>
      <c r="N340" s="218"/>
      <c r="O340" s="219"/>
      <c r="P340" s="219"/>
      <c r="Q340" s="219"/>
      <c r="R340" s="217"/>
      <c r="S340" s="217"/>
      <c r="T340" s="217"/>
      <c r="U340" s="216"/>
      <c r="V340" s="223"/>
      <c r="W340" s="224"/>
      <c r="X340" s="224"/>
      <c r="Y340" s="224"/>
      <c r="Z340" s="224"/>
      <c r="AA340" s="224"/>
      <c r="AB340" s="224"/>
      <c r="AC340" s="225"/>
      <c r="AD340" s="223"/>
      <c r="AE340" s="224"/>
      <c r="AF340" s="224"/>
      <c r="AG340" s="224"/>
      <c r="AH340" s="224"/>
      <c r="AI340" s="224"/>
      <c r="AJ340" s="224"/>
      <c r="AK340" s="225"/>
      <c r="AL340" s="223"/>
      <c r="AM340" s="224"/>
      <c r="AN340" s="224"/>
      <c r="AO340" s="224"/>
      <c r="AP340" s="224"/>
      <c r="AQ340" s="224"/>
      <c r="AR340" s="224"/>
      <c r="AS340" s="225"/>
      <c r="AT340" s="218"/>
      <c r="AU340" s="219"/>
      <c r="AV340" s="219"/>
      <c r="AW340" s="219"/>
      <c r="AX340" s="217"/>
      <c r="AY340" s="217"/>
      <c r="AZ340" s="217"/>
      <c r="BA340" s="216"/>
      <c r="BB340" s="218"/>
      <c r="BC340" s="219"/>
      <c r="BD340" s="219"/>
      <c r="BE340" s="219"/>
      <c r="BF340" s="217"/>
      <c r="BG340" s="217"/>
      <c r="BH340" s="217"/>
      <c r="BI340" s="216"/>
      <c r="BJ340" s="218"/>
      <c r="BK340" s="219"/>
      <c r="BL340" s="219"/>
      <c r="BM340" s="219"/>
      <c r="BN340" s="217"/>
      <c r="BO340" s="217"/>
      <c r="BP340" s="217"/>
      <c r="BQ340" s="216"/>
      <c r="BR340" s="218"/>
      <c r="BS340" s="219"/>
      <c r="BT340" s="219"/>
      <c r="BU340" s="219"/>
      <c r="BV340" s="217"/>
      <c r="BW340" s="217"/>
      <c r="BX340" s="217"/>
      <c r="BY340" s="216"/>
      <c r="BZ340" s="223"/>
      <c r="CA340" s="224"/>
      <c r="CB340" s="224"/>
      <c r="CC340" s="224"/>
      <c r="CD340" s="224"/>
      <c r="CE340" s="224"/>
      <c r="CF340" s="224"/>
      <c r="CG340" s="225"/>
      <c r="CH340" s="296"/>
      <c r="CI340" s="297"/>
      <c r="CJ340" s="297"/>
      <c r="CK340" s="297"/>
      <c r="CL340" s="229"/>
      <c r="CM340" s="229"/>
      <c r="CN340" s="229"/>
      <c r="CO340" s="244"/>
      <c r="CP340" s="476"/>
      <c r="CQ340" s="477"/>
      <c r="CR340" s="477"/>
      <c r="CS340" s="478"/>
    </row>
    <row r="341" spans="2:97" ht="18.75" customHeight="1" thickBot="1">
      <c r="B341" s="501" t="s">
        <v>690</v>
      </c>
      <c r="C341" s="468"/>
      <c r="D341" s="468"/>
      <c r="E341" s="469"/>
      <c r="F341" s="292"/>
      <c r="G341" s="293"/>
      <c r="H341" s="293"/>
      <c r="I341" s="293"/>
      <c r="J341" s="293"/>
      <c r="K341" s="293"/>
      <c r="L341" s="293"/>
      <c r="M341" s="294"/>
      <c r="N341" s="230"/>
      <c r="O341" s="231"/>
      <c r="P341" s="55"/>
      <c r="Q341" s="266" t="s">
        <v>52</v>
      </c>
      <c r="R341" s="266"/>
      <c r="S341" s="266"/>
      <c r="T341" s="266"/>
      <c r="U341" s="267"/>
      <c r="V341" s="226"/>
      <c r="W341" s="227"/>
      <c r="X341" s="227"/>
      <c r="Y341" s="227"/>
      <c r="Z341" s="227"/>
      <c r="AA341" s="227"/>
      <c r="AB341" s="227"/>
      <c r="AC341" s="228"/>
      <c r="AD341" s="226"/>
      <c r="AE341" s="227"/>
      <c r="AF341" s="227"/>
      <c r="AG341" s="227"/>
      <c r="AH341" s="227"/>
      <c r="AI341" s="227"/>
      <c r="AJ341" s="227"/>
      <c r="AK341" s="228"/>
      <c r="AL341" s="226"/>
      <c r="AM341" s="227"/>
      <c r="AN341" s="227"/>
      <c r="AO341" s="227"/>
      <c r="AP341" s="227"/>
      <c r="AQ341" s="227"/>
      <c r="AR341" s="227"/>
      <c r="AS341" s="228"/>
      <c r="AT341" s="230"/>
      <c r="AU341" s="231"/>
      <c r="AV341" s="55"/>
      <c r="AW341" s="266"/>
      <c r="AX341" s="266"/>
      <c r="AY341" s="266"/>
      <c r="AZ341" s="266"/>
      <c r="BA341" s="267"/>
      <c r="BB341" s="230">
        <v>0.33333333333333331</v>
      </c>
      <c r="BC341" s="231"/>
      <c r="BD341" s="55" t="s">
        <v>547</v>
      </c>
      <c r="BE341" s="266" t="s">
        <v>210</v>
      </c>
      <c r="BF341" s="266"/>
      <c r="BG341" s="266"/>
      <c r="BH341" s="266"/>
      <c r="BI341" s="267"/>
      <c r="BJ341" s="230"/>
      <c r="BK341" s="231"/>
      <c r="BL341" s="55"/>
      <c r="BM341" s="266"/>
      <c r="BN341" s="266"/>
      <c r="BO341" s="266"/>
      <c r="BP341" s="266"/>
      <c r="BQ341" s="267"/>
      <c r="BR341" s="230"/>
      <c r="BS341" s="231"/>
      <c r="BT341" s="55"/>
      <c r="BU341" s="266"/>
      <c r="BV341" s="266"/>
      <c r="BW341" s="266"/>
      <c r="BX341" s="266"/>
      <c r="BY341" s="267"/>
      <c r="BZ341" s="226"/>
      <c r="CA341" s="227"/>
      <c r="CB341" s="227"/>
      <c r="CC341" s="227"/>
      <c r="CD341" s="227"/>
      <c r="CE341" s="227"/>
      <c r="CF341" s="227"/>
      <c r="CG341" s="228"/>
      <c r="CH341" s="230"/>
      <c r="CI341" s="231"/>
      <c r="CJ341" s="65"/>
      <c r="CK341" s="310"/>
      <c r="CL341" s="310"/>
      <c r="CM341" s="310"/>
      <c r="CN341" s="310"/>
      <c r="CO341" s="311"/>
      <c r="CP341" s="467"/>
      <c r="CQ341" s="468"/>
      <c r="CR341" s="468"/>
      <c r="CS341" s="469"/>
    </row>
    <row r="342" spans="2:97" ht="15" customHeight="1">
      <c r="B342" s="470" t="s">
        <v>167</v>
      </c>
      <c r="C342" s="471"/>
      <c r="D342" s="471"/>
      <c r="E342" s="472"/>
      <c r="F342" s="220"/>
      <c r="G342" s="221"/>
      <c r="H342" s="221"/>
      <c r="I342" s="221"/>
      <c r="J342" s="221"/>
      <c r="K342" s="221"/>
      <c r="L342" s="221"/>
      <c r="M342" s="222"/>
      <c r="N342" s="220"/>
      <c r="O342" s="221"/>
      <c r="P342" s="221"/>
      <c r="Q342" s="221"/>
      <c r="R342" s="221"/>
      <c r="S342" s="221"/>
      <c r="T342" s="221"/>
      <c r="U342" s="222"/>
      <c r="V342" s="251"/>
      <c r="W342" s="252"/>
      <c r="X342" s="252"/>
      <c r="Y342" s="252"/>
      <c r="Z342" s="258"/>
      <c r="AA342" s="258"/>
      <c r="AB342" s="258"/>
      <c r="AC342" s="259"/>
      <c r="AD342" s="251"/>
      <c r="AE342" s="252"/>
      <c r="AF342" s="252"/>
      <c r="AG342" s="252"/>
      <c r="AH342" s="258"/>
      <c r="AI342" s="258"/>
      <c r="AJ342" s="258"/>
      <c r="AK342" s="259"/>
      <c r="AL342" s="251"/>
      <c r="AM342" s="252"/>
      <c r="AN342" s="252"/>
      <c r="AO342" s="252"/>
      <c r="AP342" s="258"/>
      <c r="AQ342" s="258"/>
      <c r="AR342" s="258"/>
      <c r="AS342" s="259"/>
      <c r="AT342" s="251"/>
      <c r="AU342" s="252"/>
      <c r="AV342" s="252"/>
      <c r="AW342" s="252"/>
      <c r="AX342" s="258"/>
      <c r="AY342" s="258"/>
      <c r="AZ342" s="258"/>
      <c r="BA342" s="259"/>
      <c r="BB342" s="251"/>
      <c r="BC342" s="252"/>
      <c r="BD342" s="252"/>
      <c r="BE342" s="252"/>
      <c r="BF342" s="258"/>
      <c r="BG342" s="258"/>
      <c r="BH342" s="258"/>
      <c r="BI342" s="259"/>
      <c r="BJ342" s="220"/>
      <c r="BK342" s="221"/>
      <c r="BL342" s="221"/>
      <c r="BM342" s="221"/>
      <c r="BN342" s="221"/>
      <c r="BO342" s="221"/>
      <c r="BP342" s="221"/>
      <c r="BQ342" s="222"/>
      <c r="BR342" s="220"/>
      <c r="BS342" s="221"/>
      <c r="BT342" s="221"/>
      <c r="BU342" s="221"/>
      <c r="BV342" s="221"/>
      <c r="BW342" s="221"/>
      <c r="BX342" s="221"/>
      <c r="BY342" s="222"/>
      <c r="BZ342" s="220"/>
      <c r="CA342" s="221"/>
      <c r="CB342" s="221"/>
      <c r="CC342" s="221"/>
      <c r="CD342" s="221"/>
      <c r="CE342" s="221"/>
      <c r="CF342" s="221"/>
      <c r="CG342" s="222"/>
      <c r="CH342" s="453"/>
      <c r="CI342" s="454"/>
      <c r="CJ342" s="454"/>
      <c r="CK342" s="454"/>
      <c r="CL342" s="454"/>
      <c r="CM342" s="454"/>
      <c r="CN342" s="454"/>
      <c r="CO342" s="525"/>
      <c r="CP342" s="470" t="s">
        <v>167</v>
      </c>
      <c r="CQ342" s="471"/>
      <c r="CR342" s="471"/>
      <c r="CS342" s="472"/>
    </row>
    <row r="343" spans="2:97" ht="15" customHeight="1">
      <c r="B343" s="473"/>
      <c r="C343" s="474"/>
      <c r="D343" s="474"/>
      <c r="E343" s="475"/>
      <c r="F343" s="223"/>
      <c r="G343" s="224"/>
      <c r="H343" s="224"/>
      <c r="I343" s="224"/>
      <c r="J343" s="224"/>
      <c r="K343" s="224"/>
      <c r="L343" s="224"/>
      <c r="M343" s="225"/>
      <c r="N343" s="223"/>
      <c r="O343" s="224"/>
      <c r="P343" s="224"/>
      <c r="Q343" s="224"/>
      <c r="R343" s="224"/>
      <c r="S343" s="224"/>
      <c r="T343" s="224"/>
      <c r="U343" s="225"/>
      <c r="V343" s="242"/>
      <c r="W343" s="243"/>
      <c r="X343" s="243"/>
      <c r="Y343" s="243"/>
      <c r="Z343" s="217"/>
      <c r="AA343" s="245"/>
      <c r="AB343" s="217"/>
      <c r="AC343" s="216"/>
      <c r="AD343" s="242"/>
      <c r="AE343" s="243"/>
      <c r="AF343" s="243"/>
      <c r="AG343" s="243"/>
      <c r="AH343" s="217"/>
      <c r="AI343" s="245"/>
      <c r="AJ343" s="217"/>
      <c r="AK343" s="216"/>
      <c r="AL343" s="242"/>
      <c r="AM343" s="243"/>
      <c r="AN343" s="243"/>
      <c r="AO343" s="243"/>
      <c r="AP343" s="217"/>
      <c r="AQ343" s="245"/>
      <c r="AR343" s="217"/>
      <c r="AS343" s="216"/>
      <c r="AT343" s="242"/>
      <c r="AU343" s="243"/>
      <c r="AV343" s="243"/>
      <c r="AW343" s="243"/>
      <c r="AX343" s="217"/>
      <c r="AY343" s="245"/>
      <c r="AZ343" s="217"/>
      <c r="BA343" s="216"/>
      <c r="BB343" s="242"/>
      <c r="BC343" s="243"/>
      <c r="BD343" s="243"/>
      <c r="BE343" s="243"/>
      <c r="BF343" s="217"/>
      <c r="BG343" s="245"/>
      <c r="BH343" s="217"/>
      <c r="BI343" s="216"/>
      <c r="BJ343" s="223"/>
      <c r="BK343" s="224"/>
      <c r="BL343" s="224"/>
      <c r="BM343" s="224"/>
      <c r="BN343" s="224"/>
      <c r="BO343" s="224"/>
      <c r="BP343" s="224"/>
      <c r="BQ343" s="225"/>
      <c r="BR343" s="223"/>
      <c r="BS343" s="224"/>
      <c r="BT343" s="224"/>
      <c r="BU343" s="224"/>
      <c r="BV343" s="224"/>
      <c r="BW343" s="224"/>
      <c r="BX343" s="224"/>
      <c r="BY343" s="225"/>
      <c r="BZ343" s="223"/>
      <c r="CA343" s="224"/>
      <c r="CB343" s="224"/>
      <c r="CC343" s="224"/>
      <c r="CD343" s="224"/>
      <c r="CE343" s="224"/>
      <c r="CF343" s="224"/>
      <c r="CG343" s="225"/>
      <c r="CH343" s="519"/>
      <c r="CI343" s="520"/>
      <c r="CJ343" s="520"/>
      <c r="CK343" s="520"/>
      <c r="CL343" s="515"/>
      <c r="CM343" s="526"/>
      <c r="CN343" s="515"/>
      <c r="CO343" s="516"/>
      <c r="CP343" s="473"/>
      <c r="CQ343" s="474"/>
      <c r="CR343" s="474"/>
      <c r="CS343" s="475"/>
    </row>
    <row r="344" spans="2:97" ht="11.25" customHeight="1">
      <c r="B344" s="473"/>
      <c r="C344" s="474"/>
      <c r="D344" s="474"/>
      <c r="E344" s="475"/>
      <c r="F344" s="223"/>
      <c r="G344" s="224"/>
      <c r="H344" s="224"/>
      <c r="I344" s="224"/>
      <c r="J344" s="224"/>
      <c r="K344" s="224"/>
      <c r="L344" s="224"/>
      <c r="M344" s="225"/>
      <c r="N344" s="223"/>
      <c r="O344" s="224"/>
      <c r="P344" s="224"/>
      <c r="Q344" s="224"/>
      <c r="R344" s="224"/>
      <c r="S344" s="224"/>
      <c r="T344" s="224"/>
      <c r="U344" s="225"/>
      <c r="V344" s="264" t="s">
        <v>37</v>
      </c>
      <c r="W344" s="265"/>
      <c r="X344" s="265"/>
      <c r="Y344" s="265"/>
      <c r="Z344" s="217"/>
      <c r="AA344" s="245"/>
      <c r="AB344" s="217"/>
      <c r="AC344" s="216"/>
      <c r="AD344" s="264" t="s">
        <v>37</v>
      </c>
      <c r="AE344" s="265"/>
      <c r="AF344" s="265"/>
      <c r="AG344" s="265"/>
      <c r="AH344" s="217"/>
      <c r="AI344" s="245"/>
      <c r="AJ344" s="217"/>
      <c r="AK344" s="216"/>
      <c r="AL344" s="264" t="s">
        <v>37</v>
      </c>
      <c r="AM344" s="265"/>
      <c r="AN344" s="265"/>
      <c r="AO344" s="265"/>
      <c r="AP344" s="217"/>
      <c r="AQ344" s="245"/>
      <c r="AR344" s="217"/>
      <c r="AS344" s="216"/>
      <c r="AT344" s="264" t="s">
        <v>37</v>
      </c>
      <c r="AU344" s="265"/>
      <c r="AV344" s="265"/>
      <c r="AW344" s="265"/>
      <c r="AX344" s="217"/>
      <c r="AY344" s="245"/>
      <c r="AZ344" s="217"/>
      <c r="BA344" s="216"/>
      <c r="BB344" s="264" t="s">
        <v>37</v>
      </c>
      <c r="BC344" s="265"/>
      <c r="BD344" s="265"/>
      <c r="BE344" s="265"/>
      <c r="BF344" s="217"/>
      <c r="BG344" s="245"/>
      <c r="BH344" s="217"/>
      <c r="BI344" s="216"/>
      <c r="BJ344" s="223"/>
      <c r="BK344" s="224"/>
      <c r="BL344" s="224"/>
      <c r="BM344" s="224"/>
      <c r="BN344" s="224"/>
      <c r="BO344" s="224"/>
      <c r="BP344" s="224"/>
      <c r="BQ344" s="225"/>
      <c r="BR344" s="223"/>
      <c r="BS344" s="224"/>
      <c r="BT344" s="224"/>
      <c r="BU344" s="224"/>
      <c r="BV344" s="224"/>
      <c r="BW344" s="224"/>
      <c r="BX344" s="224"/>
      <c r="BY344" s="225"/>
      <c r="BZ344" s="223"/>
      <c r="CA344" s="224"/>
      <c r="CB344" s="224"/>
      <c r="CC344" s="224"/>
      <c r="CD344" s="224"/>
      <c r="CE344" s="224"/>
      <c r="CF344" s="224"/>
      <c r="CG344" s="225"/>
      <c r="CH344" s="519"/>
      <c r="CI344" s="520"/>
      <c r="CJ344" s="520"/>
      <c r="CK344" s="520"/>
      <c r="CL344" s="515"/>
      <c r="CM344" s="526"/>
      <c r="CN344" s="515"/>
      <c r="CO344" s="516"/>
      <c r="CP344" s="473"/>
      <c r="CQ344" s="474"/>
      <c r="CR344" s="474"/>
      <c r="CS344" s="475"/>
    </row>
    <row r="345" spans="2:97" ht="22.5" customHeight="1">
      <c r="B345" s="473"/>
      <c r="C345" s="474"/>
      <c r="D345" s="474"/>
      <c r="E345" s="475"/>
      <c r="F345" s="223"/>
      <c r="G345" s="224"/>
      <c r="H345" s="224"/>
      <c r="I345" s="224"/>
      <c r="J345" s="224"/>
      <c r="K345" s="224"/>
      <c r="L345" s="224"/>
      <c r="M345" s="225"/>
      <c r="N345" s="223"/>
      <c r="O345" s="224"/>
      <c r="P345" s="224"/>
      <c r="Q345" s="224"/>
      <c r="R345" s="224"/>
      <c r="S345" s="224"/>
      <c r="T345" s="224"/>
      <c r="U345" s="225"/>
      <c r="V345" s="264"/>
      <c r="W345" s="265"/>
      <c r="X345" s="265"/>
      <c r="Y345" s="265"/>
      <c r="Z345" s="217"/>
      <c r="AA345" s="217"/>
      <c r="AB345" s="217"/>
      <c r="AC345" s="216"/>
      <c r="AD345" s="264"/>
      <c r="AE345" s="265"/>
      <c r="AF345" s="265"/>
      <c r="AG345" s="265"/>
      <c r="AH345" s="217"/>
      <c r="AI345" s="217"/>
      <c r="AJ345" s="217"/>
      <c r="AK345" s="216"/>
      <c r="AL345" s="264"/>
      <c r="AM345" s="265"/>
      <c r="AN345" s="265"/>
      <c r="AO345" s="265"/>
      <c r="AP345" s="217"/>
      <c r="AQ345" s="217"/>
      <c r="AR345" s="217"/>
      <c r="AS345" s="216"/>
      <c r="AT345" s="264"/>
      <c r="AU345" s="265"/>
      <c r="AV345" s="265"/>
      <c r="AW345" s="265"/>
      <c r="AX345" s="217"/>
      <c r="AY345" s="217"/>
      <c r="AZ345" s="217"/>
      <c r="BA345" s="216"/>
      <c r="BB345" s="264"/>
      <c r="BC345" s="265"/>
      <c r="BD345" s="265"/>
      <c r="BE345" s="265"/>
      <c r="BF345" s="217"/>
      <c r="BG345" s="217"/>
      <c r="BH345" s="217"/>
      <c r="BI345" s="216"/>
      <c r="BJ345" s="223"/>
      <c r="BK345" s="224"/>
      <c r="BL345" s="224"/>
      <c r="BM345" s="224"/>
      <c r="BN345" s="224"/>
      <c r="BO345" s="224"/>
      <c r="BP345" s="224"/>
      <c r="BQ345" s="225"/>
      <c r="BR345" s="223"/>
      <c r="BS345" s="224"/>
      <c r="BT345" s="224"/>
      <c r="BU345" s="224"/>
      <c r="BV345" s="224"/>
      <c r="BW345" s="224"/>
      <c r="BX345" s="224"/>
      <c r="BY345" s="225"/>
      <c r="BZ345" s="223"/>
      <c r="CA345" s="224"/>
      <c r="CB345" s="224"/>
      <c r="CC345" s="224"/>
      <c r="CD345" s="224"/>
      <c r="CE345" s="224"/>
      <c r="CF345" s="224"/>
      <c r="CG345" s="225"/>
      <c r="CH345" s="519"/>
      <c r="CI345" s="520"/>
      <c r="CJ345" s="520"/>
      <c r="CK345" s="520"/>
      <c r="CL345" s="515"/>
      <c r="CM345" s="515"/>
      <c r="CN345" s="515"/>
      <c r="CO345" s="516"/>
      <c r="CP345" s="473"/>
      <c r="CQ345" s="474"/>
      <c r="CR345" s="474"/>
      <c r="CS345" s="475"/>
    </row>
    <row r="346" spans="2:97" ht="18.75" customHeight="1">
      <c r="B346" s="476"/>
      <c r="C346" s="477"/>
      <c r="D346" s="477"/>
      <c r="E346" s="478"/>
      <c r="F346" s="223"/>
      <c r="G346" s="224"/>
      <c r="H346" s="224"/>
      <c r="I346" s="224"/>
      <c r="J346" s="224"/>
      <c r="K346" s="224"/>
      <c r="L346" s="224"/>
      <c r="M346" s="225"/>
      <c r="N346" s="223"/>
      <c r="O346" s="224"/>
      <c r="P346" s="224"/>
      <c r="Q346" s="224"/>
      <c r="R346" s="224"/>
      <c r="S346" s="224"/>
      <c r="T346" s="224"/>
      <c r="U346" s="225"/>
      <c r="V346" s="302"/>
      <c r="W346" s="303"/>
      <c r="X346" s="303"/>
      <c r="Y346" s="303"/>
      <c r="Z346" s="217"/>
      <c r="AA346" s="217"/>
      <c r="AB346" s="217"/>
      <c r="AC346" s="216"/>
      <c r="AD346" s="302"/>
      <c r="AE346" s="303"/>
      <c r="AF346" s="303"/>
      <c r="AG346" s="303"/>
      <c r="AH346" s="217"/>
      <c r="AI346" s="217"/>
      <c r="AJ346" s="217"/>
      <c r="AK346" s="216"/>
      <c r="AL346" s="218"/>
      <c r="AM346" s="219"/>
      <c r="AN346" s="219"/>
      <c r="AO346" s="219"/>
      <c r="AP346" s="217"/>
      <c r="AQ346" s="217"/>
      <c r="AR346" s="217"/>
      <c r="AS346" s="216"/>
      <c r="AT346" s="218"/>
      <c r="AU346" s="219"/>
      <c r="AV346" s="219"/>
      <c r="AW346" s="219"/>
      <c r="AX346" s="217"/>
      <c r="AY346" s="217"/>
      <c r="AZ346" s="217"/>
      <c r="BA346" s="216"/>
      <c r="BB346" s="218"/>
      <c r="BC346" s="219"/>
      <c r="BD346" s="219"/>
      <c r="BE346" s="219"/>
      <c r="BF346" s="217"/>
      <c r="BG346" s="217"/>
      <c r="BH346" s="217"/>
      <c r="BI346" s="216"/>
      <c r="BJ346" s="223"/>
      <c r="BK346" s="224"/>
      <c r="BL346" s="224"/>
      <c r="BM346" s="224"/>
      <c r="BN346" s="224"/>
      <c r="BO346" s="224"/>
      <c r="BP346" s="224"/>
      <c r="BQ346" s="225"/>
      <c r="BR346" s="223"/>
      <c r="BS346" s="224"/>
      <c r="BT346" s="224"/>
      <c r="BU346" s="224"/>
      <c r="BV346" s="224"/>
      <c r="BW346" s="224"/>
      <c r="BX346" s="224"/>
      <c r="BY346" s="225"/>
      <c r="BZ346" s="223"/>
      <c r="CA346" s="224"/>
      <c r="CB346" s="224"/>
      <c r="CC346" s="224"/>
      <c r="CD346" s="224"/>
      <c r="CE346" s="224"/>
      <c r="CF346" s="224"/>
      <c r="CG346" s="225"/>
      <c r="CH346" s="521"/>
      <c r="CI346" s="522"/>
      <c r="CJ346" s="522"/>
      <c r="CK346" s="522"/>
      <c r="CL346" s="515"/>
      <c r="CM346" s="515"/>
      <c r="CN346" s="515"/>
      <c r="CO346" s="516"/>
      <c r="CP346" s="476"/>
      <c r="CQ346" s="477"/>
      <c r="CR346" s="477"/>
      <c r="CS346" s="478"/>
    </row>
    <row r="347" spans="2:97" ht="18.75" customHeight="1" thickBot="1">
      <c r="B347" s="467" t="s">
        <v>696</v>
      </c>
      <c r="C347" s="468"/>
      <c r="D347" s="468"/>
      <c r="E347" s="469"/>
      <c r="F347" s="226"/>
      <c r="G347" s="227"/>
      <c r="H347" s="227"/>
      <c r="I347" s="227"/>
      <c r="J347" s="227"/>
      <c r="K347" s="227"/>
      <c r="L347" s="227"/>
      <c r="M347" s="228"/>
      <c r="N347" s="226"/>
      <c r="O347" s="227"/>
      <c r="P347" s="227"/>
      <c r="Q347" s="227"/>
      <c r="R347" s="227"/>
      <c r="S347" s="227"/>
      <c r="T347" s="227"/>
      <c r="U347" s="228"/>
      <c r="V347" s="262"/>
      <c r="W347" s="263"/>
      <c r="X347" s="55"/>
      <c r="Y347" s="304"/>
      <c r="Z347" s="304"/>
      <c r="AA347" s="304"/>
      <c r="AB347" s="304"/>
      <c r="AC347" s="305"/>
      <c r="AD347" s="262"/>
      <c r="AE347" s="263"/>
      <c r="AF347" s="55"/>
      <c r="AG347" s="304"/>
      <c r="AH347" s="304"/>
      <c r="AI347" s="304"/>
      <c r="AJ347" s="304"/>
      <c r="AK347" s="305"/>
      <c r="AL347" s="262"/>
      <c r="AM347" s="263"/>
      <c r="AN347" s="55"/>
      <c r="AO347" s="304"/>
      <c r="AP347" s="304"/>
      <c r="AQ347" s="304"/>
      <c r="AR347" s="304"/>
      <c r="AS347" s="305"/>
      <c r="AT347" s="262"/>
      <c r="AU347" s="263"/>
      <c r="AV347" s="55"/>
      <c r="AW347" s="304"/>
      <c r="AX347" s="304"/>
      <c r="AY347" s="304"/>
      <c r="AZ347" s="304"/>
      <c r="BA347" s="305"/>
      <c r="BB347" s="262"/>
      <c r="BC347" s="263"/>
      <c r="BD347" s="55"/>
      <c r="BE347" s="304"/>
      <c r="BF347" s="304"/>
      <c r="BG347" s="304"/>
      <c r="BH347" s="304"/>
      <c r="BI347" s="305"/>
      <c r="BJ347" s="226"/>
      <c r="BK347" s="227"/>
      <c r="BL347" s="227"/>
      <c r="BM347" s="227"/>
      <c r="BN347" s="227"/>
      <c r="BO347" s="227"/>
      <c r="BP347" s="227"/>
      <c r="BQ347" s="228"/>
      <c r="BR347" s="226"/>
      <c r="BS347" s="227"/>
      <c r="BT347" s="227"/>
      <c r="BU347" s="227"/>
      <c r="BV347" s="227"/>
      <c r="BW347" s="227"/>
      <c r="BX347" s="227"/>
      <c r="BY347" s="228"/>
      <c r="BZ347" s="226"/>
      <c r="CA347" s="227"/>
      <c r="CB347" s="227"/>
      <c r="CC347" s="227"/>
      <c r="CD347" s="227"/>
      <c r="CE347" s="227"/>
      <c r="CF347" s="227"/>
      <c r="CG347" s="228"/>
      <c r="CH347" s="523"/>
      <c r="CI347" s="524"/>
      <c r="CJ347" s="66"/>
      <c r="CK347" s="517"/>
      <c r="CL347" s="517"/>
      <c r="CM347" s="517"/>
      <c r="CN347" s="517"/>
      <c r="CO347" s="518"/>
      <c r="CP347" s="467"/>
      <c r="CQ347" s="468"/>
      <c r="CR347" s="468"/>
      <c r="CS347" s="469"/>
    </row>
    <row r="348" spans="2:97" ht="15" customHeight="1">
      <c r="B348" s="470" t="s" ph="1">
        <v>192</v>
      </c>
      <c r="C348" s="471" ph="1"/>
      <c r="D348" s="471" ph="1"/>
      <c r="E348" s="472" ph="1"/>
      <c r="F348" s="251">
        <v>10016171</v>
      </c>
      <c r="G348" s="252"/>
      <c r="H348" s="252"/>
      <c r="I348" s="252"/>
      <c r="J348" s="258"/>
      <c r="K348" s="258"/>
      <c r="L348" s="258"/>
      <c r="M348" s="259"/>
      <c r="N348" s="251"/>
      <c r="O348" s="258"/>
      <c r="P348" s="258"/>
      <c r="Q348" s="258"/>
      <c r="R348" s="258"/>
      <c r="S348" s="258"/>
      <c r="T348" s="258"/>
      <c r="U348" s="259"/>
      <c r="V348" s="322"/>
      <c r="W348" s="323"/>
      <c r="X348" s="323"/>
      <c r="Y348" s="323"/>
      <c r="Z348" s="232"/>
      <c r="AA348" s="232"/>
      <c r="AB348" s="232"/>
      <c r="AC348" s="233"/>
      <c r="AD348" s="220"/>
      <c r="AE348" s="221"/>
      <c r="AF348" s="221"/>
      <c r="AG348" s="221"/>
      <c r="AH348" s="221"/>
      <c r="AI348" s="221"/>
      <c r="AJ348" s="221"/>
      <c r="AK348" s="222"/>
      <c r="AL348" s="251"/>
      <c r="AM348" s="252"/>
      <c r="AN348" s="252"/>
      <c r="AO348" s="252"/>
      <c r="AP348" s="258"/>
      <c r="AQ348" s="258"/>
      <c r="AR348" s="258"/>
      <c r="AS348" s="259"/>
      <c r="AT348" s="251"/>
      <c r="AU348" s="252"/>
      <c r="AV348" s="252"/>
      <c r="AW348" s="252"/>
      <c r="AX348" s="258"/>
      <c r="AY348" s="258"/>
      <c r="AZ348" s="258"/>
      <c r="BA348" s="259"/>
      <c r="BB348" s="251"/>
      <c r="BC348" s="252"/>
      <c r="BD348" s="252"/>
      <c r="BE348" s="252"/>
      <c r="BF348" s="258"/>
      <c r="BG348" s="258"/>
      <c r="BH348" s="258"/>
      <c r="BI348" s="259"/>
      <c r="BJ348" s="220"/>
      <c r="BK348" s="221"/>
      <c r="BL348" s="221"/>
      <c r="BM348" s="221"/>
      <c r="BN348" s="221"/>
      <c r="BO348" s="221"/>
      <c r="BP348" s="221"/>
      <c r="BQ348" s="222"/>
      <c r="BR348" s="251"/>
      <c r="BS348" s="252"/>
      <c r="BT348" s="252"/>
      <c r="BU348" s="252"/>
      <c r="BV348" s="258"/>
      <c r="BW348" s="258"/>
      <c r="BX348" s="258"/>
      <c r="BY348" s="259"/>
      <c r="BZ348" s="220"/>
      <c r="CA348" s="221"/>
      <c r="CB348" s="221"/>
      <c r="CC348" s="221"/>
      <c r="CD348" s="221"/>
      <c r="CE348" s="221"/>
      <c r="CF348" s="221"/>
      <c r="CG348" s="222"/>
      <c r="CH348" s="251"/>
      <c r="CI348" s="258"/>
      <c r="CJ348" s="258"/>
      <c r="CK348" s="258"/>
      <c r="CL348" s="258"/>
      <c r="CM348" s="258"/>
      <c r="CN348" s="258"/>
      <c r="CO348" s="259"/>
      <c r="CP348" s="470" t="s" ph="1">
        <v>192</v>
      </c>
      <c r="CQ348" s="471" ph="1"/>
      <c r="CR348" s="471" ph="1"/>
      <c r="CS348" s="472" ph="1"/>
    </row>
    <row r="349" spans="2:97" ht="15" customHeight="1">
      <c r="B349" s="473" ph="1"/>
      <c r="C349" s="474" ph="1"/>
      <c r="D349" s="474" ph="1"/>
      <c r="E349" s="475" ph="1"/>
      <c r="F349" s="242" t="s">
        <v>49</v>
      </c>
      <c r="G349" s="243"/>
      <c r="H349" s="243"/>
      <c r="I349" s="243"/>
      <c r="J349" s="217"/>
      <c r="K349" s="245"/>
      <c r="L349" s="217"/>
      <c r="M349" s="216"/>
      <c r="N349" s="242"/>
      <c r="O349" s="243"/>
      <c r="P349" s="243"/>
      <c r="Q349" s="243"/>
      <c r="R349" s="217"/>
      <c r="S349" s="245"/>
      <c r="T349" s="217"/>
      <c r="U349" s="216"/>
      <c r="V349" s="248"/>
      <c r="W349" s="249"/>
      <c r="X349" s="249"/>
      <c r="Y349" s="249"/>
      <c r="Z349" s="217"/>
      <c r="AA349" s="245"/>
      <c r="AB349" s="217"/>
      <c r="AC349" s="216"/>
      <c r="AD349" s="223"/>
      <c r="AE349" s="224"/>
      <c r="AF349" s="224"/>
      <c r="AG349" s="224"/>
      <c r="AH349" s="224"/>
      <c r="AI349" s="224"/>
      <c r="AJ349" s="224"/>
      <c r="AK349" s="225"/>
      <c r="AL349" s="242"/>
      <c r="AM349" s="243"/>
      <c r="AN349" s="243"/>
      <c r="AO349" s="243"/>
      <c r="AP349" s="217"/>
      <c r="AQ349" s="245"/>
      <c r="AR349" s="217"/>
      <c r="AS349" s="216"/>
      <c r="AT349" s="242"/>
      <c r="AU349" s="243"/>
      <c r="AV349" s="243"/>
      <c r="AW349" s="243"/>
      <c r="AX349" s="217"/>
      <c r="AY349" s="245"/>
      <c r="AZ349" s="217"/>
      <c r="BA349" s="216"/>
      <c r="BB349" s="242"/>
      <c r="BC349" s="243"/>
      <c r="BD349" s="243"/>
      <c r="BE349" s="243"/>
      <c r="BF349" s="217"/>
      <c r="BG349" s="245"/>
      <c r="BH349" s="217"/>
      <c r="BI349" s="216"/>
      <c r="BJ349" s="223"/>
      <c r="BK349" s="224"/>
      <c r="BL349" s="224"/>
      <c r="BM349" s="224"/>
      <c r="BN349" s="224"/>
      <c r="BO349" s="224"/>
      <c r="BP349" s="224"/>
      <c r="BQ349" s="225"/>
      <c r="BR349" s="242"/>
      <c r="BS349" s="243"/>
      <c r="BT349" s="243"/>
      <c r="BU349" s="243"/>
      <c r="BV349" s="217"/>
      <c r="BW349" s="245"/>
      <c r="BX349" s="217"/>
      <c r="BY349" s="216"/>
      <c r="BZ349" s="223"/>
      <c r="CA349" s="224"/>
      <c r="CB349" s="224"/>
      <c r="CC349" s="224"/>
      <c r="CD349" s="224"/>
      <c r="CE349" s="224"/>
      <c r="CF349" s="224"/>
      <c r="CG349" s="225"/>
      <c r="CH349" s="242"/>
      <c r="CI349" s="243"/>
      <c r="CJ349" s="243"/>
      <c r="CK349" s="243"/>
      <c r="CL349" s="217"/>
      <c r="CM349" s="245"/>
      <c r="CN349" s="217"/>
      <c r="CO349" s="216"/>
      <c r="CP349" s="473" ph="1"/>
      <c r="CQ349" s="474" ph="1"/>
      <c r="CR349" s="474" ph="1"/>
      <c r="CS349" s="475" ph="1"/>
    </row>
    <row r="350" spans="2:97" ht="11.25" customHeight="1">
      <c r="B350" s="473" ph="1"/>
      <c r="C350" s="474" ph="1"/>
      <c r="D350" s="474" ph="1"/>
      <c r="E350" s="475" ph="1"/>
      <c r="F350" s="256" t="s">
        <v>50</v>
      </c>
      <c r="G350" s="257"/>
      <c r="H350" s="257"/>
      <c r="I350" s="257"/>
      <c r="J350" s="217"/>
      <c r="K350" s="245"/>
      <c r="L350" s="217"/>
      <c r="M350" s="216"/>
      <c r="N350" s="242"/>
      <c r="O350" s="243"/>
      <c r="P350" s="243"/>
      <c r="Q350" s="243"/>
      <c r="R350" s="217"/>
      <c r="S350" s="245"/>
      <c r="T350" s="217"/>
      <c r="U350" s="216"/>
      <c r="V350" s="264" t="s">
        <v>405</v>
      </c>
      <c r="W350" s="265"/>
      <c r="X350" s="265"/>
      <c r="Y350" s="265"/>
      <c r="Z350" s="217"/>
      <c r="AA350" s="245"/>
      <c r="AB350" s="217"/>
      <c r="AC350" s="216"/>
      <c r="AD350" s="223"/>
      <c r="AE350" s="224"/>
      <c r="AF350" s="224"/>
      <c r="AG350" s="224"/>
      <c r="AH350" s="224"/>
      <c r="AI350" s="224"/>
      <c r="AJ350" s="224"/>
      <c r="AK350" s="225"/>
      <c r="AL350" s="264" t="s">
        <v>37</v>
      </c>
      <c r="AM350" s="265"/>
      <c r="AN350" s="265"/>
      <c r="AO350" s="265"/>
      <c r="AP350" s="217"/>
      <c r="AQ350" s="245"/>
      <c r="AR350" s="217"/>
      <c r="AS350" s="216"/>
      <c r="AT350" s="264" t="s">
        <v>37</v>
      </c>
      <c r="AU350" s="265"/>
      <c r="AV350" s="265"/>
      <c r="AW350" s="265"/>
      <c r="AX350" s="217"/>
      <c r="AY350" s="245"/>
      <c r="AZ350" s="217"/>
      <c r="BA350" s="216"/>
      <c r="BB350" s="264" t="s">
        <v>37</v>
      </c>
      <c r="BC350" s="265"/>
      <c r="BD350" s="265"/>
      <c r="BE350" s="265"/>
      <c r="BF350" s="217"/>
      <c r="BG350" s="245"/>
      <c r="BH350" s="217"/>
      <c r="BI350" s="216"/>
      <c r="BJ350" s="223"/>
      <c r="BK350" s="224"/>
      <c r="BL350" s="224"/>
      <c r="BM350" s="224"/>
      <c r="BN350" s="224"/>
      <c r="BO350" s="224"/>
      <c r="BP350" s="224"/>
      <c r="BQ350" s="225"/>
      <c r="BR350" s="264" t="s">
        <v>336</v>
      </c>
      <c r="BS350" s="265"/>
      <c r="BT350" s="265"/>
      <c r="BU350" s="265"/>
      <c r="BV350" s="217"/>
      <c r="BW350" s="245"/>
      <c r="BX350" s="217"/>
      <c r="BY350" s="216"/>
      <c r="BZ350" s="223"/>
      <c r="CA350" s="224"/>
      <c r="CB350" s="224"/>
      <c r="CC350" s="224"/>
      <c r="CD350" s="224"/>
      <c r="CE350" s="224"/>
      <c r="CF350" s="224"/>
      <c r="CG350" s="225"/>
      <c r="CH350" s="242"/>
      <c r="CI350" s="243"/>
      <c r="CJ350" s="243"/>
      <c r="CK350" s="243"/>
      <c r="CL350" s="217"/>
      <c r="CM350" s="245"/>
      <c r="CN350" s="217"/>
      <c r="CO350" s="216"/>
      <c r="CP350" s="473" ph="1"/>
      <c r="CQ350" s="474" ph="1"/>
      <c r="CR350" s="474" ph="1"/>
      <c r="CS350" s="475" ph="1"/>
    </row>
    <row r="351" spans="2:97" ht="22.5" customHeight="1">
      <c r="B351" s="473" ph="1"/>
      <c r="C351" s="474" ph="1"/>
      <c r="D351" s="474" ph="1"/>
      <c r="E351" s="475" ph="1"/>
      <c r="F351" s="256"/>
      <c r="G351" s="257"/>
      <c r="H351" s="257"/>
      <c r="I351" s="257"/>
      <c r="J351" s="217"/>
      <c r="K351" s="217"/>
      <c r="L351" s="217"/>
      <c r="M351" s="216"/>
      <c r="N351" s="242"/>
      <c r="O351" s="243"/>
      <c r="P351" s="243"/>
      <c r="Q351" s="243"/>
      <c r="R351" s="217" t="s">
        <v>54</v>
      </c>
      <c r="S351" s="217" t="s">
        <v>40</v>
      </c>
      <c r="T351" s="217"/>
      <c r="U351" s="216"/>
      <c r="V351" s="264"/>
      <c r="W351" s="265"/>
      <c r="X351" s="265"/>
      <c r="Y351" s="265"/>
      <c r="Z351" s="217"/>
      <c r="AA351" s="217" t="s">
        <v>42</v>
      </c>
      <c r="AB351" s="217"/>
      <c r="AC351" s="216"/>
      <c r="AD351" s="223"/>
      <c r="AE351" s="224"/>
      <c r="AF351" s="224"/>
      <c r="AG351" s="224"/>
      <c r="AH351" s="224"/>
      <c r="AI351" s="224"/>
      <c r="AJ351" s="224"/>
      <c r="AK351" s="225"/>
      <c r="AL351" s="264"/>
      <c r="AM351" s="265"/>
      <c r="AN351" s="265"/>
      <c r="AO351" s="265"/>
      <c r="AP351" s="217"/>
      <c r="AQ351" s="217"/>
      <c r="AR351" s="217"/>
      <c r="AS351" s="216"/>
      <c r="AT351" s="264"/>
      <c r="AU351" s="265"/>
      <c r="AV351" s="265"/>
      <c r="AW351" s="265"/>
      <c r="AX351" s="217"/>
      <c r="AY351" s="217"/>
      <c r="AZ351" s="217"/>
      <c r="BA351" s="216"/>
      <c r="BB351" s="264"/>
      <c r="BC351" s="265"/>
      <c r="BD351" s="265"/>
      <c r="BE351" s="265"/>
      <c r="BF351" s="217"/>
      <c r="BG351" s="217"/>
      <c r="BH351" s="217"/>
      <c r="BI351" s="216"/>
      <c r="BJ351" s="223"/>
      <c r="BK351" s="224"/>
      <c r="BL351" s="224"/>
      <c r="BM351" s="224"/>
      <c r="BN351" s="224"/>
      <c r="BO351" s="224"/>
      <c r="BP351" s="224"/>
      <c r="BQ351" s="225"/>
      <c r="BR351" s="264"/>
      <c r="BS351" s="265"/>
      <c r="BT351" s="265"/>
      <c r="BU351" s="265"/>
      <c r="BV351" s="217"/>
      <c r="BW351" s="217" t="s">
        <v>68</v>
      </c>
      <c r="BX351" s="217"/>
      <c r="BY351" s="216"/>
      <c r="BZ351" s="223"/>
      <c r="CA351" s="224"/>
      <c r="CB351" s="224"/>
      <c r="CC351" s="224"/>
      <c r="CD351" s="224"/>
      <c r="CE351" s="224"/>
      <c r="CF351" s="224"/>
      <c r="CG351" s="225"/>
      <c r="CH351" s="242"/>
      <c r="CI351" s="243"/>
      <c r="CJ351" s="243"/>
      <c r="CK351" s="243"/>
      <c r="CL351" s="217"/>
      <c r="CM351" s="217"/>
      <c r="CN351" s="217"/>
      <c r="CO351" s="216"/>
      <c r="CP351" s="473" ph="1"/>
      <c r="CQ351" s="474" ph="1"/>
      <c r="CR351" s="474" ph="1"/>
      <c r="CS351" s="475" ph="1"/>
    </row>
    <row r="352" spans="2:97" ht="18.75" customHeight="1">
      <c r="B352" s="476" ph="1"/>
      <c r="C352" s="477" ph="1"/>
      <c r="D352" s="477" ph="1"/>
      <c r="E352" s="478" ph="1"/>
      <c r="F352" s="218" t="s">
        <v>666</v>
      </c>
      <c r="G352" s="219"/>
      <c r="H352" s="219"/>
      <c r="I352" s="219"/>
      <c r="J352" s="217"/>
      <c r="K352" s="217"/>
      <c r="L352" s="217"/>
      <c r="M352" s="216"/>
      <c r="N352" s="218"/>
      <c r="O352" s="219"/>
      <c r="P352" s="219"/>
      <c r="Q352" s="219"/>
      <c r="R352" s="217"/>
      <c r="S352" s="217"/>
      <c r="T352" s="217"/>
      <c r="U352" s="216"/>
      <c r="V352" s="282"/>
      <c r="W352" s="283"/>
      <c r="X352" s="283"/>
      <c r="Y352" s="283"/>
      <c r="Z352" s="217"/>
      <c r="AA352" s="217"/>
      <c r="AB352" s="217"/>
      <c r="AC352" s="216"/>
      <c r="AD352" s="223"/>
      <c r="AE352" s="224"/>
      <c r="AF352" s="224"/>
      <c r="AG352" s="224"/>
      <c r="AH352" s="224"/>
      <c r="AI352" s="224"/>
      <c r="AJ352" s="224"/>
      <c r="AK352" s="225"/>
      <c r="AL352" s="218"/>
      <c r="AM352" s="219"/>
      <c r="AN352" s="219"/>
      <c r="AO352" s="219"/>
      <c r="AP352" s="217"/>
      <c r="AQ352" s="217"/>
      <c r="AR352" s="217"/>
      <c r="AS352" s="216"/>
      <c r="AT352" s="302"/>
      <c r="AU352" s="303"/>
      <c r="AV352" s="303"/>
      <c r="AW352" s="303"/>
      <c r="AX352" s="217"/>
      <c r="AY352" s="217"/>
      <c r="AZ352" s="217"/>
      <c r="BA352" s="216"/>
      <c r="BB352" s="302"/>
      <c r="BC352" s="303"/>
      <c r="BD352" s="303"/>
      <c r="BE352" s="303"/>
      <c r="BF352" s="217"/>
      <c r="BG352" s="217"/>
      <c r="BH352" s="217"/>
      <c r="BI352" s="216"/>
      <c r="BJ352" s="223"/>
      <c r="BK352" s="224"/>
      <c r="BL352" s="224"/>
      <c r="BM352" s="224"/>
      <c r="BN352" s="224"/>
      <c r="BO352" s="224"/>
      <c r="BP352" s="224"/>
      <c r="BQ352" s="225"/>
      <c r="BR352" s="218"/>
      <c r="BS352" s="219"/>
      <c r="BT352" s="219"/>
      <c r="BU352" s="219"/>
      <c r="BV352" s="217"/>
      <c r="BW352" s="217"/>
      <c r="BX352" s="217"/>
      <c r="BY352" s="216"/>
      <c r="BZ352" s="223"/>
      <c r="CA352" s="224"/>
      <c r="CB352" s="224"/>
      <c r="CC352" s="224"/>
      <c r="CD352" s="224"/>
      <c r="CE352" s="224"/>
      <c r="CF352" s="224"/>
      <c r="CG352" s="225"/>
      <c r="CH352" s="218"/>
      <c r="CI352" s="219"/>
      <c r="CJ352" s="219"/>
      <c r="CK352" s="219"/>
      <c r="CL352" s="217"/>
      <c r="CM352" s="217"/>
      <c r="CN352" s="217"/>
      <c r="CO352" s="216"/>
      <c r="CP352" s="476" ph="1"/>
      <c r="CQ352" s="477" ph="1"/>
      <c r="CR352" s="477" ph="1"/>
      <c r="CS352" s="478" ph="1"/>
    </row>
    <row r="353" spans="2:97" ht="18.75" customHeight="1" thickBot="1">
      <c r="B353" s="467" t="s">
        <v>292</v>
      </c>
      <c r="C353" s="468"/>
      <c r="D353" s="468"/>
      <c r="E353" s="469"/>
      <c r="F353" s="230"/>
      <c r="G353" s="231"/>
      <c r="H353" s="55"/>
      <c r="I353" s="266" t="s">
        <v>52</v>
      </c>
      <c r="J353" s="266"/>
      <c r="K353" s="266"/>
      <c r="L353" s="266"/>
      <c r="M353" s="267"/>
      <c r="N353" s="230"/>
      <c r="O353" s="231"/>
      <c r="P353" s="55"/>
      <c r="Q353" s="246"/>
      <c r="R353" s="246"/>
      <c r="S353" s="246"/>
      <c r="T353" s="246"/>
      <c r="U353" s="247"/>
      <c r="V353" s="324"/>
      <c r="W353" s="325"/>
      <c r="X353" s="55"/>
      <c r="Y353" s="266"/>
      <c r="Z353" s="266"/>
      <c r="AA353" s="266"/>
      <c r="AB353" s="266"/>
      <c r="AC353" s="267"/>
      <c r="AD353" s="226"/>
      <c r="AE353" s="227"/>
      <c r="AF353" s="227"/>
      <c r="AG353" s="227"/>
      <c r="AH353" s="227"/>
      <c r="AI353" s="227"/>
      <c r="AJ353" s="227"/>
      <c r="AK353" s="228"/>
      <c r="AL353" s="262"/>
      <c r="AM353" s="263"/>
      <c r="AN353" s="55"/>
      <c r="AO353" s="304"/>
      <c r="AP353" s="304"/>
      <c r="AQ353" s="304"/>
      <c r="AR353" s="304"/>
      <c r="AS353" s="305"/>
      <c r="AT353" s="262"/>
      <c r="AU353" s="263"/>
      <c r="AV353" s="55"/>
      <c r="AW353" s="304"/>
      <c r="AX353" s="304"/>
      <c r="AY353" s="304"/>
      <c r="AZ353" s="304"/>
      <c r="BA353" s="305"/>
      <c r="BB353" s="262"/>
      <c r="BC353" s="263"/>
      <c r="BD353" s="55"/>
      <c r="BE353" s="304"/>
      <c r="BF353" s="304"/>
      <c r="BG353" s="304"/>
      <c r="BH353" s="304"/>
      <c r="BI353" s="305"/>
      <c r="BJ353" s="226"/>
      <c r="BK353" s="227"/>
      <c r="BL353" s="227"/>
      <c r="BM353" s="227"/>
      <c r="BN353" s="227"/>
      <c r="BO353" s="227"/>
      <c r="BP353" s="227"/>
      <c r="BQ353" s="228"/>
      <c r="BR353" s="230"/>
      <c r="BS353" s="231"/>
      <c r="BT353" s="55"/>
      <c r="BU353" s="266"/>
      <c r="BV353" s="266"/>
      <c r="BW353" s="266"/>
      <c r="BX353" s="266"/>
      <c r="BY353" s="267"/>
      <c r="BZ353" s="226"/>
      <c r="CA353" s="227"/>
      <c r="CB353" s="227"/>
      <c r="CC353" s="227"/>
      <c r="CD353" s="227"/>
      <c r="CE353" s="227"/>
      <c r="CF353" s="227"/>
      <c r="CG353" s="228"/>
      <c r="CH353" s="230"/>
      <c r="CI353" s="231"/>
      <c r="CJ353" s="55"/>
      <c r="CK353" s="246"/>
      <c r="CL353" s="246"/>
      <c r="CM353" s="246"/>
      <c r="CN353" s="246"/>
      <c r="CO353" s="247"/>
      <c r="CP353" s="467"/>
      <c r="CQ353" s="468"/>
      <c r="CR353" s="468"/>
      <c r="CS353" s="469"/>
    </row>
    <row r="354" spans="2:97" ht="15" customHeight="1">
      <c r="B354" s="470" t="s" ph="1">
        <v>193</v>
      </c>
      <c r="C354" s="471" ph="1"/>
      <c r="D354" s="471" ph="1"/>
      <c r="E354" s="472" ph="1"/>
      <c r="F354" s="251">
        <v>10016280</v>
      </c>
      <c r="G354" s="252"/>
      <c r="H354" s="252"/>
      <c r="I354" s="252"/>
      <c r="J354" s="258"/>
      <c r="K354" s="258"/>
      <c r="L354" s="258"/>
      <c r="M354" s="259"/>
      <c r="N354" s="251"/>
      <c r="O354" s="258"/>
      <c r="P354" s="258"/>
      <c r="Q354" s="258"/>
      <c r="R354" s="258"/>
      <c r="S354" s="258"/>
      <c r="T354" s="258"/>
      <c r="U354" s="259"/>
      <c r="V354" s="251"/>
      <c r="W354" s="252"/>
      <c r="X354" s="252"/>
      <c r="Y354" s="252"/>
      <c r="Z354" s="258"/>
      <c r="AA354" s="258"/>
      <c r="AB354" s="258"/>
      <c r="AC354" s="259"/>
      <c r="AD354" s="220"/>
      <c r="AE354" s="221"/>
      <c r="AF354" s="221"/>
      <c r="AG354" s="221"/>
      <c r="AH354" s="221"/>
      <c r="AI354" s="221"/>
      <c r="AJ354" s="221"/>
      <c r="AK354" s="222"/>
      <c r="AL354" s="251"/>
      <c r="AM354" s="252"/>
      <c r="AN354" s="252"/>
      <c r="AO354" s="252"/>
      <c r="AP354" s="258"/>
      <c r="AQ354" s="258"/>
      <c r="AR354" s="258"/>
      <c r="AS354" s="259"/>
      <c r="AT354" s="251"/>
      <c r="AU354" s="252"/>
      <c r="AV354" s="252"/>
      <c r="AW354" s="252"/>
      <c r="AX354" s="258"/>
      <c r="AY354" s="258"/>
      <c r="AZ354" s="258"/>
      <c r="BA354" s="259"/>
      <c r="BB354" s="251"/>
      <c r="BC354" s="252"/>
      <c r="BD354" s="252"/>
      <c r="BE354" s="252"/>
      <c r="BF354" s="258"/>
      <c r="BG354" s="258"/>
      <c r="BH354" s="258"/>
      <c r="BI354" s="259"/>
      <c r="BJ354" s="220"/>
      <c r="BK354" s="221"/>
      <c r="BL354" s="221"/>
      <c r="BM354" s="221"/>
      <c r="BN354" s="221"/>
      <c r="BO354" s="221"/>
      <c r="BP354" s="221"/>
      <c r="BQ354" s="222"/>
      <c r="BR354" s="220"/>
      <c r="BS354" s="221"/>
      <c r="BT354" s="221"/>
      <c r="BU354" s="221"/>
      <c r="BV354" s="221"/>
      <c r="BW354" s="221"/>
      <c r="BX354" s="221"/>
      <c r="BY354" s="222"/>
      <c r="BZ354" s="220"/>
      <c r="CA354" s="221"/>
      <c r="CB354" s="221"/>
      <c r="CC354" s="221"/>
      <c r="CD354" s="221"/>
      <c r="CE354" s="221"/>
      <c r="CF354" s="221"/>
      <c r="CG354" s="222"/>
      <c r="CH354" s="251"/>
      <c r="CI354" s="258"/>
      <c r="CJ354" s="258"/>
      <c r="CK354" s="258"/>
      <c r="CL354" s="258"/>
      <c r="CM354" s="258"/>
      <c r="CN354" s="258"/>
      <c r="CO354" s="259"/>
      <c r="CP354" s="470" t="s" ph="1">
        <v>193</v>
      </c>
      <c r="CQ354" s="471" ph="1"/>
      <c r="CR354" s="471" ph="1"/>
      <c r="CS354" s="472" ph="1"/>
    </row>
    <row r="355" spans="2:97" ht="15" customHeight="1">
      <c r="B355" s="473" ph="1"/>
      <c r="C355" s="474" ph="1"/>
      <c r="D355" s="474" ph="1"/>
      <c r="E355" s="475" ph="1"/>
      <c r="F355" s="242">
        <v>808</v>
      </c>
      <c r="G355" s="243"/>
      <c r="H355" s="243"/>
      <c r="I355" s="243"/>
      <c r="J355" s="217"/>
      <c r="K355" s="217"/>
      <c r="L355" s="217"/>
      <c r="M355" s="216"/>
      <c r="N355" s="242"/>
      <c r="O355" s="243"/>
      <c r="P355" s="243"/>
      <c r="Q355" s="243"/>
      <c r="R355" s="217"/>
      <c r="S355" s="245"/>
      <c r="T355" s="217"/>
      <c r="U355" s="216"/>
      <c r="V355" s="248"/>
      <c r="W355" s="249"/>
      <c r="X355" s="249"/>
      <c r="Y355" s="249"/>
      <c r="Z355" s="217"/>
      <c r="AA355" s="245"/>
      <c r="AB355" s="217"/>
      <c r="AC355" s="216"/>
      <c r="AD355" s="223"/>
      <c r="AE355" s="224"/>
      <c r="AF355" s="224"/>
      <c r="AG355" s="224"/>
      <c r="AH355" s="224"/>
      <c r="AI355" s="224"/>
      <c r="AJ355" s="224"/>
      <c r="AK355" s="225"/>
      <c r="AL355" s="242"/>
      <c r="AM355" s="243"/>
      <c r="AN355" s="243"/>
      <c r="AO355" s="243"/>
      <c r="AP355" s="217"/>
      <c r="AQ355" s="245"/>
      <c r="AR355" s="217"/>
      <c r="AS355" s="216"/>
      <c r="AT355" s="242"/>
      <c r="AU355" s="243"/>
      <c r="AV355" s="243"/>
      <c r="AW355" s="243"/>
      <c r="AX355" s="217"/>
      <c r="AY355" s="245"/>
      <c r="AZ355" s="217"/>
      <c r="BA355" s="216"/>
      <c r="BB355" s="242"/>
      <c r="BC355" s="243"/>
      <c r="BD355" s="243"/>
      <c r="BE355" s="243"/>
      <c r="BF355" s="217"/>
      <c r="BG355" s="245"/>
      <c r="BH355" s="217"/>
      <c r="BI355" s="216"/>
      <c r="BJ355" s="223"/>
      <c r="BK355" s="224"/>
      <c r="BL355" s="224"/>
      <c r="BM355" s="224"/>
      <c r="BN355" s="224"/>
      <c r="BO355" s="224"/>
      <c r="BP355" s="224"/>
      <c r="BQ355" s="225"/>
      <c r="BR355" s="223"/>
      <c r="BS355" s="224"/>
      <c r="BT355" s="224"/>
      <c r="BU355" s="224"/>
      <c r="BV355" s="224"/>
      <c r="BW355" s="224"/>
      <c r="BX355" s="224"/>
      <c r="BY355" s="225"/>
      <c r="BZ355" s="223"/>
      <c r="CA355" s="224"/>
      <c r="CB355" s="224"/>
      <c r="CC355" s="224"/>
      <c r="CD355" s="224"/>
      <c r="CE355" s="224"/>
      <c r="CF355" s="224"/>
      <c r="CG355" s="225"/>
      <c r="CH355" s="242"/>
      <c r="CI355" s="243"/>
      <c r="CJ355" s="243"/>
      <c r="CK355" s="243"/>
      <c r="CL355" s="217"/>
      <c r="CM355" s="245"/>
      <c r="CN355" s="217"/>
      <c r="CO355" s="216"/>
      <c r="CP355" s="473" ph="1"/>
      <c r="CQ355" s="474" ph="1"/>
      <c r="CR355" s="474" ph="1"/>
      <c r="CS355" s="475" ph="1"/>
    </row>
    <row r="356" spans="2:97" ht="11.25" customHeight="1">
      <c r="B356" s="473" ph="1"/>
      <c r="C356" s="474" ph="1"/>
      <c r="D356" s="474" ph="1"/>
      <c r="E356" s="475" ph="1"/>
      <c r="F356" s="256" t="s">
        <v>60</v>
      </c>
      <c r="G356" s="257"/>
      <c r="H356" s="257"/>
      <c r="I356" s="257"/>
      <c r="J356" s="217"/>
      <c r="K356" s="217"/>
      <c r="L356" s="217"/>
      <c r="M356" s="216"/>
      <c r="N356" s="242"/>
      <c r="O356" s="243"/>
      <c r="P356" s="243"/>
      <c r="Q356" s="243"/>
      <c r="R356" s="217"/>
      <c r="S356" s="245"/>
      <c r="T356" s="217"/>
      <c r="U356" s="216"/>
      <c r="V356" s="284" t="s">
        <v>36</v>
      </c>
      <c r="W356" s="285"/>
      <c r="X356" s="285"/>
      <c r="Y356" s="285"/>
      <c r="Z356" s="217"/>
      <c r="AA356" s="245"/>
      <c r="AB356" s="217"/>
      <c r="AC356" s="216"/>
      <c r="AD356" s="223"/>
      <c r="AE356" s="224"/>
      <c r="AF356" s="224"/>
      <c r="AG356" s="224"/>
      <c r="AH356" s="224"/>
      <c r="AI356" s="224"/>
      <c r="AJ356" s="224"/>
      <c r="AK356" s="225"/>
      <c r="AL356" s="264" t="s">
        <v>37</v>
      </c>
      <c r="AM356" s="265"/>
      <c r="AN356" s="265"/>
      <c r="AO356" s="265"/>
      <c r="AP356" s="217"/>
      <c r="AQ356" s="245"/>
      <c r="AR356" s="217"/>
      <c r="AS356" s="216"/>
      <c r="AT356" s="264" t="s">
        <v>37</v>
      </c>
      <c r="AU356" s="265"/>
      <c r="AV356" s="265"/>
      <c r="AW356" s="265"/>
      <c r="AX356" s="217"/>
      <c r="AY356" s="245"/>
      <c r="AZ356" s="217"/>
      <c r="BA356" s="216"/>
      <c r="BB356" s="264" t="s">
        <v>37</v>
      </c>
      <c r="BC356" s="265"/>
      <c r="BD356" s="265"/>
      <c r="BE356" s="265"/>
      <c r="BF356" s="217"/>
      <c r="BG356" s="245"/>
      <c r="BH356" s="217"/>
      <c r="BI356" s="216"/>
      <c r="BJ356" s="223"/>
      <c r="BK356" s="224"/>
      <c r="BL356" s="224"/>
      <c r="BM356" s="224"/>
      <c r="BN356" s="224"/>
      <c r="BO356" s="224"/>
      <c r="BP356" s="224"/>
      <c r="BQ356" s="225"/>
      <c r="BR356" s="223"/>
      <c r="BS356" s="224"/>
      <c r="BT356" s="224"/>
      <c r="BU356" s="224"/>
      <c r="BV356" s="224"/>
      <c r="BW356" s="224"/>
      <c r="BX356" s="224"/>
      <c r="BY356" s="225"/>
      <c r="BZ356" s="223"/>
      <c r="CA356" s="224"/>
      <c r="CB356" s="224"/>
      <c r="CC356" s="224"/>
      <c r="CD356" s="224"/>
      <c r="CE356" s="224"/>
      <c r="CF356" s="224"/>
      <c r="CG356" s="225"/>
      <c r="CH356" s="242"/>
      <c r="CI356" s="243"/>
      <c r="CJ356" s="243"/>
      <c r="CK356" s="243"/>
      <c r="CL356" s="217"/>
      <c r="CM356" s="245"/>
      <c r="CN356" s="217"/>
      <c r="CO356" s="216"/>
      <c r="CP356" s="473" ph="1"/>
      <c r="CQ356" s="474" ph="1"/>
      <c r="CR356" s="474" ph="1"/>
      <c r="CS356" s="475" ph="1"/>
    </row>
    <row r="357" spans="2:97" ht="22.5" customHeight="1">
      <c r="B357" s="473" ph="1"/>
      <c r="C357" s="474" ph="1"/>
      <c r="D357" s="474" ph="1"/>
      <c r="E357" s="475" ph="1"/>
      <c r="F357" s="256"/>
      <c r="G357" s="257"/>
      <c r="H357" s="257"/>
      <c r="I357" s="257"/>
      <c r="J357" s="217" t="s">
        <v>130</v>
      </c>
      <c r="K357" s="217" t="s">
        <v>40</v>
      </c>
      <c r="L357" s="217"/>
      <c r="M357" s="216"/>
      <c r="N357" s="242"/>
      <c r="O357" s="243"/>
      <c r="P357" s="243"/>
      <c r="Q357" s="243"/>
      <c r="R357" s="217"/>
      <c r="S357" s="217" t="s">
        <v>40</v>
      </c>
      <c r="T357" s="217"/>
      <c r="U357" s="216"/>
      <c r="V357" s="284"/>
      <c r="W357" s="285"/>
      <c r="X357" s="285"/>
      <c r="Y357" s="285"/>
      <c r="Z357" s="217"/>
      <c r="AA357" s="229" t="s">
        <v>42</v>
      </c>
      <c r="AB357" s="229"/>
      <c r="AC357" s="216"/>
      <c r="AD357" s="223"/>
      <c r="AE357" s="224"/>
      <c r="AF357" s="224"/>
      <c r="AG357" s="224"/>
      <c r="AH357" s="224"/>
      <c r="AI357" s="224"/>
      <c r="AJ357" s="224"/>
      <c r="AK357" s="225"/>
      <c r="AL357" s="264"/>
      <c r="AM357" s="265"/>
      <c r="AN357" s="265"/>
      <c r="AO357" s="265"/>
      <c r="AP357" s="217"/>
      <c r="AQ357" s="217"/>
      <c r="AR357" s="217"/>
      <c r="AS357" s="216"/>
      <c r="AT357" s="264"/>
      <c r="AU357" s="265"/>
      <c r="AV357" s="265"/>
      <c r="AW357" s="265"/>
      <c r="AX357" s="217"/>
      <c r="AY357" s="217"/>
      <c r="AZ357" s="217"/>
      <c r="BA357" s="216"/>
      <c r="BB357" s="264"/>
      <c r="BC357" s="265"/>
      <c r="BD357" s="265"/>
      <c r="BE357" s="265"/>
      <c r="BF357" s="217"/>
      <c r="BG357" s="217"/>
      <c r="BH357" s="217"/>
      <c r="BI357" s="216"/>
      <c r="BJ357" s="223"/>
      <c r="BK357" s="224"/>
      <c r="BL357" s="224"/>
      <c r="BM357" s="224"/>
      <c r="BN357" s="224"/>
      <c r="BO357" s="224"/>
      <c r="BP357" s="224"/>
      <c r="BQ357" s="225"/>
      <c r="BR357" s="223"/>
      <c r="BS357" s="224"/>
      <c r="BT357" s="224"/>
      <c r="BU357" s="224"/>
      <c r="BV357" s="224"/>
      <c r="BW357" s="224"/>
      <c r="BX357" s="224"/>
      <c r="BY357" s="225"/>
      <c r="BZ357" s="223"/>
      <c r="CA357" s="224"/>
      <c r="CB357" s="224"/>
      <c r="CC357" s="224"/>
      <c r="CD357" s="224"/>
      <c r="CE357" s="224"/>
      <c r="CF357" s="224"/>
      <c r="CG357" s="225"/>
      <c r="CH357" s="242"/>
      <c r="CI357" s="243"/>
      <c r="CJ357" s="243"/>
      <c r="CK357" s="243"/>
      <c r="CL357" s="217"/>
      <c r="CM357" s="217"/>
      <c r="CN357" s="217"/>
      <c r="CO357" s="216"/>
      <c r="CP357" s="473" ph="1"/>
      <c r="CQ357" s="474" ph="1"/>
      <c r="CR357" s="474" ph="1"/>
      <c r="CS357" s="475" ph="1"/>
    </row>
    <row r="358" spans="2:97" ht="18.75" customHeight="1">
      <c r="B358" s="476" ph="1"/>
      <c r="C358" s="477" ph="1"/>
      <c r="D358" s="477" ph="1"/>
      <c r="E358" s="478" ph="1"/>
      <c r="F358" s="218"/>
      <c r="G358" s="219"/>
      <c r="H358" s="219"/>
      <c r="I358" s="219"/>
      <c r="J358" s="217"/>
      <c r="K358" s="217"/>
      <c r="L358" s="217"/>
      <c r="M358" s="216"/>
      <c r="N358" s="218"/>
      <c r="O358" s="219"/>
      <c r="P358" s="219"/>
      <c r="Q358" s="219"/>
      <c r="R358" s="217"/>
      <c r="S358" s="217"/>
      <c r="T358" s="217"/>
      <c r="U358" s="216"/>
      <c r="V358" s="218"/>
      <c r="W358" s="219"/>
      <c r="X358" s="219"/>
      <c r="Y358" s="219"/>
      <c r="Z358" s="217"/>
      <c r="AA358" s="229"/>
      <c r="AB358" s="229"/>
      <c r="AC358" s="216"/>
      <c r="AD358" s="223"/>
      <c r="AE358" s="224"/>
      <c r="AF358" s="224"/>
      <c r="AG358" s="224"/>
      <c r="AH358" s="224"/>
      <c r="AI358" s="224"/>
      <c r="AJ358" s="224"/>
      <c r="AK358" s="225"/>
      <c r="AL358" s="302"/>
      <c r="AM358" s="303"/>
      <c r="AN358" s="303"/>
      <c r="AO358" s="303"/>
      <c r="AP358" s="217"/>
      <c r="AQ358" s="217"/>
      <c r="AR358" s="217"/>
      <c r="AS358" s="216"/>
      <c r="AT358" s="302"/>
      <c r="AU358" s="303"/>
      <c r="AV358" s="303"/>
      <c r="AW358" s="303"/>
      <c r="AX358" s="217"/>
      <c r="AY358" s="217"/>
      <c r="AZ358" s="217"/>
      <c r="BA358" s="216"/>
      <c r="BB358" s="302"/>
      <c r="BC358" s="303"/>
      <c r="BD358" s="303"/>
      <c r="BE358" s="303"/>
      <c r="BF358" s="217"/>
      <c r="BG358" s="217"/>
      <c r="BH358" s="217"/>
      <c r="BI358" s="216"/>
      <c r="BJ358" s="223"/>
      <c r="BK358" s="224"/>
      <c r="BL358" s="224"/>
      <c r="BM358" s="224"/>
      <c r="BN358" s="224"/>
      <c r="BO358" s="224"/>
      <c r="BP358" s="224"/>
      <c r="BQ358" s="225"/>
      <c r="BR358" s="223"/>
      <c r="BS358" s="224"/>
      <c r="BT358" s="224"/>
      <c r="BU358" s="224"/>
      <c r="BV358" s="224"/>
      <c r="BW358" s="224"/>
      <c r="BX358" s="224"/>
      <c r="BY358" s="225"/>
      <c r="BZ358" s="223"/>
      <c r="CA358" s="224"/>
      <c r="CB358" s="224"/>
      <c r="CC358" s="224"/>
      <c r="CD358" s="224"/>
      <c r="CE358" s="224"/>
      <c r="CF358" s="224"/>
      <c r="CG358" s="225"/>
      <c r="CH358" s="218"/>
      <c r="CI358" s="219"/>
      <c r="CJ358" s="219"/>
      <c r="CK358" s="219"/>
      <c r="CL358" s="217"/>
      <c r="CM358" s="217"/>
      <c r="CN358" s="217"/>
      <c r="CO358" s="216"/>
      <c r="CP358" s="476" ph="1"/>
      <c r="CQ358" s="477" ph="1"/>
      <c r="CR358" s="477" ph="1"/>
      <c r="CS358" s="478" ph="1"/>
    </row>
    <row r="359" spans="2:97" ht="18.75" customHeight="1" thickBot="1">
      <c r="B359" s="467" t="s">
        <v>407</v>
      </c>
      <c r="C359" s="468"/>
      <c r="D359" s="468"/>
      <c r="E359" s="469"/>
      <c r="F359" s="230"/>
      <c r="G359" s="231"/>
      <c r="H359" s="55"/>
      <c r="I359" s="266" t="s">
        <v>61</v>
      </c>
      <c r="J359" s="266"/>
      <c r="K359" s="266"/>
      <c r="L359" s="266"/>
      <c r="M359" s="267"/>
      <c r="N359" s="230"/>
      <c r="O359" s="231"/>
      <c r="P359" s="55"/>
      <c r="Q359" s="246"/>
      <c r="R359" s="246"/>
      <c r="S359" s="246"/>
      <c r="T359" s="246"/>
      <c r="U359" s="247"/>
      <c r="V359" s="230"/>
      <c r="W359" s="231"/>
      <c r="X359" s="55"/>
      <c r="Y359" s="266"/>
      <c r="Z359" s="266"/>
      <c r="AA359" s="266"/>
      <c r="AB359" s="266"/>
      <c r="AC359" s="267"/>
      <c r="AD359" s="226"/>
      <c r="AE359" s="227"/>
      <c r="AF359" s="227"/>
      <c r="AG359" s="227"/>
      <c r="AH359" s="227"/>
      <c r="AI359" s="227"/>
      <c r="AJ359" s="227"/>
      <c r="AK359" s="228"/>
      <c r="AL359" s="262"/>
      <c r="AM359" s="263"/>
      <c r="AN359" s="55"/>
      <c r="AO359" s="304"/>
      <c r="AP359" s="304"/>
      <c r="AQ359" s="304"/>
      <c r="AR359" s="304"/>
      <c r="AS359" s="305"/>
      <c r="AT359" s="262"/>
      <c r="AU359" s="263"/>
      <c r="AV359" s="55"/>
      <c r="AW359" s="304"/>
      <c r="AX359" s="304"/>
      <c r="AY359" s="304"/>
      <c r="AZ359" s="304"/>
      <c r="BA359" s="305"/>
      <c r="BB359" s="262"/>
      <c r="BC359" s="263"/>
      <c r="BD359" s="55"/>
      <c r="BE359" s="304"/>
      <c r="BF359" s="304"/>
      <c r="BG359" s="304"/>
      <c r="BH359" s="304"/>
      <c r="BI359" s="305"/>
      <c r="BJ359" s="226"/>
      <c r="BK359" s="227"/>
      <c r="BL359" s="227"/>
      <c r="BM359" s="227"/>
      <c r="BN359" s="227"/>
      <c r="BO359" s="227"/>
      <c r="BP359" s="227"/>
      <c r="BQ359" s="228"/>
      <c r="BR359" s="226"/>
      <c r="BS359" s="227"/>
      <c r="BT359" s="227"/>
      <c r="BU359" s="227"/>
      <c r="BV359" s="227"/>
      <c r="BW359" s="227"/>
      <c r="BX359" s="227"/>
      <c r="BY359" s="228"/>
      <c r="BZ359" s="226"/>
      <c r="CA359" s="227"/>
      <c r="CB359" s="227"/>
      <c r="CC359" s="227"/>
      <c r="CD359" s="227"/>
      <c r="CE359" s="227"/>
      <c r="CF359" s="227"/>
      <c r="CG359" s="228"/>
      <c r="CH359" s="230"/>
      <c r="CI359" s="231"/>
      <c r="CJ359" s="55"/>
      <c r="CK359" s="246"/>
      <c r="CL359" s="246"/>
      <c r="CM359" s="246"/>
      <c r="CN359" s="246"/>
      <c r="CO359" s="247"/>
      <c r="CP359" s="467"/>
      <c r="CQ359" s="468"/>
      <c r="CR359" s="468"/>
      <c r="CS359" s="469"/>
    </row>
    <row r="360" spans="2:97" ht="13.5" customHeight="1">
      <c r="B360" s="349" t="s">
        <v>2</v>
      </c>
      <c r="C360" s="346"/>
      <c r="D360" s="2"/>
      <c r="E360" s="10"/>
      <c r="F360" s="27"/>
      <c r="G360" s="28"/>
      <c r="H360" s="255" t="str">
        <f>TEXT($B1,"m月")</f>
        <v>7月</v>
      </c>
      <c r="I360" s="255"/>
      <c r="J360" s="255"/>
      <c r="K360" s="255"/>
      <c r="L360" s="28"/>
      <c r="M360" s="29"/>
      <c r="N360" s="27"/>
      <c r="O360" s="28"/>
      <c r="P360" s="255" t="str">
        <f>TEXT($B1,"m月")</f>
        <v>7月</v>
      </c>
      <c r="Q360" s="255"/>
      <c r="R360" s="255"/>
      <c r="S360" s="255"/>
      <c r="T360" s="28"/>
      <c r="U360" s="29"/>
      <c r="V360" s="27"/>
      <c r="W360" s="28"/>
      <c r="X360" s="255" t="str">
        <f>TEXT($B1,"m月")</f>
        <v>7月</v>
      </c>
      <c r="Y360" s="255"/>
      <c r="Z360" s="255"/>
      <c r="AA360" s="255"/>
      <c r="AB360" s="28"/>
      <c r="AC360" s="29"/>
      <c r="AD360" s="27"/>
      <c r="AE360" s="28"/>
      <c r="AF360" s="255" t="str">
        <f>TEXT($B1,"m月")</f>
        <v>7月</v>
      </c>
      <c r="AG360" s="255"/>
      <c r="AH360" s="255"/>
      <c r="AI360" s="255"/>
      <c r="AJ360" s="28"/>
      <c r="AK360" s="29"/>
      <c r="AL360" s="27"/>
      <c r="AM360" s="28"/>
      <c r="AN360" s="255" t="str">
        <f>TEXT($B1,"m月")</f>
        <v>7月</v>
      </c>
      <c r="AO360" s="255"/>
      <c r="AP360" s="255"/>
      <c r="AQ360" s="255"/>
      <c r="AR360" s="28"/>
      <c r="AS360" s="29"/>
      <c r="AT360" s="27"/>
      <c r="AU360" s="28"/>
      <c r="AV360" s="255" t="str">
        <f>TEXT($B1,"m月")</f>
        <v>7月</v>
      </c>
      <c r="AW360" s="255"/>
      <c r="AX360" s="255"/>
      <c r="AY360" s="255"/>
      <c r="AZ360" s="28"/>
      <c r="BA360" s="29"/>
      <c r="BB360" s="27"/>
      <c r="BC360" s="28"/>
      <c r="BD360" s="255" t="str">
        <f>TEXT($B1,"m月")</f>
        <v>7月</v>
      </c>
      <c r="BE360" s="255"/>
      <c r="BF360" s="255"/>
      <c r="BG360" s="255"/>
      <c r="BH360" s="28"/>
      <c r="BI360" s="29"/>
      <c r="BJ360" s="27"/>
      <c r="BK360" s="28"/>
      <c r="BL360" s="255" t="str">
        <f>TEXT($B1,"m月")</f>
        <v>7月</v>
      </c>
      <c r="BM360" s="255"/>
      <c r="BN360" s="255"/>
      <c r="BO360" s="255"/>
      <c r="BP360" s="28"/>
      <c r="BQ360" s="29"/>
      <c r="BR360" s="27"/>
      <c r="BS360" s="28"/>
      <c r="BT360" s="255" t="str">
        <f>TEXT($B1,"m月")</f>
        <v>7月</v>
      </c>
      <c r="BU360" s="255"/>
      <c r="BV360" s="255"/>
      <c r="BW360" s="255"/>
      <c r="BX360" s="28"/>
      <c r="BY360" s="29"/>
      <c r="BZ360" s="27"/>
      <c r="CA360" s="28"/>
      <c r="CB360" s="255" t="str">
        <f>TEXT($B1,"m月")</f>
        <v>7月</v>
      </c>
      <c r="CC360" s="255"/>
      <c r="CD360" s="255"/>
      <c r="CE360" s="255"/>
      <c r="CF360" s="28"/>
      <c r="CG360" s="29"/>
      <c r="CH360" s="27"/>
      <c r="CI360" s="28"/>
      <c r="CJ360" s="255" t="str">
        <f>TEXT($B1,"m月")</f>
        <v>7月</v>
      </c>
      <c r="CK360" s="255"/>
      <c r="CL360" s="255"/>
      <c r="CM360" s="255"/>
      <c r="CN360" s="28"/>
      <c r="CO360" s="29"/>
      <c r="CP360" s="349" t="s">
        <v>2</v>
      </c>
      <c r="CQ360" s="346"/>
      <c r="CR360" s="2"/>
      <c r="CS360" s="10"/>
    </row>
    <row r="361" spans="2:97" ht="13.5" customHeight="1">
      <c r="B361" s="348"/>
      <c r="C361" s="342"/>
      <c r="D361" s="8"/>
      <c r="E361" s="3"/>
      <c r="F361" s="238">
        <v>11</v>
      </c>
      <c r="G361" s="239"/>
      <c r="H361" s="239"/>
      <c r="I361" s="239"/>
      <c r="J361" s="276" t="str">
        <f>TEXT('7月1～10日'!$B1+10,"(aaa)")</f>
        <v>(土)</v>
      </c>
      <c r="K361" s="276"/>
      <c r="L361" s="276"/>
      <c r="M361" s="277"/>
      <c r="N361" s="238">
        <v>12</v>
      </c>
      <c r="O361" s="239"/>
      <c r="P361" s="239"/>
      <c r="Q361" s="239"/>
      <c r="R361" s="234" t="str">
        <f>IF($J361="(月)","(火)",IF($J361="(火)","(水)",IF($J361="(水)","(木)",IF($J361="(木)","(金)",IF($J361="(金)","(土)",IF($J361="(土)","(日)",IF($J361="(日)","(月)")))))))</f>
        <v>(日)</v>
      </c>
      <c r="S361" s="234"/>
      <c r="T361" s="234"/>
      <c r="U361" s="235"/>
      <c r="V361" s="238">
        <v>13</v>
      </c>
      <c r="W361" s="239"/>
      <c r="X361" s="239"/>
      <c r="Y361" s="239"/>
      <c r="Z361" s="234" t="str">
        <f>IF($R361="(月)","(火)",IF($R361="(火)","(水)",IF($R361="(水)","(木)",IF($R361="(木)","(金)",IF($R361="(金)","(土)",IF($R361="(土)","(日)",IF($R361="(日)","(月)")))))))</f>
        <v>(月)</v>
      </c>
      <c r="AA361" s="234"/>
      <c r="AB361" s="234"/>
      <c r="AC361" s="235"/>
      <c r="AD361" s="393">
        <v>14</v>
      </c>
      <c r="AE361" s="394"/>
      <c r="AF361" s="394"/>
      <c r="AG361" s="394"/>
      <c r="AH361" s="270" t="str">
        <f>IF($Z361="(月)","(火)",IF($Z361="(火)","(水)",IF($Z361="(水)","(木)",IF($Z361="(木)","(金)",IF($Z361="(金)","(土)",IF($Z361="(土)","(日)",IF($Z361="(日)","(月)")))))))</f>
        <v>(火)</v>
      </c>
      <c r="AI361" s="270"/>
      <c r="AJ361" s="270"/>
      <c r="AK361" s="271"/>
      <c r="AL361" s="238">
        <v>15</v>
      </c>
      <c r="AM361" s="239"/>
      <c r="AN361" s="239"/>
      <c r="AO361" s="239"/>
      <c r="AP361" s="234" t="str">
        <f>IF($AH361="(月)","(火)",IF($AH361="(火)","(水)",IF($AH361="(水)","(木)",IF($AH361="(木)","(金)",IF($AH361="(金)","(土)",IF($AH361="(土)","(日)",IF($AH361="(日)","(月)")))))))</f>
        <v>(水)</v>
      </c>
      <c r="AQ361" s="234"/>
      <c r="AR361" s="234"/>
      <c r="AS361" s="235"/>
      <c r="AT361" s="238">
        <v>16</v>
      </c>
      <c r="AU361" s="239"/>
      <c r="AV361" s="239"/>
      <c r="AW361" s="239"/>
      <c r="AX361" s="234" t="str">
        <f>IF($AP361="(月)","(火)",IF($AP361="(火)","(水)",IF($AP361="(水)","(木)",IF($AP361="(木)","(金)",IF($AP361="(金)","(土)",IF($AP361="(土)","(日)",IF($AP361="(日)","(月)")))))))</f>
        <v>(木)</v>
      </c>
      <c r="AY361" s="234"/>
      <c r="AZ361" s="234"/>
      <c r="BA361" s="235"/>
      <c r="BB361" s="238">
        <v>17</v>
      </c>
      <c r="BC361" s="239"/>
      <c r="BD361" s="239"/>
      <c r="BE361" s="239"/>
      <c r="BF361" s="234" t="str">
        <f>IF($AX361="(月)","(火)",IF($AX361="(火)","(水)",IF($AX361="(水)","(木)",IF($AX361="(木)","(金)",IF($AX361="(金)","(土)",IF($AX361="(土)","(日)",IF($AX361="(日)","(月)")))))))</f>
        <v>(金)</v>
      </c>
      <c r="BG361" s="234"/>
      <c r="BH361" s="234"/>
      <c r="BI361" s="235"/>
      <c r="BJ361" s="238">
        <v>18</v>
      </c>
      <c r="BK361" s="239"/>
      <c r="BL361" s="239"/>
      <c r="BM361" s="239"/>
      <c r="BN361" s="234" t="str">
        <f>IF($BF361="(月)","(火)",IF($BF361="(火)","(水)",IF($BF361="(水)","(木)",IF($BF361="(木)","(金)",IF($BF361="(金)","(土)",IF($BF361="(土)","(日)",IF($BF361="(日)","(月)")))))))</f>
        <v>(土)</v>
      </c>
      <c r="BO361" s="234"/>
      <c r="BP361" s="234"/>
      <c r="BQ361" s="235"/>
      <c r="BR361" s="238">
        <v>19</v>
      </c>
      <c r="BS361" s="239"/>
      <c r="BT361" s="239"/>
      <c r="BU361" s="239"/>
      <c r="BV361" s="234" t="str">
        <f>IF($BN361="(月)","(火)",IF($BN361="(火)","(水)",IF($BN361="(水)","(木)",IF($BN361="(木)","(金)",IF($BN361="(金)","(土)",IF($BN361="(土)","(日)",IF($BN361="(日)","(月)")))))))</f>
        <v>(日)</v>
      </c>
      <c r="BW361" s="234"/>
      <c r="BX361" s="234"/>
      <c r="BY361" s="235"/>
      <c r="BZ361" s="238">
        <v>20</v>
      </c>
      <c r="CA361" s="239"/>
      <c r="CB361" s="239"/>
      <c r="CC361" s="239"/>
      <c r="CD361" s="397" t="str">
        <f>IF($BV361="(月)","(火)",IF($BV361="(火)","(水)",IF($BV361="(水)","(木)",IF($BV361="(木)","(金)",IF($BV361="(金)","(土)",IF($BV361="(土)","(日)",IF($BV361="(日)","(月)")))))))</f>
        <v>(月)</v>
      </c>
      <c r="CE361" s="397"/>
      <c r="CF361" s="397"/>
      <c r="CG361" s="398"/>
      <c r="CH361" s="238"/>
      <c r="CI361" s="239"/>
      <c r="CJ361" s="239"/>
      <c r="CK361" s="239"/>
      <c r="CL361" s="234"/>
      <c r="CM361" s="234"/>
      <c r="CN361" s="234"/>
      <c r="CO361" s="235"/>
      <c r="CP361" s="348"/>
      <c r="CQ361" s="342"/>
      <c r="CR361" s="8"/>
      <c r="CS361" s="3"/>
    </row>
    <row r="362" spans="2:97" ht="13.5" customHeight="1">
      <c r="B362" s="6"/>
      <c r="C362" s="8"/>
      <c r="D362" s="342" t="s">
        <v>0</v>
      </c>
      <c r="E362" s="343"/>
      <c r="F362" s="238"/>
      <c r="G362" s="239"/>
      <c r="H362" s="239"/>
      <c r="I362" s="239"/>
      <c r="J362" s="276"/>
      <c r="K362" s="276"/>
      <c r="L362" s="276"/>
      <c r="M362" s="277"/>
      <c r="N362" s="238"/>
      <c r="O362" s="239"/>
      <c r="P362" s="239"/>
      <c r="Q362" s="239"/>
      <c r="R362" s="234"/>
      <c r="S362" s="234"/>
      <c r="T362" s="234"/>
      <c r="U362" s="235"/>
      <c r="V362" s="238"/>
      <c r="W362" s="239"/>
      <c r="X362" s="239"/>
      <c r="Y362" s="239"/>
      <c r="Z362" s="234"/>
      <c r="AA362" s="234"/>
      <c r="AB362" s="234"/>
      <c r="AC362" s="235"/>
      <c r="AD362" s="393"/>
      <c r="AE362" s="394"/>
      <c r="AF362" s="394"/>
      <c r="AG362" s="394"/>
      <c r="AH362" s="270"/>
      <c r="AI362" s="270"/>
      <c r="AJ362" s="270"/>
      <c r="AK362" s="271"/>
      <c r="AL362" s="238"/>
      <c r="AM362" s="239"/>
      <c r="AN362" s="239"/>
      <c r="AO362" s="239"/>
      <c r="AP362" s="234"/>
      <c r="AQ362" s="234"/>
      <c r="AR362" s="234"/>
      <c r="AS362" s="235"/>
      <c r="AT362" s="238"/>
      <c r="AU362" s="239"/>
      <c r="AV362" s="239"/>
      <c r="AW362" s="239"/>
      <c r="AX362" s="234"/>
      <c r="AY362" s="234"/>
      <c r="AZ362" s="234"/>
      <c r="BA362" s="235"/>
      <c r="BB362" s="238"/>
      <c r="BC362" s="239"/>
      <c r="BD362" s="239"/>
      <c r="BE362" s="239"/>
      <c r="BF362" s="234"/>
      <c r="BG362" s="234"/>
      <c r="BH362" s="234"/>
      <c r="BI362" s="235"/>
      <c r="BJ362" s="238"/>
      <c r="BK362" s="239"/>
      <c r="BL362" s="239"/>
      <c r="BM362" s="239"/>
      <c r="BN362" s="234"/>
      <c r="BO362" s="234"/>
      <c r="BP362" s="234"/>
      <c r="BQ362" s="235"/>
      <c r="BR362" s="238"/>
      <c r="BS362" s="239"/>
      <c r="BT362" s="239"/>
      <c r="BU362" s="239"/>
      <c r="BV362" s="234"/>
      <c r="BW362" s="234"/>
      <c r="BX362" s="234"/>
      <c r="BY362" s="235"/>
      <c r="BZ362" s="238"/>
      <c r="CA362" s="239"/>
      <c r="CB362" s="239"/>
      <c r="CC362" s="239"/>
      <c r="CD362" s="397"/>
      <c r="CE362" s="397"/>
      <c r="CF362" s="397"/>
      <c r="CG362" s="398"/>
      <c r="CH362" s="238"/>
      <c r="CI362" s="239"/>
      <c r="CJ362" s="239"/>
      <c r="CK362" s="239"/>
      <c r="CL362" s="234"/>
      <c r="CM362" s="234"/>
      <c r="CN362" s="234"/>
      <c r="CO362" s="235"/>
      <c r="CP362" s="6"/>
      <c r="CQ362" s="8"/>
      <c r="CR362" s="342" t="s">
        <v>0</v>
      </c>
      <c r="CS362" s="343"/>
    </row>
    <row r="363" spans="2:97" ht="14.25" customHeight="1" thickBot="1">
      <c r="B363" s="9"/>
      <c r="C363" s="1"/>
      <c r="D363" s="344"/>
      <c r="E363" s="345"/>
      <c r="F363" s="240"/>
      <c r="G363" s="241"/>
      <c r="H363" s="241"/>
      <c r="I363" s="241"/>
      <c r="J363" s="278"/>
      <c r="K363" s="278"/>
      <c r="L363" s="278"/>
      <c r="M363" s="279"/>
      <c r="N363" s="240"/>
      <c r="O363" s="241"/>
      <c r="P363" s="241"/>
      <c r="Q363" s="241"/>
      <c r="R363" s="236"/>
      <c r="S363" s="236"/>
      <c r="T363" s="236"/>
      <c r="U363" s="237"/>
      <c r="V363" s="240"/>
      <c r="W363" s="241"/>
      <c r="X363" s="241"/>
      <c r="Y363" s="241"/>
      <c r="Z363" s="236"/>
      <c r="AA363" s="236"/>
      <c r="AB363" s="236"/>
      <c r="AC363" s="237"/>
      <c r="AD363" s="395"/>
      <c r="AE363" s="396"/>
      <c r="AF363" s="396"/>
      <c r="AG363" s="396"/>
      <c r="AH363" s="272"/>
      <c r="AI363" s="272"/>
      <c r="AJ363" s="272"/>
      <c r="AK363" s="273"/>
      <c r="AL363" s="240"/>
      <c r="AM363" s="241"/>
      <c r="AN363" s="241"/>
      <c r="AO363" s="241"/>
      <c r="AP363" s="236"/>
      <c r="AQ363" s="236"/>
      <c r="AR363" s="236"/>
      <c r="AS363" s="237"/>
      <c r="AT363" s="240"/>
      <c r="AU363" s="241"/>
      <c r="AV363" s="241"/>
      <c r="AW363" s="241"/>
      <c r="AX363" s="236"/>
      <c r="AY363" s="236"/>
      <c r="AZ363" s="236"/>
      <c r="BA363" s="237"/>
      <c r="BB363" s="240"/>
      <c r="BC363" s="241"/>
      <c r="BD363" s="241"/>
      <c r="BE363" s="241"/>
      <c r="BF363" s="236"/>
      <c r="BG363" s="236"/>
      <c r="BH363" s="236"/>
      <c r="BI363" s="237"/>
      <c r="BJ363" s="240"/>
      <c r="BK363" s="241"/>
      <c r="BL363" s="241"/>
      <c r="BM363" s="241"/>
      <c r="BN363" s="236"/>
      <c r="BO363" s="236"/>
      <c r="BP363" s="236"/>
      <c r="BQ363" s="237"/>
      <c r="BR363" s="240"/>
      <c r="BS363" s="241"/>
      <c r="BT363" s="241"/>
      <c r="BU363" s="241"/>
      <c r="BV363" s="236"/>
      <c r="BW363" s="236"/>
      <c r="BX363" s="236"/>
      <c r="BY363" s="237"/>
      <c r="BZ363" s="240"/>
      <c r="CA363" s="241"/>
      <c r="CB363" s="241"/>
      <c r="CC363" s="241"/>
      <c r="CD363" s="399"/>
      <c r="CE363" s="399"/>
      <c r="CF363" s="399"/>
      <c r="CG363" s="400"/>
      <c r="CH363" s="240"/>
      <c r="CI363" s="241"/>
      <c r="CJ363" s="241"/>
      <c r="CK363" s="241"/>
      <c r="CL363" s="236"/>
      <c r="CM363" s="236"/>
      <c r="CN363" s="236"/>
      <c r="CO363" s="237"/>
      <c r="CP363" s="9"/>
      <c r="CQ363" s="1"/>
      <c r="CR363" s="344"/>
      <c r="CS363" s="345"/>
    </row>
    <row r="364" spans="2:97" ht="27.75" customHeight="1">
      <c r="D364" s="50"/>
      <c r="E364" s="50"/>
      <c r="F364" s="25"/>
      <c r="G364" s="25"/>
      <c r="H364" s="25"/>
      <c r="I364" s="25"/>
      <c r="J364" s="26"/>
      <c r="K364" s="26"/>
      <c r="L364" s="26"/>
      <c r="M364" s="26"/>
      <c r="N364" s="25"/>
      <c r="O364" s="25"/>
      <c r="P364" s="25"/>
      <c r="Q364" s="25"/>
      <c r="R364" s="26"/>
      <c r="S364" s="26"/>
      <c r="T364" s="26"/>
      <c r="U364" s="26"/>
      <c r="V364" s="25"/>
      <c r="W364" s="25"/>
      <c r="X364" s="25"/>
      <c r="Y364" s="25"/>
      <c r="Z364" s="26"/>
      <c r="AA364" s="26"/>
      <c r="AB364" s="26"/>
      <c r="AC364" s="26"/>
      <c r="AD364" s="69"/>
      <c r="AE364" s="69"/>
      <c r="AF364" s="69"/>
      <c r="AG364" s="69"/>
      <c r="AH364" s="68"/>
      <c r="AI364" s="68"/>
      <c r="AJ364" s="68"/>
      <c r="AK364" s="68"/>
      <c r="AL364" s="25"/>
      <c r="AM364" s="25"/>
      <c r="AN364" s="25"/>
      <c r="AO364" s="25"/>
      <c r="AP364" s="26"/>
      <c r="AQ364" s="26"/>
      <c r="AR364" s="26"/>
      <c r="AS364" s="26"/>
      <c r="AT364" s="25"/>
      <c r="AU364" s="25"/>
      <c r="AV364" s="25"/>
      <c r="AW364" s="25"/>
      <c r="AX364" s="26"/>
      <c r="AY364" s="26"/>
      <c r="AZ364" s="26"/>
      <c r="BA364" s="26"/>
      <c r="BB364" s="25"/>
      <c r="BC364" s="25"/>
      <c r="BD364" s="25"/>
      <c r="BE364" s="25"/>
      <c r="BF364" s="26"/>
      <c r="BG364" s="26"/>
      <c r="BH364" s="26"/>
      <c r="BI364" s="26"/>
      <c r="BJ364" s="25"/>
      <c r="BK364" s="25"/>
      <c r="BL364" s="25"/>
      <c r="BM364" s="25"/>
      <c r="BN364" s="26"/>
      <c r="BO364" s="26"/>
      <c r="BP364" s="26"/>
      <c r="BQ364" s="26"/>
      <c r="BR364" s="25"/>
      <c r="BS364" s="25"/>
      <c r="BT364" s="25"/>
      <c r="BU364" s="25"/>
      <c r="BV364" s="26"/>
      <c r="BW364" s="26"/>
      <c r="BX364" s="26"/>
      <c r="BY364" s="26"/>
      <c r="BZ364" s="25"/>
      <c r="CA364" s="25"/>
      <c r="CB364" s="25"/>
      <c r="CC364" s="25"/>
      <c r="CD364" s="26"/>
      <c r="CE364" s="26"/>
      <c r="CF364" s="26"/>
      <c r="CG364" s="26"/>
      <c r="CH364" s="25"/>
      <c r="CI364" s="25"/>
      <c r="CJ364" s="25"/>
      <c r="CK364" s="25"/>
      <c r="CL364" s="26"/>
      <c r="CM364" s="26"/>
      <c r="CN364" s="26"/>
      <c r="CO364" s="26"/>
      <c r="CR364" s="50"/>
      <c r="CS364" s="50"/>
    </row>
    <row r="365" spans="2:97" ht="27.75" customHeight="1" thickBot="1">
      <c r="F365" s="67"/>
      <c r="G365" s="67"/>
      <c r="H365" s="67"/>
      <c r="I365" s="67"/>
      <c r="J365" s="67"/>
      <c r="K365" s="67"/>
      <c r="L365" s="67"/>
      <c r="M365" s="67"/>
      <c r="N365" s="67"/>
      <c r="O365" s="67"/>
      <c r="P365" s="67"/>
      <c r="Q365" s="67"/>
      <c r="R365" s="67"/>
      <c r="S365" s="67"/>
      <c r="T365" s="67"/>
      <c r="U365" s="67"/>
      <c r="AD365" s="70"/>
      <c r="AE365" s="70"/>
      <c r="AF365" s="70"/>
      <c r="AG365" s="70"/>
      <c r="AH365" s="70"/>
      <c r="AI365" s="70"/>
      <c r="AJ365" s="70"/>
      <c r="AK365" s="70"/>
      <c r="AL365" s="67"/>
      <c r="AM365" s="67"/>
      <c r="AN365" s="67"/>
      <c r="AO365" s="67"/>
      <c r="AP365" s="67"/>
      <c r="AQ365" s="67"/>
      <c r="AR365" s="67"/>
      <c r="AS365" s="67"/>
      <c r="AT365" s="67"/>
      <c r="AU365" s="67"/>
      <c r="AV365" s="67"/>
      <c r="AW365" s="67"/>
      <c r="AX365" s="67"/>
      <c r="AY365" s="67"/>
      <c r="AZ365" s="67"/>
      <c r="BA365" s="67"/>
      <c r="BZ365" s="67"/>
      <c r="CA365" s="67"/>
      <c r="CB365" s="67"/>
      <c r="CC365" s="67"/>
      <c r="CD365" s="67"/>
      <c r="CE365" s="67"/>
      <c r="CF365" s="67"/>
      <c r="CG365" s="67"/>
    </row>
    <row r="366" spans="2:97" ht="13.5" customHeight="1">
      <c r="B366" s="5"/>
      <c r="C366" s="2"/>
      <c r="D366" s="346" t="s">
        <v>0</v>
      </c>
      <c r="E366" s="347"/>
      <c r="F366" s="27"/>
      <c r="G366" s="28"/>
      <c r="H366" s="255" t="str">
        <f>TEXT($B1,"m月")</f>
        <v>7月</v>
      </c>
      <c r="I366" s="255"/>
      <c r="J366" s="255"/>
      <c r="K366" s="255"/>
      <c r="L366" s="28"/>
      <c r="M366" s="29"/>
      <c r="N366" s="27"/>
      <c r="O366" s="28"/>
      <c r="P366" s="255" t="str">
        <f>TEXT($B1,"m月")</f>
        <v>7月</v>
      </c>
      <c r="Q366" s="255"/>
      <c r="R366" s="255"/>
      <c r="S366" s="255"/>
      <c r="T366" s="28"/>
      <c r="U366" s="29"/>
      <c r="V366" s="27"/>
      <c r="W366" s="28"/>
      <c r="X366" s="255" t="str">
        <f>TEXT($B1,"m月")</f>
        <v>7月</v>
      </c>
      <c r="Y366" s="255"/>
      <c r="Z366" s="255"/>
      <c r="AA366" s="255"/>
      <c r="AB366" s="28"/>
      <c r="AC366" s="29"/>
      <c r="AD366" s="71"/>
      <c r="AE366" s="72"/>
      <c r="AF366" s="392" t="str">
        <f>TEXT($B1,"m月")</f>
        <v>7月</v>
      </c>
      <c r="AG366" s="392"/>
      <c r="AH366" s="392"/>
      <c r="AI366" s="392"/>
      <c r="AJ366" s="72"/>
      <c r="AK366" s="73"/>
      <c r="AL366" s="27"/>
      <c r="AM366" s="28"/>
      <c r="AN366" s="255" t="str">
        <f>TEXT($B1,"m月")</f>
        <v>7月</v>
      </c>
      <c r="AO366" s="255"/>
      <c r="AP366" s="255"/>
      <c r="AQ366" s="255"/>
      <c r="AR366" s="28"/>
      <c r="AS366" s="29"/>
      <c r="AT366" s="27"/>
      <c r="AU366" s="28"/>
      <c r="AV366" s="255" t="str">
        <f>TEXT($B1,"m月")</f>
        <v>7月</v>
      </c>
      <c r="AW366" s="255"/>
      <c r="AX366" s="255"/>
      <c r="AY366" s="255"/>
      <c r="AZ366" s="28"/>
      <c r="BA366" s="29"/>
      <c r="BB366" s="27"/>
      <c r="BC366" s="28"/>
      <c r="BD366" s="255" t="str">
        <f>TEXT($B1,"m月")</f>
        <v>7月</v>
      </c>
      <c r="BE366" s="255"/>
      <c r="BF366" s="255"/>
      <c r="BG366" s="255"/>
      <c r="BH366" s="28"/>
      <c r="BI366" s="29"/>
      <c r="BJ366" s="27"/>
      <c r="BK366" s="28"/>
      <c r="BL366" s="255" t="str">
        <f>TEXT($B1,"m月")</f>
        <v>7月</v>
      </c>
      <c r="BM366" s="255"/>
      <c r="BN366" s="255"/>
      <c r="BO366" s="255"/>
      <c r="BP366" s="28"/>
      <c r="BQ366" s="29"/>
      <c r="BR366" s="27"/>
      <c r="BS366" s="28"/>
      <c r="BT366" s="255" t="str">
        <f>TEXT($B1,"m月")</f>
        <v>7月</v>
      </c>
      <c r="BU366" s="255"/>
      <c r="BV366" s="255"/>
      <c r="BW366" s="255"/>
      <c r="BX366" s="28"/>
      <c r="BY366" s="29"/>
      <c r="BZ366" s="27"/>
      <c r="CA366" s="28"/>
      <c r="CB366" s="255" t="str">
        <f>TEXT($B1,"m月")</f>
        <v>7月</v>
      </c>
      <c r="CC366" s="255"/>
      <c r="CD366" s="255"/>
      <c r="CE366" s="255"/>
      <c r="CF366" s="28"/>
      <c r="CG366" s="29"/>
      <c r="CH366" s="27"/>
      <c r="CI366" s="28"/>
      <c r="CJ366" s="255" t="str">
        <f>TEXT($B1,"m月")</f>
        <v>7月</v>
      </c>
      <c r="CK366" s="255"/>
      <c r="CL366" s="255"/>
      <c r="CM366" s="255"/>
      <c r="CN366" s="28"/>
      <c r="CO366" s="29"/>
      <c r="CP366" s="5"/>
      <c r="CQ366" s="2"/>
      <c r="CR366" s="346" t="s">
        <v>0</v>
      </c>
      <c r="CS366" s="347"/>
    </row>
    <row r="367" spans="2:97" ht="13.5" customHeight="1">
      <c r="B367" s="6"/>
      <c r="C367" s="4"/>
      <c r="D367" s="342"/>
      <c r="E367" s="343"/>
      <c r="F367" s="238">
        <v>11</v>
      </c>
      <c r="G367" s="239"/>
      <c r="H367" s="239"/>
      <c r="I367" s="239"/>
      <c r="J367" s="276" t="str">
        <f>TEXT('7月1～10日'!$B1+10,"(aaa)")</f>
        <v>(土)</v>
      </c>
      <c r="K367" s="276"/>
      <c r="L367" s="276"/>
      <c r="M367" s="277"/>
      <c r="N367" s="238">
        <v>12</v>
      </c>
      <c r="O367" s="239"/>
      <c r="P367" s="239"/>
      <c r="Q367" s="239"/>
      <c r="R367" s="234" t="str">
        <f>IF($J367="(月)","(火)",IF($J367="(火)","(水)",IF($J367="(水)","(木)",IF($J367="(木)","(金)",IF($J367="(金)","(土)",IF($J367="(土)","(日)",IF($J367="(日)","(月)")))))))</f>
        <v>(日)</v>
      </c>
      <c r="S367" s="234"/>
      <c r="T367" s="234"/>
      <c r="U367" s="235"/>
      <c r="V367" s="238">
        <v>13</v>
      </c>
      <c r="W367" s="239"/>
      <c r="X367" s="239"/>
      <c r="Y367" s="239"/>
      <c r="Z367" s="234" t="str">
        <f>IF($R367="(月)","(火)",IF($R367="(火)","(水)",IF($R367="(水)","(木)",IF($R367="(木)","(金)",IF($R367="(金)","(土)",IF($R367="(土)","(日)",IF($R367="(日)","(月)")))))))</f>
        <v>(月)</v>
      </c>
      <c r="AA367" s="234"/>
      <c r="AB367" s="234"/>
      <c r="AC367" s="235"/>
      <c r="AD367" s="393">
        <v>14</v>
      </c>
      <c r="AE367" s="394"/>
      <c r="AF367" s="394"/>
      <c r="AG367" s="394"/>
      <c r="AH367" s="270" t="str">
        <f>IF($Z367="(月)","(火)",IF($Z367="(火)","(水)",IF($Z367="(水)","(木)",IF($Z367="(木)","(金)",IF($Z367="(金)","(土)",IF($Z367="(土)","(日)",IF($Z367="(日)","(月)")))))))</f>
        <v>(火)</v>
      </c>
      <c r="AI367" s="270"/>
      <c r="AJ367" s="270"/>
      <c r="AK367" s="271"/>
      <c r="AL367" s="238">
        <v>15</v>
      </c>
      <c r="AM367" s="239"/>
      <c r="AN367" s="239"/>
      <c r="AO367" s="239"/>
      <c r="AP367" s="234" t="str">
        <f>IF($AH367="(月)","(火)",IF($AH367="(火)","(水)",IF($AH367="(水)","(木)",IF($AH367="(木)","(金)",IF($AH367="(金)","(土)",IF($AH367="(土)","(日)",IF($AH367="(日)","(月)")))))))</f>
        <v>(水)</v>
      </c>
      <c r="AQ367" s="234"/>
      <c r="AR367" s="234"/>
      <c r="AS367" s="235"/>
      <c r="AT367" s="238">
        <v>16</v>
      </c>
      <c r="AU367" s="239"/>
      <c r="AV367" s="239"/>
      <c r="AW367" s="239"/>
      <c r="AX367" s="234" t="str">
        <f>IF($AP367="(月)","(火)",IF($AP367="(火)","(水)",IF($AP367="(水)","(木)",IF($AP367="(木)","(金)",IF($AP367="(金)","(土)",IF($AP367="(土)","(日)",IF($AP367="(日)","(月)")))))))</f>
        <v>(木)</v>
      </c>
      <c r="AY367" s="234"/>
      <c r="AZ367" s="234"/>
      <c r="BA367" s="235"/>
      <c r="BB367" s="238">
        <v>17</v>
      </c>
      <c r="BC367" s="239"/>
      <c r="BD367" s="239"/>
      <c r="BE367" s="239"/>
      <c r="BF367" s="234" t="str">
        <f>IF($AX367="(月)","(火)",IF($AX367="(火)","(水)",IF($AX367="(水)","(木)",IF($AX367="(木)","(金)",IF($AX367="(金)","(土)",IF($AX367="(土)","(日)",IF($AX367="(日)","(月)")))))))</f>
        <v>(金)</v>
      </c>
      <c r="BG367" s="234"/>
      <c r="BH367" s="234"/>
      <c r="BI367" s="235"/>
      <c r="BJ367" s="238">
        <v>18</v>
      </c>
      <c r="BK367" s="239"/>
      <c r="BL367" s="239"/>
      <c r="BM367" s="239"/>
      <c r="BN367" s="234" t="str">
        <f>IF($BF367="(月)","(火)",IF($BF367="(火)","(水)",IF($BF367="(水)","(木)",IF($BF367="(木)","(金)",IF($BF367="(金)","(土)",IF($BF367="(土)","(日)",IF($BF367="(日)","(月)")))))))</f>
        <v>(土)</v>
      </c>
      <c r="BO367" s="234"/>
      <c r="BP367" s="234"/>
      <c r="BQ367" s="235"/>
      <c r="BR367" s="238">
        <v>19</v>
      </c>
      <c r="BS367" s="239"/>
      <c r="BT367" s="239"/>
      <c r="BU367" s="239"/>
      <c r="BV367" s="234" t="str">
        <f>IF($BN367="(月)","(火)",IF($BN367="(火)","(水)",IF($BN367="(水)","(木)",IF($BN367="(木)","(金)",IF($BN367="(金)","(土)",IF($BN367="(土)","(日)",IF($BN367="(日)","(月)")))))))</f>
        <v>(日)</v>
      </c>
      <c r="BW367" s="234"/>
      <c r="BX367" s="234"/>
      <c r="BY367" s="235"/>
      <c r="BZ367" s="238">
        <v>20</v>
      </c>
      <c r="CA367" s="239"/>
      <c r="CB367" s="239"/>
      <c r="CC367" s="239"/>
      <c r="CD367" s="397" t="str">
        <f>IF($BV367="(月)","(火)",IF($BV367="(火)","(水)",IF($BV367="(水)","(木)",IF($BV367="(木)","(金)",IF($BV367="(金)","(土)",IF($BV367="(土)","(日)",IF($BV367="(日)","(月)")))))))</f>
        <v>(月)</v>
      </c>
      <c r="CE367" s="397"/>
      <c r="CF367" s="397"/>
      <c r="CG367" s="398"/>
      <c r="CH367" s="238"/>
      <c r="CI367" s="239"/>
      <c r="CJ367" s="239"/>
      <c r="CK367" s="239"/>
      <c r="CL367" s="234"/>
      <c r="CM367" s="234"/>
      <c r="CN367" s="234"/>
      <c r="CO367" s="235"/>
      <c r="CP367" s="6"/>
      <c r="CQ367" s="4"/>
      <c r="CR367" s="342"/>
      <c r="CS367" s="343"/>
    </row>
    <row r="368" spans="2:97" ht="13.5" customHeight="1">
      <c r="B368" s="348" t="s">
        <v>2</v>
      </c>
      <c r="C368" s="342"/>
      <c r="D368" s="4"/>
      <c r="E368" s="3"/>
      <c r="F368" s="238"/>
      <c r="G368" s="239"/>
      <c r="H368" s="239"/>
      <c r="I368" s="239"/>
      <c r="J368" s="276"/>
      <c r="K368" s="276"/>
      <c r="L368" s="276"/>
      <c r="M368" s="277"/>
      <c r="N368" s="238"/>
      <c r="O368" s="239"/>
      <c r="P368" s="239"/>
      <c r="Q368" s="239"/>
      <c r="R368" s="234"/>
      <c r="S368" s="234"/>
      <c r="T368" s="234"/>
      <c r="U368" s="235"/>
      <c r="V368" s="238"/>
      <c r="W368" s="239"/>
      <c r="X368" s="239"/>
      <c r="Y368" s="239"/>
      <c r="Z368" s="234"/>
      <c r="AA368" s="234"/>
      <c r="AB368" s="234"/>
      <c r="AC368" s="235"/>
      <c r="AD368" s="393"/>
      <c r="AE368" s="394"/>
      <c r="AF368" s="394"/>
      <c r="AG368" s="394"/>
      <c r="AH368" s="270"/>
      <c r="AI368" s="270"/>
      <c r="AJ368" s="270"/>
      <c r="AK368" s="271"/>
      <c r="AL368" s="238"/>
      <c r="AM368" s="239"/>
      <c r="AN368" s="239"/>
      <c r="AO368" s="239"/>
      <c r="AP368" s="234"/>
      <c r="AQ368" s="234"/>
      <c r="AR368" s="234"/>
      <c r="AS368" s="235"/>
      <c r="AT368" s="238"/>
      <c r="AU368" s="239"/>
      <c r="AV368" s="239"/>
      <c r="AW368" s="239"/>
      <c r="AX368" s="234"/>
      <c r="AY368" s="234"/>
      <c r="AZ368" s="234"/>
      <c r="BA368" s="235"/>
      <c r="BB368" s="238"/>
      <c r="BC368" s="239"/>
      <c r="BD368" s="239"/>
      <c r="BE368" s="239"/>
      <c r="BF368" s="234"/>
      <c r="BG368" s="234"/>
      <c r="BH368" s="234"/>
      <c r="BI368" s="235"/>
      <c r="BJ368" s="238"/>
      <c r="BK368" s="239"/>
      <c r="BL368" s="239"/>
      <c r="BM368" s="239"/>
      <c r="BN368" s="234"/>
      <c r="BO368" s="234"/>
      <c r="BP368" s="234"/>
      <c r="BQ368" s="235"/>
      <c r="BR368" s="238"/>
      <c r="BS368" s="239"/>
      <c r="BT368" s="239"/>
      <c r="BU368" s="239"/>
      <c r="BV368" s="234"/>
      <c r="BW368" s="234"/>
      <c r="BX368" s="234"/>
      <c r="BY368" s="235"/>
      <c r="BZ368" s="238"/>
      <c r="CA368" s="239"/>
      <c r="CB368" s="239"/>
      <c r="CC368" s="239"/>
      <c r="CD368" s="397"/>
      <c r="CE368" s="397"/>
      <c r="CF368" s="397"/>
      <c r="CG368" s="398"/>
      <c r="CH368" s="238"/>
      <c r="CI368" s="239"/>
      <c r="CJ368" s="239"/>
      <c r="CK368" s="239"/>
      <c r="CL368" s="234"/>
      <c r="CM368" s="234"/>
      <c r="CN368" s="234"/>
      <c r="CO368" s="235"/>
      <c r="CP368" s="348" t="s">
        <v>2</v>
      </c>
      <c r="CQ368" s="342"/>
      <c r="CR368" s="4"/>
      <c r="CS368" s="3"/>
    </row>
    <row r="369" spans="2:97" ht="14.25" customHeight="1" thickBot="1">
      <c r="B369" s="391"/>
      <c r="C369" s="344"/>
      <c r="D369" s="1"/>
      <c r="E369" s="11"/>
      <c r="F369" s="240"/>
      <c r="G369" s="241"/>
      <c r="H369" s="241"/>
      <c r="I369" s="241"/>
      <c r="J369" s="278"/>
      <c r="K369" s="278"/>
      <c r="L369" s="278"/>
      <c r="M369" s="279"/>
      <c r="N369" s="240"/>
      <c r="O369" s="241"/>
      <c r="P369" s="241"/>
      <c r="Q369" s="241"/>
      <c r="R369" s="236"/>
      <c r="S369" s="236"/>
      <c r="T369" s="236"/>
      <c r="U369" s="237"/>
      <c r="V369" s="240"/>
      <c r="W369" s="241"/>
      <c r="X369" s="241"/>
      <c r="Y369" s="241"/>
      <c r="Z369" s="236"/>
      <c r="AA369" s="236"/>
      <c r="AB369" s="236"/>
      <c r="AC369" s="237"/>
      <c r="AD369" s="395"/>
      <c r="AE369" s="396"/>
      <c r="AF369" s="396"/>
      <c r="AG369" s="396"/>
      <c r="AH369" s="272"/>
      <c r="AI369" s="272"/>
      <c r="AJ369" s="272"/>
      <c r="AK369" s="273"/>
      <c r="AL369" s="240"/>
      <c r="AM369" s="241"/>
      <c r="AN369" s="241"/>
      <c r="AO369" s="241"/>
      <c r="AP369" s="236"/>
      <c r="AQ369" s="236"/>
      <c r="AR369" s="236"/>
      <c r="AS369" s="237"/>
      <c r="AT369" s="240"/>
      <c r="AU369" s="241"/>
      <c r="AV369" s="241"/>
      <c r="AW369" s="241"/>
      <c r="AX369" s="236"/>
      <c r="AY369" s="236"/>
      <c r="AZ369" s="236"/>
      <c r="BA369" s="237"/>
      <c r="BB369" s="240"/>
      <c r="BC369" s="241"/>
      <c r="BD369" s="241"/>
      <c r="BE369" s="241"/>
      <c r="BF369" s="236"/>
      <c r="BG369" s="236"/>
      <c r="BH369" s="236"/>
      <c r="BI369" s="237"/>
      <c r="BJ369" s="240"/>
      <c r="BK369" s="241"/>
      <c r="BL369" s="241"/>
      <c r="BM369" s="241"/>
      <c r="BN369" s="236"/>
      <c r="BO369" s="236"/>
      <c r="BP369" s="236"/>
      <c r="BQ369" s="237"/>
      <c r="BR369" s="240"/>
      <c r="BS369" s="241"/>
      <c r="BT369" s="241"/>
      <c r="BU369" s="241"/>
      <c r="BV369" s="236"/>
      <c r="BW369" s="236"/>
      <c r="BX369" s="236"/>
      <c r="BY369" s="237"/>
      <c r="BZ369" s="240"/>
      <c r="CA369" s="241"/>
      <c r="CB369" s="241"/>
      <c r="CC369" s="241"/>
      <c r="CD369" s="399"/>
      <c r="CE369" s="399"/>
      <c r="CF369" s="399"/>
      <c r="CG369" s="400"/>
      <c r="CH369" s="240"/>
      <c r="CI369" s="241"/>
      <c r="CJ369" s="241"/>
      <c r="CK369" s="241"/>
      <c r="CL369" s="236"/>
      <c r="CM369" s="236"/>
      <c r="CN369" s="236"/>
      <c r="CO369" s="237"/>
      <c r="CP369" s="391"/>
      <c r="CQ369" s="344"/>
      <c r="CR369" s="1"/>
      <c r="CS369" s="11"/>
    </row>
    <row r="370" spans="2:97" ht="15" customHeight="1">
      <c r="B370" s="458" t="s">
        <v>168</v>
      </c>
      <c r="C370" s="459"/>
      <c r="D370" s="459"/>
      <c r="E370" s="460"/>
      <c r="F370" s="220"/>
      <c r="G370" s="221"/>
      <c r="H370" s="221"/>
      <c r="I370" s="221"/>
      <c r="J370" s="221"/>
      <c r="K370" s="221"/>
      <c r="L370" s="221"/>
      <c r="M370" s="222"/>
      <c r="N370" s="220"/>
      <c r="O370" s="221"/>
      <c r="P370" s="221"/>
      <c r="Q370" s="221"/>
      <c r="R370" s="221"/>
      <c r="S370" s="221"/>
      <c r="T370" s="221"/>
      <c r="U370" s="222"/>
      <c r="V370" s="251"/>
      <c r="W370" s="258"/>
      <c r="X370" s="258"/>
      <c r="Y370" s="258"/>
      <c r="Z370" s="258"/>
      <c r="AA370" s="258"/>
      <c r="AB370" s="258"/>
      <c r="AC370" s="259"/>
      <c r="AD370" s="251"/>
      <c r="AE370" s="258"/>
      <c r="AF370" s="258"/>
      <c r="AG370" s="258"/>
      <c r="AH370" s="258"/>
      <c r="AI370" s="258"/>
      <c r="AJ370" s="258"/>
      <c r="AK370" s="259"/>
      <c r="AL370" s="251"/>
      <c r="AM370" s="252"/>
      <c r="AN370" s="252"/>
      <c r="AO370" s="252"/>
      <c r="AP370" s="258"/>
      <c r="AQ370" s="258"/>
      <c r="AR370" s="258"/>
      <c r="AS370" s="259"/>
      <c r="AT370" s="251"/>
      <c r="AU370" s="252"/>
      <c r="AV370" s="252"/>
      <c r="AW370" s="252"/>
      <c r="AX370" s="258"/>
      <c r="AY370" s="258"/>
      <c r="AZ370" s="258"/>
      <c r="BA370" s="259"/>
      <c r="BB370" s="251">
        <v>10016346</v>
      </c>
      <c r="BC370" s="252"/>
      <c r="BD370" s="252"/>
      <c r="BE370" s="252"/>
      <c r="BF370" s="258"/>
      <c r="BG370" s="258"/>
      <c r="BH370" s="258"/>
      <c r="BI370" s="259"/>
      <c r="BJ370" s="251"/>
      <c r="BK370" s="252"/>
      <c r="BL370" s="252"/>
      <c r="BM370" s="252"/>
      <c r="BN370" s="258"/>
      <c r="BO370" s="258"/>
      <c r="BP370" s="258"/>
      <c r="BQ370" s="259"/>
      <c r="BR370" s="251"/>
      <c r="BS370" s="252"/>
      <c r="BT370" s="252"/>
      <c r="BU370" s="252"/>
      <c r="BV370" s="258"/>
      <c r="BW370" s="258"/>
      <c r="BX370" s="258"/>
      <c r="BY370" s="259"/>
      <c r="BZ370" s="220"/>
      <c r="CA370" s="221"/>
      <c r="CB370" s="221"/>
      <c r="CC370" s="221"/>
      <c r="CD370" s="221"/>
      <c r="CE370" s="221"/>
      <c r="CF370" s="221"/>
      <c r="CG370" s="222"/>
      <c r="CH370" s="251"/>
      <c r="CI370" s="258"/>
      <c r="CJ370" s="258"/>
      <c r="CK370" s="258"/>
      <c r="CL370" s="258"/>
      <c r="CM370" s="258"/>
      <c r="CN370" s="258"/>
      <c r="CO370" s="259"/>
      <c r="CP370" s="458" t="s">
        <v>168</v>
      </c>
      <c r="CQ370" s="459"/>
      <c r="CR370" s="459"/>
      <c r="CS370" s="460"/>
    </row>
    <row r="371" spans="2:97" ht="15" customHeight="1">
      <c r="B371" s="461"/>
      <c r="C371" s="462"/>
      <c r="D371" s="462"/>
      <c r="E371" s="463"/>
      <c r="F371" s="223"/>
      <c r="G371" s="224"/>
      <c r="H371" s="224"/>
      <c r="I371" s="224"/>
      <c r="J371" s="224"/>
      <c r="K371" s="224"/>
      <c r="L371" s="224"/>
      <c r="M371" s="225"/>
      <c r="N371" s="223"/>
      <c r="O371" s="224"/>
      <c r="P371" s="224"/>
      <c r="Q371" s="224"/>
      <c r="R371" s="224"/>
      <c r="S371" s="224"/>
      <c r="T371" s="224"/>
      <c r="U371" s="225"/>
      <c r="V371" s="242"/>
      <c r="W371" s="243"/>
      <c r="X371" s="243"/>
      <c r="Y371" s="243"/>
      <c r="Z371" s="217"/>
      <c r="AA371" s="245"/>
      <c r="AB371" s="217"/>
      <c r="AC371" s="216"/>
      <c r="AD371" s="242"/>
      <c r="AE371" s="243"/>
      <c r="AF371" s="243"/>
      <c r="AG371" s="243"/>
      <c r="AH371" s="217"/>
      <c r="AI371" s="245"/>
      <c r="AJ371" s="217"/>
      <c r="AK371" s="216"/>
      <c r="AL371" s="242"/>
      <c r="AM371" s="243"/>
      <c r="AN371" s="243"/>
      <c r="AO371" s="243"/>
      <c r="AP371" s="217"/>
      <c r="AQ371" s="245"/>
      <c r="AR371" s="217"/>
      <c r="AS371" s="216"/>
      <c r="AT371" s="242"/>
      <c r="AU371" s="243"/>
      <c r="AV371" s="243"/>
      <c r="AW371" s="243"/>
      <c r="AX371" s="217"/>
      <c r="AY371" s="245"/>
      <c r="AZ371" s="217"/>
      <c r="BA371" s="216"/>
      <c r="BB371" s="242">
        <v>808</v>
      </c>
      <c r="BC371" s="243"/>
      <c r="BD371" s="243"/>
      <c r="BE371" s="243"/>
      <c r="BF371" s="217"/>
      <c r="BG371" s="245"/>
      <c r="BH371" s="217"/>
      <c r="BI371" s="216"/>
      <c r="BJ371" s="242"/>
      <c r="BK371" s="243"/>
      <c r="BL371" s="243"/>
      <c r="BM371" s="243"/>
      <c r="BN371" s="217"/>
      <c r="BO371" s="245"/>
      <c r="BP371" s="217"/>
      <c r="BQ371" s="216"/>
      <c r="BR371" s="242"/>
      <c r="BS371" s="243"/>
      <c r="BT371" s="243"/>
      <c r="BU371" s="243"/>
      <c r="BV371" s="217"/>
      <c r="BW371" s="245"/>
      <c r="BX371" s="217"/>
      <c r="BY371" s="216"/>
      <c r="BZ371" s="223"/>
      <c r="CA371" s="224"/>
      <c r="CB371" s="224"/>
      <c r="CC371" s="224"/>
      <c r="CD371" s="224"/>
      <c r="CE371" s="224"/>
      <c r="CF371" s="224"/>
      <c r="CG371" s="225"/>
      <c r="CH371" s="242"/>
      <c r="CI371" s="243"/>
      <c r="CJ371" s="243"/>
      <c r="CK371" s="243"/>
      <c r="CL371" s="217"/>
      <c r="CM371" s="245"/>
      <c r="CN371" s="217"/>
      <c r="CO371" s="216"/>
      <c r="CP371" s="461"/>
      <c r="CQ371" s="462"/>
      <c r="CR371" s="462"/>
      <c r="CS371" s="463"/>
    </row>
    <row r="372" spans="2:97" ht="11.25" customHeight="1">
      <c r="B372" s="461"/>
      <c r="C372" s="462"/>
      <c r="D372" s="462"/>
      <c r="E372" s="463"/>
      <c r="F372" s="223"/>
      <c r="G372" s="224"/>
      <c r="H372" s="224"/>
      <c r="I372" s="224"/>
      <c r="J372" s="224"/>
      <c r="K372" s="224"/>
      <c r="L372" s="224"/>
      <c r="M372" s="225"/>
      <c r="N372" s="223"/>
      <c r="O372" s="224"/>
      <c r="P372" s="224"/>
      <c r="Q372" s="224"/>
      <c r="R372" s="224"/>
      <c r="S372" s="224"/>
      <c r="T372" s="224"/>
      <c r="U372" s="225"/>
      <c r="V372" s="242" t="s">
        <v>37</v>
      </c>
      <c r="W372" s="243"/>
      <c r="X372" s="243"/>
      <c r="Y372" s="243"/>
      <c r="Z372" s="217"/>
      <c r="AA372" s="245"/>
      <c r="AB372" s="217"/>
      <c r="AC372" s="216"/>
      <c r="AD372" s="242" t="s">
        <v>37</v>
      </c>
      <c r="AE372" s="243"/>
      <c r="AF372" s="243"/>
      <c r="AG372" s="243"/>
      <c r="AH372" s="217"/>
      <c r="AI372" s="245"/>
      <c r="AJ372" s="217"/>
      <c r="AK372" s="216"/>
      <c r="AL372" s="264" t="s">
        <v>36</v>
      </c>
      <c r="AM372" s="265"/>
      <c r="AN372" s="265"/>
      <c r="AO372" s="265"/>
      <c r="AP372" s="217"/>
      <c r="AQ372" s="245"/>
      <c r="AR372" s="217"/>
      <c r="AS372" s="216"/>
      <c r="AT372" s="264" t="s">
        <v>36</v>
      </c>
      <c r="AU372" s="265"/>
      <c r="AV372" s="265"/>
      <c r="AW372" s="265"/>
      <c r="AX372" s="217"/>
      <c r="AY372" s="245"/>
      <c r="AZ372" s="217"/>
      <c r="BA372" s="216"/>
      <c r="BB372" s="264" t="s">
        <v>209</v>
      </c>
      <c r="BC372" s="265"/>
      <c r="BD372" s="265"/>
      <c r="BE372" s="265"/>
      <c r="BF372" s="217"/>
      <c r="BG372" s="245"/>
      <c r="BH372" s="217"/>
      <c r="BI372" s="216"/>
      <c r="BJ372" s="264"/>
      <c r="BK372" s="265"/>
      <c r="BL372" s="265"/>
      <c r="BM372" s="265"/>
      <c r="BN372" s="217"/>
      <c r="BO372" s="245"/>
      <c r="BP372" s="217"/>
      <c r="BQ372" s="216"/>
      <c r="BR372" s="264"/>
      <c r="BS372" s="265"/>
      <c r="BT372" s="265"/>
      <c r="BU372" s="265"/>
      <c r="BV372" s="217"/>
      <c r="BW372" s="245"/>
      <c r="BX372" s="217"/>
      <c r="BY372" s="216"/>
      <c r="BZ372" s="223"/>
      <c r="CA372" s="224"/>
      <c r="CB372" s="224"/>
      <c r="CC372" s="224"/>
      <c r="CD372" s="224"/>
      <c r="CE372" s="224"/>
      <c r="CF372" s="224"/>
      <c r="CG372" s="225"/>
      <c r="CH372" s="242"/>
      <c r="CI372" s="243"/>
      <c r="CJ372" s="243"/>
      <c r="CK372" s="243"/>
      <c r="CL372" s="217"/>
      <c r="CM372" s="245"/>
      <c r="CN372" s="217"/>
      <c r="CO372" s="216"/>
      <c r="CP372" s="461"/>
      <c r="CQ372" s="462"/>
      <c r="CR372" s="462"/>
      <c r="CS372" s="463"/>
    </row>
    <row r="373" spans="2:97" ht="22.5" customHeight="1">
      <c r="B373" s="461"/>
      <c r="C373" s="462"/>
      <c r="D373" s="462"/>
      <c r="E373" s="463"/>
      <c r="F373" s="223"/>
      <c r="G373" s="224"/>
      <c r="H373" s="224"/>
      <c r="I373" s="224"/>
      <c r="J373" s="224"/>
      <c r="K373" s="224"/>
      <c r="L373" s="224"/>
      <c r="M373" s="225"/>
      <c r="N373" s="223"/>
      <c r="O373" s="224"/>
      <c r="P373" s="224"/>
      <c r="Q373" s="224"/>
      <c r="R373" s="224"/>
      <c r="S373" s="224"/>
      <c r="T373" s="224"/>
      <c r="U373" s="225"/>
      <c r="V373" s="242"/>
      <c r="W373" s="243"/>
      <c r="X373" s="243"/>
      <c r="Y373" s="243"/>
      <c r="Z373" s="217"/>
      <c r="AA373" s="217"/>
      <c r="AB373" s="217"/>
      <c r="AC373" s="216"/>
      <c r="AD373" s="242"/>
      <c r="AE373" s="243"/>
      <c r="AF373" s="243"/>
      <c r="AG373" s="243"/>
      <c r="AH373" s="217"/>
      <c r="AI373" s="217"/>
      <c r="AJ373" s="217"/>
      <c r="AK373" s="216"/>
      <c r="AL373" s="264"/>
      <c r="AM373" s="265"/>
      <c r="AN373" s="265"/>
      <c r="AO373" s="265"/>
      <c r="AP373" s="217"/>
      <c r="AQ373" s="217"/>
      <c r="AR373" s="217"/>
      <c r="AS373" s="216"/>
      <c r="AT373" s="264"/>
      <c r="AU373" s="265"/>
      <c r="AV373" s="265"/>
      <c r="AW373" s="265"/>
      <c r="AX373" s="217"/>
      <c r="AY373" s="217" t="s">
        <v>201</v>
      </c>
      <c r="AZ373" s="217"/>
      <c r="BA373" s="216"/>
      <c r="BB373" s="264"/>
      <c r="BC373" s="265"/>
      <c r="BD373" s="265"/>
      <c r="BE373" s="265"/>
      <c r="BF373" s="217" t="s">
        <v>126</v>
      </c>
      <c r="BG373" s="217" t="s">
        <v>44</v>
      </c>
      <c r="BH373" s="217" t="s">
        <v>495</v>
      </c>
      <c r="BI373" s="216"/>
      <c r="BJ373" s="264"/>
      <c r="BK373" s="265"/>
      <c r="BL373" s="265"/>
      <c r="BM373" s="265"/>
      <c r="BN373" s="217"/>
      <c r="BO373" s="217"/>
      <c r="BP373" s="217" t="s">
        <v>40</v>
      </c>
      <c r="BQ373" s="216"/>
      <c r="BR373" s="264"/>
      <c r="BS373" s="265"/>
      <c r="BT373" s="265"/>
      <c r="BU373" s="265"/>
      <c r="BV373" s="217" t="s">
        <v>211</v>
      </c>
      <c r="BW373" s="217" t="s">
        <v>40</v>
      </c>
      <c r="BX373" s="217"/>
      <c r="BY373" s="216"/>
      <c r="BZ373" s="223"/>
      <c r="CA373" s="224"/>
      <c r="CB373" s="224"/>
      <c r="CC373" s="224"/>
      <c r="CD373" s="224"/>
      <c r="CE373" s="224"/>
      <c r="CF373" s="224"/>
      <c r="CG373" s="225"/>
      <c r="CH373" s="242"/>
      <c r="CI373" s="243"/>
      <c r="CJ373" s="243"/>
      <c r="CK373" s="243"/>
      <c r="CL373" s="217"/>
      <c r="CM373" s="217"/>
      <c r="CN373" s="217"/>
      <c r="CO373" s="216"/>
      <c r="CP373" s="461"/>
      <c r="CQ373" s="462"/>
      <c r="CR373" s="462"/>
      <c r="CS373" s="463"/>
    </row>
    <row r="374" spans="2:97" ht="18.75" customHeight="1">
      <c r="B374" s="464"/>
      <c r="C374" s="465"/>
      <c r="D374" s="465"/>
      <c r="E374" s="466"/>
      <c r="F374" s="223"/>
      <c r="G374" s="224"/>
      <c r="H374" s="224"/>
      <c r="I374" s="224"/>
      <c r="J374" s="224"/>
      <c r="K374" s="224"/>
      <c r="L374" s="224"/>
      <c r="M374" s="225"/>
      <c r="N374" s="223"/>
      <c r="O374" s="224"/>
      <c r="P374" s="224"/>
      <c r="Q374" s="224"/>
      <c r="R374" s="224"/>
      <c r="S374" s="224"/>
      <c r="T374" s="224"/>
      <c r="U374" s="225"/>
      <c r="V374" s="218"/>
      <c r="W374" s="219"/>
      <c r="X374" s="219"/>
      <c r="Y374" s="219"/>
      <c r="Z374" s="217"/>
      <c r="AA374" s="217"/>
      <c r="AB374" s="217"/>
      <c r="AC374" s="216"/>
      <c r="AD374" s="218" t="s">
        <v>616</v>
      </c>
      <c r="AE374" s="219"/>
      <c r="AF374" s="219"/>
      <c r="AG374" s="219"/>
      <c r="AH374" s="217"/>
      <c r="AI374" s="217"/>
      <c r="AJ374" s="217"/>
      <c r="AK374" s="216"/>
      <c r="AL374" s="218" t="s">
        <v>434</v>
      </c>
      <c r="AM374" s="219"/>
      <c r="AN374" s="219"/>
      <c r="AO374" s="219"/>
      <c r="AP374" s="217"/>
      <c r="AQ374" s="217"/>
      <c r="AR374" s="217"/>
      <c r="AS374" s="216"/>
      <c r="AT374" s="218" t="s">
        <v>616</v>
      </c>
      <c r="AU374" s="219"/>
      <c r="AV374" s="219"/>
      <c r="AW374" s="219"/>
      <c r="AX374" s="217"/>
      <c r="AY374" s="217"/>
      <c r="AZ374" s="217"/>
      <c r="BA374" s="216"/>
      <c r="BB374" s="218"/>
      <c r="BC374" s="219"/>
      <c r="BD374" s="219"/>
      <c r="BE374" s="219"/>
      <c r="BF374" s="217"/>
      <c r="BG374" s="217"/>
      <c r="BH374" s="217"/>
      <c r="BI374" s="216"/>
      <c r="BJ374" s="218"/>
      <c r="BK374" s="219"/>
      <c r="BL374" s="219"/>
      <c r="BM374" s="219"/>
      <c r="BN374" s="217"/>
      <c r="BO374" s="217"/>
      <c r="BP374" s="217"/>
      <c r="BQ374" s="216"/>
      <c r="BR374" s="218"/>
      <c r="BS374" s="219"/>
      <c r="BT374" s="219"/>
      <c r="BU374" s="219"/>
      <c r="BV374" s="217"/>
      <c r="BW374" s="217"/>
      <c r="BX374" s="217"/>
      <c r="BY374" s="216"/>
      <c r="BZ374" s="223"/>
      <c r="CA374" s="224"/>
      <c r="CB374" s="224"/>
      <c r="CC374" s="224"/>
      <c r="CD374" s="224"/>
      <c r="CE374" s="224"/>
      <c r="CF374" s="224"/>
      <c r="CG374" s="225"/>
      <c r="CH374" s="218"/>
      <c r="CI374" s="219"/>
      <c r="CJ374" s="219"/>
      <c r="CK374" s="219"/>
      <c r="CL374" s="217"/>
      <c r="CM374" s="217"/>
      <c r="CN374" s="217"/>
      <c r="CO374" s="216"/>
      <c r="CP374" s="464"/>
      <c r="CQ374" s="465"/>
      <c r="CR374" s="465"/>
      <c r="CS374" s="466"/>
    </row>
    <row r="375" spans="2:97" ht="18.75" customHeight="1" thickBot="1">
      <c r="B375" s="455"/>
      <c r="C375" s="456"/>
      <c r="D375" s="456"/>
      <c r="E375" s="457"/>
      <c r="F375" s="226"/>
      <c r="G375" s="227"/>
      <c r="H375" s="227"/>
      <c r="I375" s="227"/>
      <c r="J375" s="227"/>
      <c r="K375" s="227"/>
      <c r="L375" s="227"/>
      <c r="M375" s="228"/>
      <c r="N375" s="226"/>
      <c r="O375" s="227"/>
      <c r="P375" s="227"/>
      <c r="Q375" s="227"/>
      <c r="R375" s="227"/>
      <c r="S375" s="227"/>
      <c r="T375" s="227"/>
      <c r="U375" s="228"/>
      <c r="V375" s="230"/>
      <c r="W375" s="231"/>
      <c r="X375" s="55"/>
      <c r="Y375" s="246"/>
      <c r="Z375" s="246"/>
      <c r="AA375" s="246"/>
      <c r="AB375" s="246"/>
      <c r="AC375" s="247"/>
      <c r="AD375" s="230"/>
      <c r="AE375" s="231"/>
      <c r="AF375" s="55"/>
      <c r="AG375" s="246"/>
      <c r="AH375" s="246"/>
      <c r="AI375" s="246"/>
      <c r="AJ375" s="246"/>
      <c r="AK375" s="247"/>
      <c r="AL375" s="230"/>
      <c r="AM375" s="231"/>
      <c r="AN375" s="55"/>
      <c r="AO375" s="266" t="s">
        <v>435</v>
      </c>
      <c r="AP375" s="266"/>
      <c r="AQ375" s="266"/>
      <c r="AR375" s="266"/>
      <c r="AS375" s="267"/>
      <c r="AT375" s="230"/>
      <c r="AU375" s="231"/>
      <c r="AV375" s="55"/>
      <c r="AW375" s="266"/>
      <c r="AX375" s="266"/>
      <c r="AY375" s="266"/>
      <c r="AZ375" s="266"/>
      <c r="BA375" s="267"/>
      <c r="BB375" s="230">
        <v>0.33333333333333331</v>
      </c>
      <c r="BC375" s="231"/>
      <c r="BD375" s="55" t="s">
        <v>547</v>
      </c>
      <c r="BE375" s="266" t="s">
        <v>210</v>
      </c>
      <c r="BF375" s="266"/>
      <c r="BG375" s="266"/>
      <c r="BH375" s="266"/>
      <c r="BI375" s="267"/>
      <c r="BJ375" s="230"/>
      <c r="BK375" s="231"/>
      <c r="BL375" s="55"/>
      <c r="BM375" s="266"/>
      <c r="BN375" s="266"/>
      <c r="BO375" s="266"/>
      <c r="BP375" s="266"/>
      <c r="BQ375" s="267"/>
      <c r="BR375" s="230"/>
      <c r="BS375" s="231"/>
      <c r="BT375" s="55"/>
      <c r="BU375" s="266"/>
      <c r="BV375" s="266"/>
      <c r="BW375" s="266"/>
      <c r="BX375" s="266"/>
      <c r="BY375" s="267"/>
      <c r="BZ375" s="226"/>
      <c r="CA375" s="227"/>
      <c r="CB375" s="227"/>
      <c r="CC375" s="227"/>
      <c r="CD375" s="227"/>
      <c r="CE375" s="227"/>
      <c r="CF375" s="227"/>
      <c r="CG375" s="228"/>
      <c r="CH375" s="230"/>
      <c r="CI375" s="231"/>
      <c r="CJ375" s="55"/>
      <c r="CK375" s="246"/>
      <c r="CL375" s="246"/>
      <c r="CM375" s="246"/>
      <c r="CN375" s="246"/>
      <c r="CO375" s="247"/>
      <c r="CP375" s="455"/>
      <c r="CQ375" s="456"/>
      <c r="CR375" s="456"/>
      <c r="CS375" s="457"/>
    </row>
    <row r="376" spans="2:97" ht="15" customHeight="1">
      <c r="B376" s="328" t="s">
        <v>169</v>
      </c>
      <c r="C376" s="329"/>
      <c r="D376" s="329"/>
      <c r="E376" s="330"/>
      <c r="F376" s="286"/>
      <c r="G376" s="287"/>
      <c r="H376" s="287"/>
      <c r="I376" s="287"/>
      <c r="J376" s="287"/>
      <c r="K376" s="287"/>
      <c r="L376" s="287"/>
      <c r="M376" s="288"/>
      <c r="N376" s="286"/>
      <c r="O376" s="287"/>
      <c r="P376" s="287"/>
      <c r="Q376" s="287"/>
      <c r="R376" s="287"/>
      <c r="S376" s="287"/>
      <c r="T376" s="287"/>
      <c r="U376" s="288"/>
      <c r="V376" s="286"/>
      <c r="W376" s="287"/>
      <c r="X376" s="287"/>
      <c r="Y376" s="287"/>
      <c r="Z376" s="287"/>
      <c r="AA376" s="287"/>
      <c r="AB376" s="287"/>
      <c r="AC376" s="288"/>
      <c r="AD376" s="251"/>
      <c r="AE376" s="258"/>
      <c r="AF376" s="258"/>
      <c r="AG376" s="258"/>
      <c r="AH376" s="258"/>
      <c r="AI376" s="258"/>
      <c r="AJ376" s="258"/>
      <c r="AK376" s="259"/>
      <c r="AL376" s="251"/>
      <c r="AM376" s="258"/>
      <c r="AN376" s="258"/>
      <c r="AO376" s="258"/>
      <c r="AP376" s="258"/>
      <c r="AQ376" s="258"/>
      <c r="AR376" s="258"/>
      <c r="AS376" s="259"/>
      <c r="AT376" s="251"/>
      <c r="AU376" s="258"/>
      <c r="AV376" s="258"/>
      <c r="AW376" s="258"/>
      <c r="AX376" s="258"/>
      <c r="AY376" s="258"/>
      <c r="AZ376" s="258"/>
      <c r="BA376" s="259"/>
      <c r="BB376" s="251"/>
      <c r="BC376" s="258"/>
      <c r="BD376" s="258"/>
      <c r="BE376" s="258"/>
      <c r="BF376" s="258"/>
      <c r="BG376" s="258"/>
      <c r="BH376" s="258"/>
      <c r="BI376" s="259"/>
      <c r="BJ376" s="286"/>
      <c r="BK376" s="287"/>
      <c r="BL376" s="287"/>
      <c r="BM376" s="287"/>
      <c r="BN376" s="287"/>
      <c r="BO376" s="287"/>
      <c r="BP376" s="287"/>
      <c r="BQ376" s="288"/>
      <c r="BR376" s="286"/>
      <c r="BS376" s="287"/>
      <c r="BT376" s="287"/>
      <c r="BU376" s="287"/>
      <c r="BV376" s="287"/>
      <c r="BW376" s="287"/>
      <c r="BX376" s="287"/>
      <c r="BY376" s="288"/>
      <c r="BZ376" s="286"/>
      <c r="CA376" s="287"/>
      <c r="CB376" s="287"/>
      <c r="CC376" s="287"/>
      <c r="CD376" s="287"/>
      <c r="CE376" s="287"/>
      <c r="CF376" s="287"/>
      <c r="CG376" s="288"/>
      <c r="CH376" s="251"/>
      <c r="CI376" s="258"/>
      <c r="CJ376" s="258"/>
      <c r="CK376" s="258"/>
      <c r="CL376" s="258"/>
      <c r="CM376" s="258"/>
      <c r="CN376" s="258"/>
      <c r="CO376" s="259"/>
      <c r="CP376" s="328" t="s">
        <v>169</v>
      </c>
      <c r="CQ376" s="329"/>
      <c r="CR376" s="329"/>
      <c r="CS376" s="330"/>
    </row>
    <row r="377" spans="2:97" ht="15" customHeight="1">
      <c r="B377" s="331"/>
      <c r="C377" s="332"/>
      <c r="D377" s="332"/>
      <c r="E377" s="333"/>
      <c r="F377" s="289"/>
      <c r="G377" s="290"/>
      <c r="H377" s="290"/>
      <c r="I377" s="290"/>
      <c r="J377" s="290"/>
      <c r="K377" s="290"/>
      <c r="L377" s="290"/>
      <c r="M377" s="291"/>
      <c r="N377" s="289"/>
      <c r="O377" s="290"/>
      <c r="P377" s="290"/>
      <c r="Q377" s="290"/>
      <c r="R377" s="290"/>
      <c r="S377" s="290"/>
      <c r="T377" s="290"/>
      <c r="U377" s="291"/>
      <c r="V377" s="289"/>
      <c r="W377" s="290"/>
      <c r="X377" s="290"/>
      <c r="Y377" s="290"/>
      <c r="Z377" s="290"/>
      <c r="AA377" s="290"/>
      <c r="AB377" s="290"/>
      <c r="AC377" s="291"/>
      <c r="AD377" s="242"/>
      <c r="AE377" s="243"/>
      <c r="AF377" s="243"/>
      <c r="AG377" s="243"/>
      <c r="AH377" s="217"/>
      <c r="AI377" s="245"/>
      <c r="AJ377" s="217"/>
      <c r="AK377" s="216"/>
      <c r="AL377" s="242"/>
      <c r="AM377" s="243"/>
      <c r="AN377" s="243"/>
      <c r="AO377" s="243"/>
      <c r="AP377" s="217"/>
      <c r="AQ377" s="245"/>
      <c r="AR377" s="217"/>
      <c r="AS377" s="216"/>
      <c r="AT377" s="242"/>
      <c r="AU377" s="243"/>
      <c r="AV377" s="243"/>
      <c r="AW377" s="243"/>
      <c r="AX377" s="217"/>
      <c r="AY377" s="245"/>
      <c r="AZ377" s="217"/>
      <c r="BA377" s="216"/>
      <c r="BB377" s="242"/>
      <c r="BC377" s="243"/>
      <c r="BD377" s="243"/>
      <c r="BE377" s="243"/>
      <c r="BF377" s="217"/>
      <c r="BG377" s="245"/>
      <c r="BH377" s="217"/>
      <c r="BI377" s="216"/>
      <c r="BJ377" s="289"/>
      <c r="BK377" s="290"/>
      <c r="BL377" s="290"/>
      <c r="BM377" s="290"/>
      <c r="BN377" s="290"/>
      <c r="BO377" s="290"/>
      <c r="BP377" s="290"/>
      <c r="BQ377" s="291"/>
      <c r="BR377" s="289"/>
      <c r="BS377" s="290"/>
      <c r="BT377" s="290"/>
      <c r="BU377" s="290"/>
      <c r="BV377" s="290"/>
      <c r="BW377" s="290"/>
      <c r="BX377" s="290"/>
      <c r="BY377" s="291"/>
      <c r="BZ377" s="289"/>
      <c r="CA377" s="290"/>
      <c r="CB377" s="290"/>
      <c r="CC377" s="290"/>
      <c r="CD377" s="290"/>
      <c r="CE377" s="290"/>
      <c r="CF377" s="290"/>
      <c r="CG377" s="291"/>
      <c r="CH377" s="242"/>
      <c r="CI377" s="243"/>
      <c r="CJ377" s="243"/>
      <c r="CK377" s="243"/>
      <c r="CL377" s="217"/>
      <c r="CM377" s="245"/>
      <c r="CN377" s="217"/>
      <c r="CO377" s="216"/>
      <c r="CP377" s="331"/>
      <c r="CQ377" s="332"/>
      <c r="CR377" s="332"/>
      <c r="CS377" s="333"/>
    </row>
    <row r="378" spans="2:97" ht="11.25" customHeight="1">
      <c r="B378" s="331"/>
      <c r="C378" s="332"/>
      <c r="D378" s="332"/>
      <c r="E378" s="333"/>
      <c r="F378" s="289"/>
      <c r="G378" s="290"/>
      <c r="H378" s="290"/>
      <c r="I378" s="290"/>
      <c r="J378" s="290"/>
      <c r="K378" s="290"/>
      <c r="L378" s="290"/>
      <c r="M378" s="291"/>
      <c r="N378" s="289"/>
      <c r="O378" s="290"/>
      <c r="P378" s="290"/>
      <c r="Q378" s="290"/>
      <c r="R378" s="290"/>
      <c r="S378" s="290"/>
      <c r="T378" s="290"/>
      <c r="U378" s="291"/>
      <c r="V378" s="289"/>
      <c r="W378" s="290"/>
      <c r="X378" s="290"/>
      <c r="Y378" s="290"/>
      <c r="Z378" s="290"/>
      <c r="AA378" s="290"/>
      <c r="AB378" s="290"/>
      <c r="AC378" s="291"/>
      <c r="AD378" s="242" t="s">
        <v>37</v>
      </c>
      <c r="AE378" s="243"/>
      <c r="AF378" s="243"/>
      <c r="AG378" s="243"/>
      <c r="AH378" s="217"/>
      <c r="AI378" s="245"/>
      <c r="AJ378" s="217"/>
      <c r="AK378" s="216"/>
      <c r="AL378" s="242" t="s">
        <v>37</v>
      </c>
      <c r="AM378" s="243"/>
      <c r="AN378" s="243"/>
      <c r="AO378" s="243"/>
      <c r="AP378" s="217"/>
      <c r="AQ378" s="245"/>
      <c r="AR378" s="217"/>
      <c r="AS378" s="216"/>
      <c r="AT378" s="242" t="s">
        <v>37</v>
      </c>
      <c r="AU378" s="243"/>
      <c r="AV378" s="243"/>
      <c r="AW378" s="243"/>
      <c r="AX378" s="217"/>
      <c r="AY378" s="245"/>
      <c r="AZ378" s="217"/>
      <c r="BA378" s="216"/>
      <c r="BB378" s="242" t="s">
        <v>37</v>
      </c>
      <c r="BC378" s="243"/>
      <c r="BD378" s="243"/>
      <c r="BE378" s="243"/>
      <c r="BF378" s="217"/>
      <c r="BG378" s="245"/>
      <c r="BH378" s="217"/>
      <c r="BI378" s="216"/>
      <c r="BJ378" s="289"/>
      <c r="BK378" s="290"/>
      <c r="BL378" s="290"/>
      <c r="BM378" s="290"/>
      <c r="BN378" s="290"/>
      <c r="BO378" s="290"/>
      <c r="BP378" s="290"/>
      <c r="BQ378" s="291"/>
      <c r="BR378" s="289"/>
      <c r="BS378" s="290"/>
      <c r="BT378" s="290"/>
      <c r="BU378" s="290"/>
      <c r="BV378" s="290"/>
      <c r="BW378" s="290"/>
      <c r="BX378" s="290"/>
      <c r="BY378" s="291"/>
      <c r="BZ378" s="289"/>
      <c r="CA378" s="290"/>
      <c r="CB378" s="290"/>
      <c r="CC378" s="290"/>
      <c r="CD378" s="290"/>
      <c r="CE378" s="290"/>
      <c r="CF378" s="290"/>
      <c r="CG378" s="291"/>
      <c r="CH378" s="242"/>
      <c r="CI378" s="243"/>
      <c r="CJ378" s="243"/>
      <c r="CK378" s="243"/>
      <c r="CL378" s="217"/>
      <c r="CM378" s="245"/>
      <c r="CN378" s="217"/>
      <c r="CO378" s="216"/>
      <c r="CP378" s="331"/>
      <c r="CQ378" s="332"/>
      <c r="CR378" s="332"/>
      <c r="CS378" s="333"/>
    </row>
    <row r="379" spans="2:97" ht="22.5" customHeight="1">
      <c r="B379" s="331"/>
      <c r="C379" s="332"/>
      <c r="D379" s="332"/>
      <c r="E379" s="333"/>
      <c r="F379" s="289"/>
      <c r="G379" s="290"/>
      <c r="H379" s="290"/>
      <c r="I379" s="290"/>
      <c r="J379" s="290"/>
      <c r="K379" s="290"/>
      <c r="L379" s="290"/>
      <c r="M379" s="291"/>
      <c r="N379" s="289"/>
      <c r="O379" s="290"/>
      <c r="P379" s="290"/>
      <c r="Q379" s="290"/>
      <c r="R379" s="290"/>
      <c r="S379" s="290"/>
      <c r="T379" s="290"/>
      <c r="U379" s="291"/>
      <c r="V379" s="289"/>
      <c r="W379" s="290"/>
      <c r="X379" s="290"/>
      <c r="Y379" s="290"/>
      <c r="Z379" s="290"/>
      <c r="AA379" s="290"/>
      <c r="AB379" s="290"/>
      <c r="AC379" s="291"/>
      <c r="AD379" s="242"/>
      <c r="AE379" s="243"/>
      <c r="AF379" s="243"/>
      <c r="AG379" s="243"/>
      <c r="AH379" s="217"/>
      <c r="AI379" s="217"/>
      <c r="AJ379" s="217"/>
      <c r="AK379" s="216"/>
      <c r="AL379" s="242"/>
      <c r="AM379" s="243"/>
      <c r="AN379" s="243"/>
      <c r="AO379" s="243"/>
      <c r="AP379" s="217"/>
      <c r="AQ379" s="217"/>
      <c r="AR379" s="217"/>
      <c r="AS379" s="216"/>
      <c r="AT379" s="242"/>
      <c r="AU379" s="243"/>
      <c r="AV379" s="243"/>
      <c r="AW379" s="243"/>
      <c r="AX379" s="217"/>
      <c r="AY379" s="217"/>
      <c r="AZ379" s="217"/>
      <c r="BA379" s="216"/>
      <c r="BB379" s="242"/>
      <c r="BC379" s="243"/>
      <c r="BD379" s="243"/>
      <c r="BE379" s="243"/>
      <c r="BF379" s="217"/>
      <c r="BG379" s="217"/>
      <c r="BH379" s="217"/>
      <c r="BI379" s="216"/>
      <c r="BJ379" s="289"/>
      <c r="BK379" s="290"/>
      <c r="BL379" s="290"/>
      <c r="BM379" s="290"/>
      <c r="BN379" s="290"/>
      <c r="BO379" s="290"/>
      <c r="BP379" s="290"/>
      <c r="BQ379" s="291"/>
      <c r="BR379" s="289"/>
      <c r="BS379" s="290"/>
      <c r="BT379" s="290"/>
      <c r="BU379" s="290"/>
      <c r="BV379" s="290"/>
      <c r="BW379" s="290"/>
      <c r="BX379" s="290"/>
      <c r="BY379" s="291"/>
      <c r="BZ379" s="289"/>
      <c r="CA379" s="290"/>
      <c r="CB379" s="290"/>
      <c r="CC379" s="290"/>
      <c r="CD379" s="290"/>
      <c r="CE379" s="290"/>
      <c r="CF379" s="290"/>
      <c r="CG379" s="291"/>
      <c r="CH379" s="242"/>
      <c r="CI379" s="243"/>
      <c r="CJ379" s="243"/>
      <c r="CK379" s="243"/>
      <c r="CL379" s="217"/>
      <c r="CM379" s="217"/>
      <c r="CN379" s="217"/>
      <c r="CO379" s="216"/>
      <c r="CP379" s="331"/>
      <c r="CQ379" s="332"/>
      <c r="CR379" s="332"/>
      <c r="CS379" s="333"/>
    </row>
    <row r="380" spans="2:97" ht="18.75" customHeight="1">
      <c r="B380" s="334"/>
      <c r="C380" s="335"/>
      <c r="D380" s="335"/>
      <c r="E380" s="336"/>
      <c r="F380" s="289"/>
      <c r="G380" s="290"/>
      <c r="H380" s="290"/>
      <c r="I380" s="290"/>
      <c r="J380" s="290"/>
      <c r="K380" s="290"/>
      <c r="L380" s="290"/>
      <c r="M380" s="291"/>
      <c r="N380" s="289"/>
      <c r="O380" s="290"/>
      <c r="P380" s="290"/>
      <c r="Q380" s="290"/>
      <c r="R380" s="290"/>
      <c r="S380" s="290"/>
      <c r="T380" s="290"/>
      <c r="U380" s="291"/>
      <c r="V380" s="289"/>
      <c r="W380" s="290"/>
      <c r="X380" s="290"/>
      <c r="Y380" s="290"/>
      <c r="Z380" s="290"/>
      <c r="AA380" s="290"/>
      <c r="AB380" s="290"/>
      <c r="AC380" s="291"/>
      <c r="AD380" s="218"/>
      <c r="AE380" s="219"/>
      <c r="AF380" s="219"/>
      <c r="AG380" s="219"/>
      <c r="AH380" s="217"/>
      <c r="AI380" s="217"/>
      <c r="AJ380" s="217"/>
      <c r="AK380" s="216"/>
      <c r="AL380" s="218"/>
      <c r="AM380" s="219"/>
      <c r="AN380" s="219"/>
      <c r="AO380" s="219"/>
      <c r="AP380" s="217"/>
      <c r="AQ380" s="217"/>
      <c r="AR380" s="217"/>
      <c r="AS380" s="216"/>
      <c r="AT380" s="218"/>
      <c r="AU380" s="219"/>
      <c r="AV380" s="219"/>
      <c r="AW380" s="219"/>
      <c r="AX380" s="217"/>
      <c r="AY380" s="217"/>
      <c r="AZ380" s="217"/>
      <c r="BA380" s="216"/>
      <c r="BB380" s="218"/>
      <c r="BC380" s="219"/>
      <c r="BD380" s="219"/>
      <c r="BE380" s="219"/>
      <c r="BF380" s="217"/>
      <c r="BG380" s="217"/>
      <c r="BH380" s="217"/>
      <c r="BI380" s="216"/>
      <c r="BJ380" s="289"/>
      <c r="BK380" s="290"/>
      <c r="BL380" s="290"/>
      <c r="BM380" s="290"/>
      <c r="BN380" s="290"/>
      <c r="BO380" s="290"/>
      <c r="BP380" s="290"/>
      <c r="BQ380" s="291"/>
      <c r="BR380" s="289"/>
      <c r="BS380" s="290"/>
      <c r="BT380" s="290"/>
      <c r="BU380" s="290"/>
      <c r="BV380" s="290"/>
      <c r="BW380" s="290"/>
      <c r="BX380" s="290"/>
      <c r="BY380" s="291"/>
      <c r="BZ380" s="289"/>
      <c r="CA380" s="290"/>
      <c r="CB380" s="290"/>
      <c r="CC380" s="290"/>
      <c r="CD380" s="290"/>
      <c r="CE380" s="290"/>
      <c r="CF380" s="290"/>
      <c r="CG380" s="291"/>
      <c r="CH380" s="218"/>
      <c r="CI380" s="219"/>
      <c r="CJ380" s="219"/>
      <c r="CK380" s="219"/>
      <c r="CL380" s="217"/>
      <c r="CM380" s="217"/>
      <c r="CN380" s="217"/>
      <c r="CO380" s="216"/>
      <c r="CP380" s="334"/>
      <c r="CQ380" s="335"/>
      <c r="CR380" s="335"/>
      <c r="CS380" s="336"/>
    </row>
    <row r="381" spans="2:97" ht="18.75" customHeight="1" thickBot="1">
      <c r="B381" s="337" t="s">
        <v>293</v>
      </c>
      <c r="C381" s="338"/>
      <c r="D381" s="338"/>
      <c r="E381" s="339"/>
      <c r="F381" s="292"/>
      <c r="G381" s="293"/>
      <c r="H381" s="293"/>
      <c r="I381" s="293"/>
      <c r="J381" s="293"/>
      <c r="K381" s="293"/>
      <c r="L381" s="293"/>
      <c r="M381" s="294"/>
      <c r="N381" s="292"/>
      <c r="O381" s="293"/>
      <c r="P381" s="293"/>
      <c r="Q381" s="293"/>
      <c r="R381" s="293"/>
      <c r="S381" s="293"/>
      <c r="T381" s="293"/>
      <c r="U381" s="294"/>
      <c r="V381" s="292"/>
      <c r="W381" s="293"/>
      <c r="X381" s="293"/>
      <c r="Y381" s="293"/>
      <c r="Z381" s="293"/>
      <c r="AA381" s="293"/>
      <c r="AB381" s="293"/>
      <c r="AC381" s="294"/>
      <c r="AD381" s="230"/>
      <c r="AE381" s="231"/>
      <c r="AF381" s="55"/>
      <c r="AG381" s="246"/>
      <c r="AH381" s="246"/>
      <c r="AI381" s="246"/>
      <c r="AJ381" s="246"/>
      <c r="AK381" s="247"/>
      <c r="AL381" s="230"/>
      <c r="AM381" s="231"/>
      <c r="AN381" s="55"/>
      <c r="AO381" s="246"/>
      <c r="AP381" s="246"/>
      <c r="AQ381" s="246"/>
      <c r="AR381" s="246"/>
      <c r="AS381" s="247"/>
      <c r="AT381" s="230"/>
      <c r="AU381" s="231"/>
      <c r="AV381" s="55"/>
      <c r="AW381" s="246"/>
      <c r="AX381" s="246"/>
      <c r="AY381" s="246"/>
      <c r="AZ381" s="246"/>
      <c r="BA381" s="247"/>
      <c r="BB381" s="230"/>
      <c r="BC381" s="231"/>
      <c r="BD381" s="55"/>
      <c r="BE381" s="246"/>
      <c r="BF381" s="246"/>
      <c r="BG381" s="246"/>
      <c r="BH381" s="246"/>
      <c r="BI381" s="247"/>
      <c r="BJ381" s="292"/>
      <c r="BK381" s="293"/>
      <c r="BL381" s="293"/>
      <c r="BM381" s="293"/>
      <c r="BN381" s="293"/>
      <c r="BO381" s="293"/>
      <c r="BP381" s="293"/>
      <c r="BQ381" s="294"/>
      <c r="BR381" s="292"/>
      <c r="BS381" s="293"/>
      <c r="BT381" s="293"/>
      <c r="BU381" s="293"/>
      <c r="BV381" s="293"/>
      <c r="BW381" s="293"/>
      <c r="BX381" s="293"/>
      <c r="BY381" s="294"/>
      <c r="BZ381" s="292"/>
      <c r="CA381" s="293"/>
      <c r="CB381" s="293"/>
      <c r="CC381" s="293"/>
      <c r="CD381" s="293"/>
      <c r="CE381" s="293"/>
      <c r="CF381" s="293"/>
      <c r="CG381" s="294"/>
      <c r="CH381" s="230"/>
      <c r="CI381" s="231"/>
      <c r="CJ381" s="55"/>
      <c r="CK381" s="246"/>
      <c r="CL381" s="246"/>
      <c r="CM381" s="246"/>
      <c r="CN381" s="246"/>
      <c r="CO381" s="247"/>
      <c r="CP381" s="337"/>
      <c r="CQ381" s="338"/>
      <c r="CR381" s="338"/>
      <c r="CS381" s="339"/>
    </row>
    <row r="382" spans="2:97" ht="15" customHeight="1">
      <c r="B382" s="328" t="s">
        <v>170</v>
      </c>
      <c r="C382" s="329"/>
      <c r="D382" s="329"/>
      <c r="E382" s="330"/>
      <c r="F382" s="251">
        <v>10016173</v>
      </c>
      <c r="G382" s="258"/>
      <c r="H382" s="258"/>
      <c r="I382" s="258"/>
      <c r="J382" s="258"/>
      <c r="K382" s="258"/>
      <c r="L382" s="258"/>
      <c r="M382" s="259"/>
      <c r="N382" s="220"/>
      <c r="O382" s="221"/>
      <c r="P382" s="221"/>
      <c r="Q382" s="221"/>
      <c r="R382" s="221"/>
      <c r="S382" s="221"/>
      <c r="T382" s="221"/>
      <c r="U382" s="222"/>
      <c r="V382" s="220"/>
      <c r="W382" s="221"/>
      <c r="X382" s="221"/>
      <c r="Y382" s="221"/>
      <c r="Z382" s="221"/>
      <c r="AA382" s="221"/>
      <c r="AB382" s="221"/>
      <c r="AC382" s="222"/>
      <c r="AD382" s="251"/>
      <c r="AE382" s="258"/>
      <c r="AF382" s="258"/>
      <c r="AG382" s="258"/>
      <c r="AH382" s="258"/>
      <c r="AI382" s="258"/>
      <c r="AJ382" s="258"/>
      <c r="AK382" s="259"/>
      <c r="AL382" s="251"/>
      <c r="AM382" s="258"/>
      <c r="AN382" s="258"/>
      <c r="AO382" s="258"/>
      <c r="AP382" s="258"/>
      <c r="AQ382" s="258"/>
      <c r="AR382" s="258"/>
      <c r="AS382" s="259"/>
      <c r="AT382" s="251"/>
      <c r="AU382" s="258"/>
      <c r="AV382" s="258"/>
      <c r="AW382" s="258"/>
      <c r="AX382" s="258"/>
      <c r="AY382" s="258"/>
      <c r="AZ382" s="258"/>
      <c r="BA382" s="259"/>
      <c r="BB382" s="251"/>
      <c r="BC382" s="258"/>
      <c r="BD382" s="258"/>
      <c r="BE382" s="258"/>
      <c r="BF382" s="258"/>
      <c r="BG382" s="258"/>
      <c r="BH382" s="258"/>
      <c r="BI382" s="259"/>
      <c r="BJ382" s="220"/>
      <c r="BK382" s="221"/>
      <c r="BL382" s="221"/>
      <c r="BM382" s="221"/>
      <c r="BN382" s="221"/>
      <c r="BO382" s="221"/>
      <c r="BP382" s="221"/>
      <c r="BQ382" s="222"/>
      <c r="BR382" s="251">
        <v>10016497</v>
      </c>
      <c r="BS382" s="252"/>
      <c r="BT382" s="252"/>
      <c r="BU382" s="252"/>
      <c r="BV382" s="258"/>
      <c r="BW382" s="258"/>
      <c r="BX382" s="258"/>
      <c r="BY382" s="259"/>
      <c r="BZ382" s="220"/>
      <c r="CA382" s="221"/>
      <c r="CB382" s="221"/>
      <c r="CC382" s="221"/>
      <c r="CD382" s="221"/>
      <c r="CE382" s="221"/>
      <c r="CF382" s="221"/>
      <c r="CG382" s="222"/>
      <c r="CH382" s="251"/>
      <c r="CI382" s="258"/>
      <c r="CJ382" s="258"/>
      <c r="CK382" s="258"/>
      <c r="CL382" s="258"/>
      <c r="CM382" s="258"/>
      <c r="CN382" s="258"/>
      <c r="CO382" s="259"/>
      <c r="CP382" s="328" t="s">
        <v>170</v>
      </c>
      <c r="CQ382" s="329"/>
      <c r="CR382" s="329"/>
      <c r="CS382" s="330"/>
    </row>
    <row r="383" spans="2:97" ht="15" customHeight="1">
      <c r="B383" s="331"/>
      <c r="C383" s="332"/>
      <c r="D383" s="332"/>
      <c r="E383" s="333"/>
      <c r="F383" s="274" t="s">
        <v>56</v>
      </c>
      <c r="G383" s="275"/>
      <c r="H383" s="275"/>
      <c r="I383" s="275"/>
      <c r="J383" s="229"/>
      <c r="K383" s="295"/>
      <c r="L383" s="229"/>
      <c r="M383" s="244"/>
      <c r="N383" s="223"/>
      <c r="O383" s="224"/>
      <c r="P383" s="224"/>
      <c r="Q383" s="224"/>
      <c r="R383" s="224"/>
      <c r="S383" s="224"/>
      <c r="T383" s="224"/>
      <c r="U383" s="225"/>
      <c r="V383" s="223"/>
      <c r="W383" s="224"/>
      <c r="X383" s="224"/>
      <c r="Y383" s="224"/>
      <c r="Z383" s="224"/>
      <c r="AA383" s="224"/>
      <c r="AB383" s="224"/>
      <c r="AC383" s="225"/>
      <c r="AD383" s="242"/>
      <c r="AE383" s="243"/>
      <c r="AF383" s="243"/>
      <c r="AG383" s="243"/>
      <c r="AH383" s="217"/>
      <c r="AI383" s="245"/>
      <c r="AJ383" s="217"/>
      <c r="AK383" s="216"/>
      <c r="AL383" s="242"/>
      <c r="AM383" s="243"/>
      <c r="AN383" s="243"/>
      <c r="AO383" s="243"/>
      <c r="AP383" s="217"/>
      <c r="AQ383" s="245"/>
      <c r="AR383" s="217"/>
      <c r="AS383" s="216"/>
      <c r="AT383" s="242"/>
      <c r="AU383" s="243"/>
      <c r="AV383" s="243"/>
      <c r="AW383" s="243"/>
      <c r="AX383" s="217"/>
      <c r="AY383" s="245"/>
      <c r="AZ383" s="217"/>
      <c r="BA383" s="216"/>
      <c r="BB383" s="242"/>
      <c r="BC383" s="243"/>
      <c r="BD383" s="243"/>
      <c r="BE383" s="243"/>
      <c r="BF383" s="217"/>
      <c r="BG383" s="245"/>
      <c r="BH383" s="217"/>
      <c r="BI383" s="216"/>
      <c r="BJ383" s="223"/>
      <c r="BK383" s="224"/>
      <c r="BL383" s="224"/>
      <c r="BM383" s="224"/>
      <c r="BN383" s="224"/>
      <c r="BO383" s="224"/>
      <c r="BP383" s="224"/>
      <c r="BQ383" s="225"/>
      <c r="BR383" s="242" t="s">
        <v>389</v>
      </c>
      <c r="BS383" s="243"/>
      <c r="BT383" s="243"/>
      <c r="BU383" s="243"/>
      <c r="BV383" s="217"/>
      <c r="BW383" s="245"/>
      <c r="BX383" s="217"/>
      <c r="BY383" s="216"/>
      <c r="BZ383" s="223"/>
      <c r="CA383" s="224"/>
      <c r="CB383" s="224"/>
      <c r="CC383" s="224"/>
      <c r="CD383" s="224"/>
      <c r="CE383" s="224"/>
      <c r="CF383" s="224"/>
      <c r="CG383" s="225"/>
      <c r="CH383" s="242"/>
      <c r="CI383" s="243"/>
      <c r="CJ383" s="243"/>
      <c r="CK383" s="243"/>
      <c r="CL383" s="217"/>
      <c r="CM383" s="245"/>
      <c r="CN383" s="217"/>
      <c r="CO383" s="216"/>
      <c r="CP383" s="331"/>
      <c r="CQ383" s="332"/>
      <c r="CR383" s="332"/>
      <c r="CS383" s="333"/>
    </row>
    <row r="384" spans="2:97" ht="11.25" customHeight="1">
      <c r="B384" s="331"/>
      <c r="C384" s="332"/>
      <c r="D384" s="332"/>
      <c r="E384" s="333"/>
      <c r="F384" s="274" t="s">
        <v>57</v>
      </c>
      <c r="G384" s="275"/>
      <c r="H384" s="275"/>
      <c r="I384" s="275"/>
      <c r="J384" s="229"/>
      <c r="K384" s="295"/>
      <c r="L384" s="229"/>
      <c r="M384" s="244"/>
      <c r="N384" s="223"/>
      <c r="O384" s="224"/>
      <c r="P384" s="224"/>
      <c r="Q384" s="224"/>
      <c r="R384" s="224"/>
      <c r="S384" s="224"/>
      <c r="T384" s="224"/>
      <c r="U384" s="225"/>
      <c r="V384" s="223"/>
      <c r="W384" s="224"/>
      <c r="X384" s="224"/>
      <c r="Y384" s="224"/>
      <c r="Z384" s="224"/>
      <c r="AA384" s="224"/>
      <c r="AB384" s="224"/>
      <c r="AC384" s="225"/>
      <c r="AD384" s="242" t="s">
        <v>37</v>
      </c>
      <c r="AE384" s="243"/>
      <c r="AF384" s="243"/>
      <c r="AG384" s="243"/>
      <c r="AH384" s="217"/>
      <c r="AI384" s="245"/>
      <c r="AJ384" s="217"/>
      <c r="AK384" s="216"/>
      <c r="AL384" s="242" t="s">
        <v>37</v>
      </c>
      <c r="AM384" s="243"/>
      <c r="AN384" s="243"/>
      <c r="AO384" s="243"/>
      <c r="AP384" s="217"/>
      <c r="AQ384" s="245"/>
      <c r="AR384" s="217"/>
      <c r="AS384" s="216"/>
      <c r="AT384" s="242" t="s">
        <v>37</v>
      </c>
      <c r="AU384" s="243"/>
      <c r="AV384" s="243"/>
      <c r="AW384" s="243"/>
      <c r="AX384" s="217"/>
      <c r="AY384" s="245"/>
      <c r="AZ384" s="217"/>
      <c r="BA384" s="216"/>
      <c r="BB384" s="242" t="s">
        <v>37</v>
      </c>
      <c r="BC384" s="243"/>
      <c r="BD384" s="243"/>
      <c r="BE384" s="243"/>
      <c r="BF384" s="217"/>
      <c r="BG384" s="245"/>
      <c r="BH384" s="217"/>
      <c r="BI384" s="216"/>
      <c r="BJ384" s="223"/>
      <c r="BK384" s="224"/>
      <c r="BL384" s="224"/>
      <c r="BM384" s="224"/>
      <c r="BN384" s="224"/>
      <c r="BO384" s="224"/>
      <c r="BP384" s="224"/>
      <c r="BQ384" s="225"/>
      <c r="BR384" s="264" t="s">
        <v>390</v>
      </c>
      <c r="BS384" s="265"/>
      <c r="BT384" s="265"/>
      <c r="BU384" s="265"/>
      <c r="BV384" s="217"/>
      <c r="BW384" s="245"/>
      <c r="BX384" s="217"/>
      <c r="BY384" s="216"/>
      <c r="BZ384" s="223"/>
      <c r="CA384" s="224"/>
      <c r="CB384" s="224"/>
      <c r="CC384" s="224"/>
      <c r="CD384" s="224"/>
      <c r="CE384" s="224"/>
      <c r="CF384" s="224"/>
      <c r="CG384" s="225"/>
      <c r="CH384" s="242"/>
      <c r="CI384" s="243"/>
      <c r="CJ384" s="243"/>
      <c r="CK384" s="243"/>
      <c r="CL384" s="217"/>
      <c r="CM384" s="245"/>
      <c r="CN384" s="217"/>
      <c r="CO384" s="216"/>
      <c r="CP384" s="331"/>
      <c r="CQ384" s="332"/>
      <c r="CR384" s="332"/>
      <c r="CS384" s="333"/>
    </row>
    <row r="385" spans="2:97" ht="22.5" customHeight="1">
      <c r="B385" s="331"/>
      <c r="C385" s="332"/>
      <c r="D385" s="332"/>
      <c r="E385" s="333"/>
      <c r="F385" s="274"/>
      <c r="G385" s="275"/>
      <c r="H385" s="275"/>
      <c r="I385" s="275"/>
      <c r="J385" s="229" t="s">
        <v>211</v>
      </c>
      <c r="K385" s="229"/>
      <c r="L385" s="229"/>
      <c r="M385" s="244"/>
      <c r="N385" s="223"/>
      <c r="O385" s="224"/>
      <c r="P385" s="224"/>
      <c r="Q385" s="224"/>
      <c r="R385" s="224"/>
      <c r="S385" s="224"/>
      <c r="T385" s="224"/>
      <c r="U385" s="225"/>
      <c r="V385" s="223"/>
      <c r="W385" s="224"/>
      <c r="X385" s="224"/>
      <c r="Y385" s="224"/>
      <c r="Z385" s="224"/>
      <c r="AA385" s="224"/>
      <c r="AB385" s="224"/>
      <c r="AC385" s="225"/>
      <c r="AD385" s="242"/>
      <c r="AE385" s="243"/>
      <c r="AF385" s="243"/>
      <c r="AG385" s="243"/>
      <c r="AH385" s="217"/>
      <c r="AI385" s="217"/>
      <c r="AJ385" s="217"/>
      <c r="AK385" s="216"/>
      <c r="AL385" s="242"/>
      <c r="AM385" s="243"/>
      <c r="AN385" s="243"/>
      <c r="AO385" s="243"/>
      <c r="AP385" s="217"/>
      <c r="AQ385" s="217"/>
      <c r="AR385" s="217"/>
      <c r="AS385" s="216"/>
      <c r="AT385" s="242"/>
      <c r="AU385" s="243"/>
      <c r="AV385" s="243"/>
      <c r="AW385" s="243"/>
      <c r="AX385" s="217"/>
      <c r="AY385" s="217"/>
      <c r="AZ385" s="217"/>
      <c r="BA385" s="216"/>
      <c r="BB385" s="242"/>
      <c r="BC385" s="243"/>
      <c r="BD385" s="243"/>
      <c r="BE385" s="243"/>
      <c r="BF385" s="217"/>
      <c r="BG385" s="217"/>
      <c r="BH385" s="217"/>
      <c r="BI385" s="216"/>
      <c r="BJ385" s="223"/>
      <c r="BK385" s="224"/>
      <c r="BL385" s="224"/>
      <c r="BM385" s="224"/>
      <c r="BN385" s="224"/>
      <c r="BO385" s="224"/>
      <c r="BP385" s="224"/>
      <c r="BQ385" s="225"/>
      <c r="BR385" s="264"/>
      <c r="BS385" s="265"/>
      <c r="BT385" s="265"/>
      <c r="BU385" s="265"/>
      <c r="BV385" s="217"/>
      <c r="BW385" s="217"/>
      <c r="BX385" s="217"/>
      <c r="BY385" s="216"/>
      <c r="BZ385" s="223"/>
      <c r="CA385" s="224"/>
      <c r="CB385" s="224"/>
      <c r="CC385" s="224"/>
      <c r="CD385" s="224"/>
      <c r="CE385" s="224"/>
      <c r="CF385" s="224"/>
      <c r="CG385" s="225"/>
      <c r="CH385" s="242"/>
      <c r="CI385" s="243"/>
      <c r="CJ385" s="243"/>
      <c r="CK385" s="243"/>
      <c r="CL385" s="217"/>
      <c r="CM385" s="217"/>
      <c r="CN385" s="217"/>
      <c r="CO385" s="216"/>
      <c r="CP385" s="331"/>
      <c r="CQ385" s="332"/>
      <c r="CR385" s="332"/>
      <c r="CS385" s="333"/>
    </row>
    <row r="386" spans="2:97" ht="18.75" customHeight="1">
      <c r="B386" s="334"/>
      <c r="C386" s="335"/>
      <c r="D386" s="335"/>
      <c r="E386" s="336"/>
      <c r="F386" s="296"/>
      <c r="G386" s="297"/>
      <c r="H386" s="297"/>
      <c r="I386" s="297"/>
      <c r="J386" s="229"/>
      <c r="K386" s="229"/>
      <c r="L386" s="229"/>
      <c r="M386" s="244"/>
      <c r="N386" s="223"/>
      <c r="O386" s="224"/>
      <c r="P386" s="224"/>
      <c r="Q386" s="224"/>
      <c r="R386" s="224"/>
      <c r="S386" s="224"/>
      <c r="T386" s="224"/>
      <c r="U386" s="225"/>
      <c r="V386" s="223"/>
      <c r="W386" s="224"/>
      <c r="X386" s="224"/>
      <c r="Y386" s="224"/>
      <c r="Z386" s="224"/>
      <c r="AA386" s="224"/>
      <c r="AB386" s="224"/>
      <c r="AC386" s="225"/>
      <c r="AD386" s="218"/>
      <c r="AE386" s="219"/>
      <c r="AF386" s="219"/>
      <c r="AG386" s="219"/>
      <c r="AH386" s="217"/>
      <c r="AI386" s="217"/>
      <c r="AJ386" s="217"/>
      <c r="AK386" s="216"/>
      <c r="AL386" s="218"/>
      <c r="AM386" s="219"/>
      <c r="AN386" s="219"/>
      <c r="AO386" s="219"/>
      <c r="AP386" s="217"/>
      <c r="AQ386" s="217"/>
      <c r="AR386" s="217"/>
      <c r="AS386" s="216"/>
      <c r="AT386" s="218"/>
      <c r="AU386" s="219"/>
      <c r="AV386" s="219"/>
      <c r="AW386" s="219"/>
      <c r="AX386" s="217"/>
      <c r="AY386" s="217"/>
      <c r="AZ386" s="217"/>
      <c r="BA386" s="216"/>
      <c r="BB386" s="218"/>
      <c r="BC386" s="219"/>
      <c r="BD386" s="219"/>
      <c r="BE386" s="219"/>
      <c r="BF386" s="217"/>
      <c r="BG386" s="217"/>
      <c r="BH386" s="217"/>
      <c r="BI386" s="216"/>
      <c r="BJ386" s="223"/>
      <c r="BK386" s="224"/>
      <c r="BL386" s="224"/>
      <c r="BM386" s="224"/>
      <c r="BN386" s="224"/>
      <c r="BO386" s="224"/>
      <c r="BP386" s="224"/>
      <c r="BQ386" s="225"/>
      <c r="BR386" s="218"/>
      <c r="BS386" s="219"/>
      <c r="BT386" s="219"/>
      <c r="BU386" s="219"/>
      <c r="BV386" s="217"/>
      <c r="BW386" s="217"/>
      <c r="BX386" s="217"/>
      <c r="BY386" s="216"/>
      <c r="BZ386" s="223"/>
      <c r="CA386" s="224"/>
      <c r="CB386" s="224"/>
      <c r="CC386" s="224"/>
      <c r="CD386" s="224"/>
      <c r="CE386" s="224"/>
      <c r="CF386" s="224"/>
      <c r="CG386" s="225"/>
      <c r="CH386" s="218"/>
      <c r="CI386" s="219"/>
      <c r="CJ386" s="219"/>
      <c r="CK386" s="219"/>
      <c r="CL386" s="217"/>
      <c r="CM386" s="217"/>
      <c r="CN386" s="217"/>
      <c r="CO386" s="216"/>
      <c r="CP386" s="334"/>
      <c r="CQ386" s="335"/>
      <c r="CR386" s="335"/>
      <c r="CS386" s="336"/>
    </row>
    <row r="387" spans="2:97" ht="18.75" customHeight="1" thickBot="1">
      <c r="B387" s="337" t="s">
        <v>300</v>
      </c>
      <c r="C387" s="338"/>
      <c r="D387" s="338"/>
      <c r="E387" s="339"/>
      <c r="F387" s="230"/>
      <c r="G387" s="231"/>
      <c r="H387" s="65"/>
      <c r="I387" s="310" t="s">
        <v>58</v>
      </c>
      <c r="J387" s="310"/>
      <c r="K387" s="310"/>
      <c r="L387" s="310"/>
      <c r="M387" s="311"/>
      <c r="N387" s="226"/>
      <c r="O387" s="227"/>
      <c r="P387" s="227"/>
      <c r="Q387" s="227"/>
      <c r="R387" s="227"/>
      <c r="S387" s="227"/>
      <c r="T387" s="227"/>
      <c r="U387" s="228"/>
      <c r="V387" s="226"/>
      <c r="W387" s="227"/>
      <c r="X387" s="227"/>
      <c r="Y387" s="227"/>
      <c r="Z387" s="227"/>
      <c r="AA387" s="227"/>
      <c r="AB387" s="227"/>
      <c r="AC387" s="228"/>
      <c r="AD387" s="230"/>
      <c r="AE387" s="231"/>
      <c r="AF387" s="55"/>
      <c r="AG387" s="246"/>
      <c r="AH387" s="246"/>
      <c r="AI387" s="246"/>
      <c r="AJ387" s="246"/>
      <c r="AK387" s="247"/>
      <c r="AL387" s="230"/>
      <c r="AM387" s="231"/>
      <c r="AN387" s="55"/>
      <c r="AO387" s="246"/>
      <c r="AP387" s="246"/>
      <c r="AQ387" s="246"/>
      <c r="AR387" s="246"/>
      <c r="AS387" s="247"/>
      <c r="AT387" s="230"/>
      <c r="AU387" s="231"/>
      <c r="AV387" s="55"/>
      <c r="AW387" s="246"/>
      <c r="AX387" s="246"/>
      <c r="AY387" s="246"/>
      <c r="AZ387" s="246"/>
      <c r="BA387" s="247"/>
      <c r="BB387" s="230"/>
      <c r="BC387" s="231"/>
      <c r="BD387" s="55"/>
      <c r="BE387" s="246"/>
      <c r="BF387" s="246"/>
      <c r="BG387" s="246"/>
      <c r="BH387" s="246"/>
      <c r="BI387" s="247"/>
      <c r="BJ387" s="226"/>
      <c r="BK387" s="227"/>
      <c r="BL387" s="227"/>
      <c r="BM387" s="227"/>
      <c r="BN387" s="227"/>
      <c r="BO387" s="227"/>
      <c r="BP387" s="227"/>
      <c r="BQ387" s="228"/>
      <c r="BR387" s="230"/>
      <c r="BS387" s="231"/>
      <c r="BT387" s="55"/>
      <c r="BU387" s="266" t="s">
        <v>438</v>
      </c>
      <c r="BV387" s="266"/>
      <c r="BW387" s="266"/>
      <c r="BX387" s="266"/>
      <c r="BY387" s="267"/>
      <c r="BZ387" s="226"/>
      <c r="CA387" s="227"/>
      <c r="CB387" s="227"/>
      <c r="CC387" s="227"/>
      <c r="CD387" s="227"/>
      <c r="CE387" s="227"/>
      <c r="CF387" s="227"/>
      <c r="CG387" s="228"/>
      <c r="CH387" s="230"/>
      <c r="CI387" s="231"/>
      <c r="CJ387" s="55"/>
      <c r="CK387" s="246"/>
      <c r="CL387" s="246"/>
      <c r="CM387" s="246"/>
      <c r="CN387" s="246"/>
      <c r="CO387" s="247"/>
      <c r="CP387" s="337"/>
      <c r="CQ387" s="338"/>
      <c r="CR387" s="338"/>
      <c r="CS387" s="339"/>
    </row>
    <row r="388" spans="2:97" ht="15" customHeight="1">
      <c r="B388" s="328" t="s">
        <v>171</v>
      </c>
      <c r="C388" s="329"/>
      <c r="D388" s="329"/>
      <c r="E388" s="330"/>
      <c r="F388" s="251">
        <v>10016432</v>
      </c>
      <c r="G388" s="252"/>
      <c r="H388" s="252"/>
      <c r="I388" s="252"/>
      <c r="J388" s="258"/>
      <c r="K388" s="258"/>
      <c r="L388" s="258"/>
      <c r="M388" s="259"/>
      <c r="N388" s="251"/>
      <c r="O388" s="252"/>
      <c r="P388" s="252"/>
      <c r="Q388" s="252"/>
      <c r="R388" s="258"/>
      <c r="S388" s="258"/>
      <c r="T388" s="258"/>
      <c r="U388" s="259"/>
      <c r="V388" s="251"/>
      <c r="W388" s="258"/>
      <c r="X388" s="258"/>
      <c r="Y388" s="258"/>
      <c r="Z388" s="258"/>
      <c r="AA388" s="258"/>
      <c r="AB388" s="258"/>
      <c r="AC388" s="259"/>
      <c r="AD388" s="251"/>
      <c r="AE388" s="252"/>
      <c r="AF388" s="252"/>
      <c r="AG388" s="252"/>
      <c r="AH388" s="258"/>
      <c r="AI388" s="258"/>
      <c r="AJ388" s="258"/>
      <c r="AK388" s="259"/>
      <c r="AL388" s="251"/>
      <c r="AM388" s="252"/>
      <c r="AN388" s="252"/>
      <c r="AO388" s="252"/>
      <c r="AP388" s="258"/>
      <c r="AQ388" s="258"/>
      <c r="AR388" s="258"/>
      <c r="AS388" s="259"/>
      <c r="AT388" s="251"/>
      <c r="AU388" s="252"/>
      <c r="AV388" s="252"/>
      <c r="AW388" s="252"/>
      <c r="AX388" s="258"/>
      <c r="AY388" s="258"/>
      <c r="AZ388" s="258"/>
      <c r="BA388" s="259"/>
      <c r="BB388" s="251"/>
      <c r="BC388" s="252"/>
      <c r="BD388" s="252"/>
      <c r="BE388" s="252"/>
      <c r="BF388" s="258"/>
      <c r="BG388" s="258"/>
      <c r="BH388" s="258"/>
      <c r="BI388" s="259"/>
      <c r="BJ388" s="251"/>
      <c r="BK388" s="252"/>
      <c r="BL388" s="252"/>
      <c r="BM388" s="252"/>
      <c r="BN388" s="258"/>
      <c r="BO388" s="258"/>
      <c r="BP388" s="258"/>
      <c r="BQ388" s="259"/>
      <c r="BR388" s="251"/>
      <c r="BS388" s="252"/>
      <c r="BT388" s="252"/>
      <c r="BU388" s="252"/>
      <c r="BV388" s="258"/>
      <c r="BW388" s="258"/>
      <c r="BX388" s="258"/>
      <c r="BY388" s="259"/>
      <c r="BZ388" s="251"/>
      <c r="CA388" s="252"/>
      <c r="CB388" s="252"/>
      <c r="CC388" s="252"/>
      <c r="CD388" s="258"/>
      <c r="CE388" s="258"/>
      <c r="CF388" s="258"/>
      <c r="CG388" s="259"/>
      <c r="CH388" s="251"/>
      <c r="CI388" s="258"/>
      <c r="CJ388" s="258"/>
      <c r="CK388" s="258"/>
      <c r="CL388" s="258"/>
      <c r="CM388" s="258"/>
      <c r="CN388" s="258"/>
      <c r="CO388" s="259"/>
      <c r="CP388" s="328" t="s">
        <v>171</v>
      </c>
      <c r="CQ388" s="329"/>
      <c r="CR388" s="329"/>
      <c r="CS388" s="330"/>
    </row>
    <row r="389" spans="2:97" ht="15" customHeight="1">
      <c r="B389" s="331"/>
      <c r="C389" s="332"/>
      <c r="D389" s="332"/>
      <c r="E389" s="333"/>
      <c r="F389" s="274" t="s">
        <v>256</v>
      </c>
      <c r="G389" s="275"/>
      <c r="H389" s="275"/>
      <c r="I389" s="275"/>
      <c r="J389" s="229"/>
      <c r="K389" s="295"/>
      <c r="L389" s="229"/>
      <c r="M389" s="244"/>
      <c r="N389" s="274"/>
      <c r="O389" s="275"/>
      <c r="P389" s="275"/>
      <c r="Q389" s="275"/>
      <c r="R389" s="229"/>
      <c r="S389" s="295"/>
      <c r="T389" s="229"/>
      <c r="U389" s="244"/>
      <c r="V389" s="274"/>
      <c r="W389" s="275"/>
      <c r="X389" s="275"/>
      <c r="Y389" s="275"/>
      <c r="Z389" s="229"/>
      <c r="AA389" s="295"/>
      <c r="AB389" s="229"/>
      <c r="AC389" s="244"/>
      <c r="AD389" s="274"/>
      <c r="AE389" s="275"/>
      <c r="AF389" s="275"/>
      <c r="AG389" s="275"/>
      <c r="AH389" s="229"/>
      <c r="AI389" s="295"/>
      <c r="AJ389" s="229"/>
      <c r="AK389" s="244"/>
      <c r="AL389" s="274"/>
      <c r="AM389" s="275"/>
      <c r="AN389" s="275"/>
      <c r="AO389" s="275"/>
      <c r="AP389" s="229"/>
      <c r="AQ389" s="295"/>
      <c r="AR389" s="229"/>
      <c r="AS389" s="244"/>
      <c r="AT389" s="274"/>
      <c r="AU389" s="275"/>
      <c r="AV389" s="275"/>
      <c r="AW389" s="275"/>
      <c r="AX389" s="229"/>
      <c r="AY389" s="295"/>
      <c r="AZ389" s="229"/>
      <c r="BA389" s="244"/>
      <c r="BB389" s="274"/>
      <c r="BC389" s="275"/>
      <c r="BD389" s="275"/>
      <c r="BE389" s="275"/>
      <c r="BF389" s="229"/>
      <c r="BG389" s="295"/>
      <c r="BH389" s="229"/>
      <c r="BI389" s="244"/>
      <c r="BJ389" s="274"/>
      <c r="BK389" s="275"/>
      <c r="BL389" s="275"/>
      <c r="BM389" s="275"/>
      <c r="BN389" s="229"/>
      <c r="BO389" s="295"/>
      <c r="BP389" s="229"/>
      <c r="BQ389" s="244"/>
      <c r="BR389" s="242"/>
      <c r="BS389" s="243"/>
      <c r="BT389" s="243"/>
      <c r="BU389" s="243"/>
      <c r="BV389" s="217"/>
      <c r="BW389" s="245"/>
      <c r="BX389" s="217"/>
      <c r="BY389" s="216"/>
      <c r="BZ389" s="242"/>
      <c r="CA389" s="243"/>
      <c r="CB389" s="243"/>
      <c r="CC389" s="243"/>
      <c r="CD389" s="217"/>
      <c r="CE389" s="245"/>
      <c r="CF389" s="217"/>
      <c r="CG389" s="216"/>
      <c r="CH389" s="242"/>
      <c r="CI389" s="243"/>
      <c r="CJ389" s="243"/>
      <c r="CK389" s="243"/>
      <c r="CL389" s="217"/>
      <c r="CM389" s="245"/>
      <c r="CN389" s="217"/>
      <c r="CO389" s="216"/>
      <c r="CP389" s="331"/>
      <c r="CQ389" s="332"/>
      <c r="CR389" s="332"/>
      <c r="CS389" s="333"/>
    </row>
    <row r="390" spans="2:97" ht="11.25" customHeight="1">
      <c r="B390" s="331"/>
      <c r="C390" s="332"/>
      <c r="D390" s="332"/>
      <c r="E390" s="333"/>
      <c r="F390" s="340" t="s">
        <v>257</v>
      </c>
      <c r="G390" s="341"/>
      <c r="H390" s="341"/>
      <c r="I390" s="341"/>
      <c r="J390" s="229"/>
      <c r="K390" s="295"/>
      <c r="L390" s="229"/>
      <c r="M390" s="244"/>
      <c r="N390" s="284"/>
      <c r="O390" s="285"/>
      <c r="P390" s="285"/>
      <c r="Q390" s="285"/>
      <c r="R390" s="229"/>
      <c r="S390" s="295"/>
      <c r="T390" s="229"/>
      <c r="U390" s="244"/>
      <c r="V390" s="274"/>
      <c r="W390" s="275"/>
      <c r="X390" s="275"/>
      <c r="Y390" s="275"/>
      <c r="Z390" s="229"/>
      <c r="AA390" s="295"/>
      <c r="AB390" s="229"/>
      <c r="AC390" s="244"/>
      <c r="AD390" s="284"/>
      <c r="AE390" s="285"/>
      <c r="AF390" s="285"/>
      <c r="AG390" s="285"/>
      <c r="AH390" s="229"/>
      <c r="AI390" s="295"/>
      <c r="AJ390" s="229"/>
      <c r="AK390" s="244"/>
      <c r="AL390" s="284"/>
      <c r="AM390" s="285"/>
      <c r="AN390" s="285"/>
      <c r="AO390" s="285"/>
      <c r="AP390" s="229"/>
      <c r="AQ390" s="295"/>
      <c r="AR390" s="229"/>
      <c r="AS390" s="244"/>
      <c r="AT390" s="274"/>
      <c r="AU390" s="275"/>
      <c r="AV390" s="275"/>
      <c r="AW390" s="275"/>
      <c r="AX390" s="229"/>
      <c r="AY390" s="295"/>
      <c r="AZ390" s="229"/>
      <c r="BA390" s="244"/>
      <c r="BB390" s="284"/>
      <c r="BC390" s="285"/>
      <c r="BD390" s="285"/>
      <c r="BE390" s="285"/>
      <c r="BF390" s="229"/>
      <c r="BG390" s="295"/>
      <c r="BH390" s="229"/>
      <c r="BI390" s="244"/>
      <c r="BJ390" s="284"/>
      <c r="BK390" s="285"/>
      <c r="BL390" s="285"/>
      <c r="BM390" s="285"/>
      <c r="BN390" s="229"/>
      <c r="BO390" s="295"/>
      <c r="BP390" s="229"/>
      <c r="BQ390" s="244"/>
      <c r="BR390" s="256"/>
      <c r="BS390" s="257"/>
      <c r="BT390" s="257"/>
      <c r="BU390" s="257"/>
      <c r="BV390" s="217"/>
      <c r="BW390" s="245"/>
      <c r="BX390" s="217"/>
      <c r="BY390" s="216"/>
      <c r="BZ390" s="256"/>
      <c r="CA390" s="257"/>
      <c r="CB390" s="257"/>
      <c r="CC390" s="257"/>
      <c r="CD390" s="217"/>
      <c r="CE390" s="245"/>
      <c r="CF390" s="217"/>
      <c r="CG390" s="216"/>
      <c r="CH390" s="242"/>
      <c r="CI390" s="243"/>
      <c r="CJ390" s="243"/>
      <c r="CK390" s="243"/>
      <c r="CL390" s="217"/>
      <c r="CM390" s="245"/>
      <c r="CN390" s="217"/>
      <c r="CO390" s="216"/>
      <c r="CP390" s="331"/>
      <c r="CQ390" s="332"/>
      <c r="CR390" s="332"/>
      <c r="CS390" s="333"/>
    </row>
    <row r="391" spans="2:97" ht="22.5" customHeight="1">
      <c r="B391" s="331"/>
      <c r="C391" s="332"/>
      <c r="D391" s="332"/>
      <c r="E391" s="333"/>
      <c r="F391" s="340"/>
      <c r="G391" s="341"/>
      <c r="H391" s="341"/>
      <c r="I391" s="341"/>
      <c r="J391" s="229"/>
      <c r="K391" s="229" t="s">
        <v>40</v>
      </c>
      <c r="L391" s="229"/>
      <c r="M391" s="244"/>
      <c r="N391" s="284"/>
      <c r="O391" s="285"/>
      <c r="P391" s="285"/>
      <c r="Q391" s="285"/>
      <c r="R391" s="229"/>
      <c r="S391" s="229"/>
      <c r="T391" s="229"/>
      <c r="U391" s="244"/>
      <c r="V391" s="274"/>
      <c r="W391" s="275"/>
      <c r="X391" s="275"/>
      <c r="Y391" s="275"/>
      <c r="Z391" s="229"/>
      <c r="AA391" s="229" t="s">
        <v>40</v>
      </c>
      <c r="AB391" s="229"/>
      <c r="AC391" s="244"/>
      <c r="AD391" s="284"/>
      <c r="AE391" s="285"/>
      <c r="AF391" s="285"/>
      <c r="AG391" s="285"/>
      <c r="AH391" s="229"/>
      <c r="AI391" s="229" t="s">
        <v>40</v>
      </c>
      <c r="AJ391" s="229"/>
      <c r="AK391" s="244"/>
      <c r="AL391" s="284"/>
      <c r="AM391" s="285"/>
      <c r="AN391" s="285"/>
      <c r="AO391" s="285"/>
      <c r="AP391" s="229"/>
      <c r="AQ391" s="229"/>
      <c r="AR391" s="229"/>
      <c r="AS391" s="244"/>
      <c r="AT391" s="274"/>
      <c r="AU391" s="275"/>
      <c r="AV391" s="275"/>
      <c r="AW391" s="275"/>
      <c r="AX391" s="229"/>
      <c r="AY391" s="229" t="s">
        <v>40</v>
      </c>
      <c r="AZ391" s="229"/>
      <c r="BA391" s="244"/>
      <c r="BB391" s="284"/>
      <c r="BC391" s="285"/>
      <c r="BD391" s="285"/>
      <c r="BE391" s="285"/>
      <c r="BF391" s="229"/>
      <c r="BG391" s="229"/>
      <c r="BH391" s="229"/>
      <c r="BI391" s="244"/>
      <c r="BJ391" s="284"/>
      <c r="BK391" s="285"/>
      <c r="BL391" s="285"/>
      <c r="BM391" s="285"/>
      <c r="BN391" s="229"/>
      <c r="BO391" s="229" t="s">
        <v>40</v>
      </c>
      <c r="BP391" s="229"/>
      <c r="BQ391" s="244"/>
      <c r="BR391" s="256"/>
      <c r="BS391" s="257"/>
      <c r="BT391" s="257"/>
      <c r="BU391" s="257"/>
      <c r="BV391" s="217"/>
      <c r="BW391" s="217"/>
      <c r="BX391" s="217"/>
      <c r="BY391" s="216"/>
      <c r="BZ391" s="256"/>
      <c r="CA391" s="257"/>
      <c r="CB391" s="257"/>
      <c r="CC391" s="257"/>
      <c r="CD391" s="217"/>
      <c r="CE391" s="217"/>
      <c r="CF391" s="217"/>
      <c r="CG391" s="216"/>
      <c r="CH391" s="242"/>
      <c r="CI391" s="243"/>
      <c r="CJ391" s="243"/>
      <c r="CK391" s="243"/>
      <c r="CL391" s="217"/>
      <c r="CM391" s="217"/>
      <c r="CN391" s="217"/>
      <c r="CO391" s="216"/>
      <c r="CP391" s="331"/>
      <c r="CQ391" s="332"/>
      <c r="CR391" s="332"/>
      <c r="CS391" s="333"/>
    </row>
    <row r="392" spans="2:97" ht="18.75" customHeight="1">
      <c r="B392" s="334"/>
      <c r="C392" s="335"/>
      <c r="D392" s="335"/>
      <c r="E392" s="336"/>
      <c r="F392" s="296"/>
      <c r="G392" s="297"/>
      <c r="H392" s="297"/>
      <c r="I392" s="297"/>
      <c r="J392" s="229"/>
      <c r="K392" s="229"/>
      <c r="L392" s="229"/>
      <c r="M392" s="244"/>
      <c r="N392" s="218" t="s">
        <v>258</v>
      </c>
      <c r="O392" s="219"/>
      <c r="P392" s="219"/>
      <c r="Q392" s="219"/>
      <c r="R392" s="229"/>
      <c r="S392" s="229"/>
      <c r="T392" s="229"/>
      <c r="U392" s="244"/>
      <c r="V392" s="296"/>
      <c r="W392" s="297"/>
      <c r="X392" s="297"/>
      <c r="Y392" s="297"/>
      <c r="Z392" s="229"/>
      <c r="AA392" s="229"/>
      <c r="AB392" s="229"/>
      <c r="AC392" s="244"/>
      <c r="AD392" s="296"/>
      <c r="AE392" s="297"/>
      <c r="AF392" s="297"/>
      <c r="AG392" s="297"/>
      <c r="AH392" s="229"/>
      <c r="AI392" s="229"/>
      <c r="AJ392" s="229"/>
      <c r="AK392" s="244"/>
      <c r="AL392" s="218" t="s">
        <v>258</v>
      </c>
      <c r="AM392" s="219"/>
      <c r="AN392" s="219"/>
      <c r="AO392" s="219"/>
      <c r="AP392" s="229"/>
      <c r="AQ392" s="229"/>
      <c r="AR392" s="229"/>
      <c r="AS392" s="244"/>
      <c r="AT392" s="296"/>
      <c r="AU392" s="297"/>
      <c r="AV392" s="297"/>
      <c r="AW392" s="297"/>
      <c r="AX392" s="229"/>
      <c r="AY392" s="229"/>
      <c r="AZ392" s="229"/>
      <c r="BA392" s="244"/>
      <c r="BB392" s="218" t="s">
        <v>258</v>
      </c>
      <c r="BC392" s="219"/>
      <c r="BD392" s="219"/>
      <c r="BE392" s="219"/>
      <c r="BF392" s="229"/>
      <c r="BG392" s="229"/>
      <c r="BH392" s="229"/>
      <c r="BI392" s="244"/>
      <c r="BJ392" s="296"/>
      <c r="BK392" s="297"/>
      <c r="BL392" s="297"/>
      <c r="BM392" s="297"/>
      <c r="BN392" s="229"/>
      <c r="BO392" s="229"/>
      <c r="BP392" s="229"/>
      <c r="BQ392" s="244"/>
      <c r="BR392" s="218" t="s">
        <v>258</v>
      </c>
      <c r="BS392" s="219"/>
      <c r="BT392" s="219"/>
      <c r="BU392" s="219"/>
      <c r="BV392" s="217"/>
      <c r="BW392" s="217"/>
      <c r="BX392" s="217"/>
      <c r="BY392" s="216"/>
      <c r="BZ392" s="218" t="s">
        <v>258</v>
      </c>
      <c r="CA392" s="219"/>
      <c r="CB392" s="219"/>
      <c r="CC392" s="219"/>
      <c r="CD392" s="217"/>
      <c r="CE392" s="217"/>
      <c r="CF392" s="217"/>
      <c r="CG392" s="216"/>
      <c r="CH392" s="218"/>
      <c r="CI392" s="219"/>
      <c r="CJ392" s="219"/>
      <c r="CK392" s="219"/>
      <c r="CL392" s="217"/>
      <c r="CM392" s="217"/>
      <c r="CN392" s="217"/>
      <c r="CO392" s="216"/>
      <c r="CP392" s="334"/>
      <c r="CQ392" s="335"/>
      <c r="CR392" s="335"/>
      <c r="CS392" s="336"/>
    </row>
    <row r="393" spans="2:97" ht="18.75" customHeight="1" thickBot="1">
      <c r="B393" s="337" t="s">
        <v>226</v>
      </c>
      <c r="C393" s="338"/>
      <c r="D393" s="338"/>
      <c r="E393" s="339"/>
      <c r="F393" s="230"/>
      <c r="G393" s="231"/>
      <c r="H393" s="65"/>
      <c r="I393" s="300" t="s">
        <v>413</v>
      </c>
      <c r="J393" s="300"/>
      <c r="K393" s="300"/>
      <c r="L393" s="300"/>
      <c r="M393" s="301"/>
      <c r="N393" s="230"/>
      <c r="O393" s="231"/>
      <c r="P393" s="65"/>
      <c r="Q393" s="300"/>
      <c r="R393" s="300"/>
      <c r="S393" s="300"/>
      <c r="T393" s="300"/>
      <c r="U393" s="301"/>
      <c r="V393" s="230"/>
      <c r="W393" s="231"/>
      <c r="X393" s="65"/>
      <c r="Y393" s="310"/>
      <c r="Z393" s="310"/>
      <c r="AA393" s="310"/>
      <c r="AB393" s="310"/>
      <c r="AC393" s="311"/>
      <c r="AD393" s="230"/>
      <c r="AE393" s="231"/>
      <c r="AF393" s="65"/>
      <c r="AG393" s="300"/>
      <c r="AH393" s="300"/>
      <c r="AI393" s="300"/>
      <c r="AJ393" s="300"/>
      <c r="AK393" s="301"/>
      <c r="AL393" s="230"/>
      <c r="AM393" s="231"/>
      <c r="AN393" s="65"/>
      <c r="AO393" s="300"/>
      <c r="AP393" s="300"/>
      <c r="AQ393" s="300"/>
      <c r="AR393" s="300"/>
      <c r="AS393" s="301"/>
      <c r="AT393" s="262"/>
      <c r="AU393" s="263"/>
      <c r="AV393" s="65"/>
      <c r="AW393" s="298"/>
      <c r="AX393" s="298"/>
      <c r="AY393" s="298"/>
      <c r="AZ393" s="298"/>
      <c r="BA393" s="299"/>
      <c r="BB393" s="230"/>
      <c r="BC393" s="231"/>
      <c r="BD393" s="65"/>
      <c r="BE393" s="300"/>
      <c r="BF393" s="300"/>
      <c r="BG393" s="300"/>
      <c r="BH393" s="300"/>
      <c r="BI393" s="301"/>
      <c r="BJ393" s="230"/>
      <c r="BK393" s="231"/>
      <c r="BL393" s="65"/>
      <c r="BM393" s="300"/>
      <c r="BN393" s="300"/>
      <c r="BO393" s="300"/>
      <c r="BP393" s="300"/>
      <c r="BQ393" s="301"/>
      <c r="BR393" s="230"/>
      <c r="BS393" s="231"/>
      <c r="BT393" s="55"/>
      <c r="BU393" s="266"/>
      <c r="BV393" s="266"/>
      <c r="BW393" s="266"/>
      <c r="BX393" s="266"/>
      <c r="BY393" s="267"/>
      <c r="BZ393" s="230"/>
      <c r="CA393" s="231"/>
      <c r="CB393" s="55"/>
      <c r="CC393" s="266"/>
      <c r="CD393" s="266"/>
      <c r="CE393" s="266"/>
      <c r="CF393" s="266"/>
      <c r="CG393" s="267"/>
      <c r="CH393" s="230"/>
      <c r="CI393" s="231"/>
      <c r="CJ393" s="55"/>
      <c r="CK393" s="246"/>
      <c r="CL393" s="246"/>
      <c r="CM393" s="246"/>
      <c r="CN393" s="246"/>
      <c r="CO393" s="247"/>
      <c r="CP393" s="337"/>
      <c r="CQ393" s="338"/>
      <c r="CR393" s="338"/>
      <c r="CS393" s="339"/>
    </row>
    <row r="394" spans="2:97" ht="15" customHeight="1">
      <c r="B394" s="328" t="s">
        <v>172</v>
      </c>
      <c r="C394" s="329"/>
      <c r="D394" s="329"/>
      <c r="E394" s="330"/>
      <c r="F394" s="220"/>
      <c r="G394" s="221"/>
      <c r="H394" s="221"/>
      <c r="I394" s="221"/>
      <c r="J394" s="221"/>
      <c r="K394" s="221"/>
      <c r="L394" s="221"/>
      <c r="M394" s="222"/>
      <c r="N394" s="220"/>
      <c r="O394" s="221"/>
      <c r="P394" s="221"/>
      <c r="Q394" s="221"/>
      <c r="R394" s="221"/>
      <c r="S394" s="221"/>
      <c r="T394" s="221"/>
      <c r="U394" s="222"/>
      <c r="V394" s="251"/>
      <c r="W394" s="252"/>
      <c r="X394" s="252"/>
      <c r="Y394" s="252"/>
      <c r="Z394" s="258"/>
      <c r="AA394" s="258"/>
      <c r="AB394" s="258"/>
      <c r="AC394" s="259"/>
      <c r="AD394" s="251"/>
      <c r="AE394" s="252"/>
      <c r="AF394" s="252"/>
      <c r="AG394" s="252"/>
      <c r="AH394" s="258"/>
      <c r="AI394" s="258"/>
      <c r="AJ394" s="258"/>
      <c r="AK394" s="259"/>
      <c r="AL394" s="251"/>
      <c r="AM394" s="258"/>
      <c r="AN394" s="258"/>
      <c r="AO394" s="258"/>
      <c r="AP394" s="258"/>
      <c r="AQ394" s="258"/>
      <c r="AR394" s="258"/>
      <c r="AS394" s="259"/>
      <c r="AT394" s="251"/>
      <c r="AU394" s="252"/>
      <c r="AV394" s="252"/>
      <c r="AW394" s="252"/>
      <c r="AX394" s="258"/>
      <c r="AY394" s="258"/>
      <c r="AZ394" s="258"/>
      <c r="BA394" s="259"/>
      <c r="BB394" s="251"/>
      <c r="BC394" s="252"/>
      <c r="BD394" s="252"/>
      <c r="BE394" s="252"/>
      <c r="BF394" s="258"/>
      <c r="BG394" s="258"/>
      <c r="BH394" s="258"/>
      <c r="BI394" s="259"/>
      <c r="BJ394" s="220"/>
      <c r="BK394" s="221"/>
      <c r="BL394" s="221"/>
      <c r="BM394" s="221"/>
      <c r="BN394" s="221"/>
      <c r="BO394" s="221"/>
      <c r="BP394" s="221"/>
      <c r="BQ394" s="222"/>
      <c r="BR394" s="251">
        <v>10016346</v>
      </c>
      <c r="BS394" s="252"/>
      <c r="BT394" s="252"/>
      <c r="BU394" s="252"/>
      <c r="BV394" s="258"/>
      <c r="BW394" s="258"/>
      <c r="BX394" s="258"/>
      <c r="BY394" s="259"/>
      <c r="BZ394" s="220"/>
      <c r="CA394" s="221"/>
      <c r="CB394" s="221"/>
      <c r="CC394" s="221"/>
      <c r="CD394" s="221"/>
      <c r="CE394" s="221"/>
      <c r="CF394" s="221"/>
      <c r="CG394" s="222"/>
      <c r="CH394" s="453"/>
      <c r="CI394" s="454"/>
      <c r="CJ394" s="454"/>
      <c r="CK394" s="454"/>
      <c r="CL394" s="454"/>
      <c r="CM394" s="454"/>
      <c r="CN394" s="454"/>
      <c r="CO394" s="525"/>
      <c r="CP394" s="328" t="s">
        <v>172</v>
      </c>
      <c r="CQ394" s="329"/>
      <c r="CR394" s="329"/>
      <c r="CS394" s="330"/>
    </row>
    <row r="395" spans="2:97" ht="15" customHeight="1">
      <c r="B395" s="331"/>
      <c r="C395" s="332"/>
      <c r="D395" s="332"/>
      <c r="E395" s="333"/>
      <c r="F395" s="223"/>
      <c r="G395" s="224"/>
      <c r="H395" s="224"/>
      <c r="I395" s="224"/>
      <c r="J395" s="224"/>
      <c r="K395" s="224"/>
      <c r="L395" s="224"/>
      <c r="M395" s="225"/>
      <c r="N395" s="223"/>
      <c r="O395" s="224"/>
      <c r="P395" s="224"/>
      <c r="Q395" s="224"/>
      <c r="R395" s="224"/>
      <c r="S395" s="224"/>
      <c r="T395" s="224"/>
      <c r="U395" s="225"/>
      <c r="V395" s="242"/>
      <c r="W395" s="243"/>
      <c r="X395" s="243"/>
      <c r="Y395" s="243"/>
      <c r="Z395" s="217"/>
      <c r="AA395" s="245"/>
      <c r="AB395" s="217"/>
      <c r="AC395" s="216"/>
      <c r="AD395" s="242"/>
      <c r="AE395" s="243"/>
      <c r="AF395" s="243"/>
      <c r="AG395" s="243"/>
      <c r="AH395" s="217"/>
      <c r="AI395" s="245"/>
      <c r="AJ395" s="217"/>
      <c r="AK395" s="216"/>
      <c r="AL395" s="242"/>
      <c r="AM395" s="243"/>
      <c r="AN395" s="243"/>
      <c r="AO395" s="243"/>
      <c r="AP395" s="217"/>
      <c r="AQ395" s="245"/>
      <c r="AR395" s="217"/>
      <c r="AS395" s="216"/>
      <c r="AT395" s="242"/>
      <c r="AU395" s="243"/>
      <c r="AV395" s="243"/>
      <c r="AW395" s="243"/>
      <c r="AX395" s="217"/>
      <c r="AY395" s="245"/>
      <c r="AZ395" s="217"/>
      <c r="BA395" s="216"/>
      <c r="BB395" s="242"/>
      <c r="BC395" s="243"/>
      <c r="BD395" s="243"/>
      <c r="BE395" s="243"/>
      <c r="BF395" s="217"/>
      <c r="BG395" s="245"/>
      <c r="BH395" s="217"/>
      <c r="BI395" s="216"/>
      <c r="BJ395" s="223"/>
      <c r="BK395" s="224"/>
      <c r="BL395" s="224"/>
      <c r="BM395" s="224"/>
      <c r="BN395" s="224"/>
      <c r="BO395" s="224"/>
      <c r="BP395" s="224"/>
      <c r="BQ395" s="225"/>
      <c r="BR395" s="242">
        <v>808</v>
      </c>
      <c r="BS395" s="243"/>
      <c r="BT395" s="243"/>
      <c r="BU395" s="243"/>
      <c r="BV395" s="217"/>
      <c r="BW395" s="245"/>
      <c r="BX395" s="217"/>
      <c r="BY395" s="216"/>
      <c r="BZ395" s="223"/>
      <c r="CA395" s="224"/>
      <c r="CB395" s="224"/>
      <c r="CC395" s="224"/>
      <c r="CD395" s="224"/>
      <c r="CE395" s="224"/>
      <c r="CF395" s="224"/>
      <c r="CG395" s="225"/>
      <c r="CH395" s="519"/>
      <c r="CI395" s="520"/>
      <c r="CJ395" s="520"/>
      <c r="CK395" s="520"/>
      <c r="CL395" s="515"/>
      <c r="CM395" s="526"/>
      <c r="CN395" s="515"/>
      <c r="CO395" s="516"/>
      <c r="CP395" s="331"/>
      <c r="CQ395" s="332"/>
      <c r="CR395" s="332"/>
      <c r="CS395" s="333"/>
    </row>
    <row r="396" spans="2:97" ht="11.25" customHeight="1">
      <c r="B396" s="331"/>
      <c r="C396" s="332"/>
      <c r="D396" s="332"/>
      <c r="E396" s="333"/>
      <c r="F396" s="223"/>
      <c r="G396" s="224"/>
      <c r="H396" s="224"/>
      <c r="I396" s="224"/>
      <c r="J396" s="224"/>
      <c r="K396" s="224"/>
      <c r="L396" s="224"/>
      <c r="M396" s="225"/>
      <c r="N396" s="223"/>
      <c r="O396" s="224"/>
      <c r="P396" s="224"/>
      <c r="Q396" s="224"/>
      <c r="R396" s="224"/>
      <c r="S396" s="224"/>
      <c r="T396" s="224"/>
      <c r="U396" s="225"/>
      <c r="V396" s="242" t="s">
        <v>37</v>
      </c>
      <c r="W396" s="243"/>
      <c r="X396" s="243"/>
      <c r="Y396" s="243"/>
      <c r="Z396" s="217"/>
      <c r="AA396" s="245"/>
      <c r="AB396" s="217"/>
      <c r="AC396" s="216"/>
      <c r="AD396" s="264" t="s">
        <v>36</v>
      </c>
      <c r="AE396" s="265"/>
      <c r="AF396" s="265"/>
      <c r="AG396" s="265"/>
      <c r="AH396" s="217"/>
      <c r="AI396" s="245"/>
      <c r="AJ396" s="217"/>
      <c r="AK396" s="216"/>
      <c r="AL396" s="242" t="s">
        <v>37</v>
      </c>
      <c r="AM396" s="243"/>
      <c r="AN396" s="243"/>
      <c r="AO396" s="243"/>
      <c r="AP396" s="217"/>
      <c r="AQ396" s="245"/>
      <c r="AR396" s="217"/>
      <c r="AS396" s="216"/>
      <c r="AT396" s="264" t="s">
        <v>36</v>
      </c>
      <c r="AU396" s="265"/>
      <c r="AV396" s="265"/>
      <c r="AW396" s="265"/>
      <c r="AX396" s="217"/>
      <c r="AY396" s="245"/>
      <c r="AZ396" s="217"/>
      <c r="BA396" s="216"/>
      <c r="BB396" s="264" t="s">
        <v>36</v>
      </c>
      <c r="BC396" s="265"/>
      <c r="BD396" s="265"/>
      <c r="BE396" s="265"/>
      <c r="BF396" s="217"/>
      <c r="BG396" s="245"/>
      <c r="BH396" s="217"/>
      <c r="BI396" s="216"/>
      <c r="BJ396" s="223"/>
      <c r="BK396" s="224"/>
      <c r="BL396" s="224"/>
      <c r="BM396" s="224"/>
      <c r="BN396" s="224"/>
      <c r="BO396" s="224"/>
      <c r="BP396" s="224"/>
      <c r="BQ396" s="225"/>
      <c r="BR396" s="264" t="s">
        <v>209</v>
      </c>
      <c r="BS396" s="265"/>
      <c r="BT396" s="265"/>
      <c r="BU396" s="265"/>
      <c r="BV396" s="217"/>
      <c r="BW396" s="245"/>
      <c r="BX396" s="217"/>
      <c r="BY396" s="216"/>
      <c r="BZ396" s="223"/>
      <c r="CA396" s="224"/>
      <c r="CB396" s="224"/>
      <c r="CC396" s="224"/>
      <c r="CD396" s="224"/>
      <c r="CE396" s="224"/>
      <c r="CF396" s="224"/>
      <c r="CG396" s="225"/>
      <c r="CH396" s="519"/>
      <c r="CI396" s="520"/>
      <c r="CJ396" s="520"/>
      <c r="CK396" s="520"/>
      <c r="CL396" s="515"/>
      <c r="CM396" s="526"/>
      <c r="CN396" s="515"/>
      <c r="CO396" s="516"/>
      <c r="CP396" s="331"/>
      <c r="CQ396" s="332"/>
      <c r="CR396" s="332"/>
      <c r="CS396" s="333"/>
    </row>
    <row r="397" spans="2:97" ht="22.5" customHeight="1">
      <c r="B397" s="331"/>
      <c r="C397" s="332"/>
      <c r="D397" s="332"/>
      <c r="E397" s="333"/>
      <c r="F397" s="223"/>
      <c r="G397" s="224"/>
      <c r="H397" s="224"/>
      <c r="I397" s="224"/>
      <c r="J397" s="224"/>
      <c r="K397" s="224"/>
      <c r="L397" s="224"/>
      <c r="M397" s="225"/>
      <c r="N397" s="223"/>
      <c r="O397" s="224"/>
      <c r="P397" s="224"/>
      <c r="Q397" s="224"/>
      <c r="R397" s="224"/>
      <c r="S397" s="224"/>
      <c r="T397" s="224"/>
      <c r="U397" s="225"/>
      <c r="V397" s="242"/>
      <c r="W397" s="243"/>
      <c r="X397" s="243"/>
      <c r="Y397" s="243"/>
      <c r="Z397" s="217"/>
      <c r="AA397" s="217"/>
      <c r="AB397" s="217"/>
      <c r="AC397" s="216"/>
      <c r="AD397" s="264"/>
      <c r="AE397" s="265"/>
      <c r="AF397" s="265"/>
      <c r="AG397" s="265"/>
      <c r="AH397" s="217"/>
      <c r="AI397" s="217"/>
      <c r="AJ397" s="217"/>
      <c r="AK397" s="216"/>
      <c r="AL397" s="242"/>
      <c r="AM397" s="243"/>
      <c r="AN397" s="243"/>
      <c r="AO397" s="243"/>
      <c r="AP397" s="217"/>
      <c r="AQ397" s="217"/>
      <c r="AR397" s="217"/>
      <c r="AS397" s="216"/>
      <c r="AT397" s="264"/>
      <c r="AU397" s="265"/>
      <c r="AV397" s="265"/>
      <c r="AW397" s="265"/>
      <c r="AX397" s="217"/>
      <c r="AY397" s="217"/>
      <c r="AZ397" s="217"/>
      <c r="BA397" s="216"/>
      <c r="BB397" s="264"/>
      <c r="BC397" s="265"/>
      <c r="BD397" s="265"/>
      <c r="BE397" s="265"/>
      <c r="BF397" s="217"/>
      <c r="BG397" s="217"/>
      <c r="BH397" s="217"/>
      <c r="BI397" s="216"/>
      <c r="BJ397" s="223"/>
      <c r="BK397" s="224"/>
      <c r="BL397" s="224"/>
      <c r="BM397" s="224"/>
      <c r="BN397" s="224"/>
      <c r="BO397" s="224"/>
      <c r="BP397" s="224"/>
      <c r="BQ397" s="225"/>
      <c r="BR397" s="264"/>
      <c r="BS397" s="265"/>
      <c r="BT397" s="265"/>
      <c r="BU397" s="265"/>
      <c r="BV397" s="217" t="s">
        <v>126</v>
      </c>
      <c r="BW397" s="217" t="s">
        <v>40</v>
      </c>
      <c r="BX397" s="217"/>
      <c r="BY397" s="216"/>
      <c r="BZ397" s="223"/>
      <c r="CA397" s="224"/>
      <c r="CB397" s="224"/>
      <c r="CC397" s="224"/>
      <c r="CD397" s="224"/>
      <c r="CE397" s="224"/>
      <c r="CF397" s="224"/>
      <c r="CG397" s="225"/>
      <c r="CH397" s="519"/>
      <c r="CI397" s="520"/>
      <c r="CJ397" s="520"/>
      <c r="CK397" s="520"/>
      <c r="CL397" s="515"/>
      <c r="CM397" s="515"/>
      <c r="CN397" s="515"/>
      <c r="CO397" s="516"/>
      <c r="CP397" s="331"/>
      <c r="CQ397" s="332"/>
      <c r="CR397" s="332"/>
      <c r="CS397" s="333"/>
    </row>
    <row r="398" spans="2:97" ht="18.75" customHeight="1">
      <c r="B398" s="334"/>
      <c r="C398" s="335"/>
      <c r="D398" s="335"/>
      <c r="E398" s="336"/>
      <c r="F398" s="223"/>
      <c r="G398" s="224"/>
      <c r="H398" s="224"/>
      <c r="I398" s="224"/>
      <c r="J398" s="224"/>
      <c r="K398" s="224"/>
      <c r="L398" s="224"/>
      <c r="M398" s="225"/>
      <c r="N398" s="223"/>
      <c r="O398" s="224"/>
      <c r="P398" s="224"/>
      <c r="Q398" s="224"/>
      <c r="R398" s="224"/>
      <c r="S398" s="224"/>
      <c r="T398" s="224"/>
      <c r="U398" s="225"/>
      <c r="V398" s="218"/>
      <c r="W398" s="219"/>
      <c r="X398" s="219"/>
      <c r="Y398" s="219"/>
      <c r="Z398" s="217"/>
      <c r="AA398" s="217"/>
      <c r="AB398" s="217"/>
      <c r="AC398" s="216"/>
      <c r="AD398" s="218"/>
      <c r="AE398" s="219"/>
      <c r="AF398" s="219"/>
      <c r="AG398" s="219"/>
      <c r="AH398" s="217"/>
      <c r="AI398" s="217"/>
      <c r="AJ398" s="217"/>
      <c r="AK398" s="216"/>
      <c r="AL398" s="218"/>
      <c r="AM398" s="219"/>
      <c r="AN398" s="219"/>
      <c r="AO398" s="219"/>
      <c r="AP398" s="217"/>
      <c r="AQ398" s="217"/>
      <c r="AR398" s="217"/>
      <c r="AS398" s="216"/>
      <c r="AT398" s="218"/>
      <c r="AU398" s="219"/>
      <c r="AV398" s="219"/>
      <c r="AW398" s="219"/>
      <c r="AX398" s="217"/>
      <c r="AY398" s="217"/>
      <c r="AZ398" s="217"/>
      <c r="BA398" s="216"/>
      <c r="BB398" s="218" t="s">
        <v>220</v>
      </c>
      <c r="BC398" s="219"/>
      <c r="BD398" s="219"/>
      <c r="BE398" s="219"/>
      <c r="BF398" s="217"/>
      <c r="BG398" s="217"/>
      <c r="BH398" s="217"/>
      <c r="BI398" s="216"/>
      <c r="BJ398" s="223"/>
      <c r="BK398" s="224"/>
      <c r="BL398" s="224"/>
      <c r="BM398" s="224"/>
      <c r="BN398" s="224"/>
      <c r="BO398" s="224"/>
      <c r="BP398" s="224"/>
      <c r="BQ398" s="225"/>
      <c r="BR398" s="218"/>
      <c r="BS398" s="219"/>
      <c r="BT398" s="219"/>
      <c r="BU398" s="219"/>
      <c r="BV398" s="217"/>
      <c r="BW398" s="217"/>
      <c r="BX398" s="217"/>
      <c r="BY398" s="216"/>
      <c r="BZ398" s="223"/>
      <c r="CA398" s="224"/>
      <c r="CB398" s="224"/>
      <c r="CC398" s="224"/>
      <c r="CD398" s="224"/>
      <c r="CE398" s="224"/>
      <c r="CF398" s="224"/>
      <c r="CG398" s="225"/>
      <c r="CH398" s="521"/>
      <c r="CI398" s="522"/>
      <c r="CJ398" s="522"/>
      <c r="CK398" s="522"/>
      <c r="CL398" s="515"/>
      <c r="CM398" s="515"/>
      <c r="CN398" s="515"/>
      <c r="CO398" s="516"/>
      <c r="CP398" s="334"/>
      <c r="CQ398" s="335"/>
      <c r="CR398" s="335"/>
      <c r="CS398" s="336"/>
    </row>
    <row r="399" spans="2:97" ht="18.75" customHeight="1" thickBot="1">
      <c r="B399" s="337" t="s">
        <v>483</v>
      </c>
      <c r="C399" s="338"/>
      <c r="D399" s="338"/>
      <c r="E399" s="339"/>
      <c r="F399" s="226"/>
      <c r="G399" s="227"/>
      <c r="H399" s="227"/>
      <c r="I399" s="227"/>
      <c r="J399" s="227"/>
      <c r="K399" s="227"/>
      <c r="L399" s="227"/>
      <c r="M399" s="228"/>
      <c r="N399" s="226"/>
      <c r="O399" s="227"/>
      <c r="P399" s="227"/>
      <c r="Q399" s="227"/>
      <c r="R399" s="227"/>
      <c r="S399" s="227"/>
      <c r="T399" s="227"/>
      <c r="U399" s="228"/>
      <c r="V399" s="262"/>
      <c r="W399" s="263"/>
      <c r="X399" s="55"/>
      <c r="Y399" s="326"/>
      <c r="Z399" s="326"/>
      <c r="AA399" s="326"/>
      <c r="AB399" s="326"/>
      <c r="AC399" s="327"/>
      <c r="AD399" s="230"/>
      <c r="AE399" s="231"/>
      <c r="AF399" s="55"/>
      <c r="AG399" s="266"/>
      <c r="AH399" s="266"/>
      <c r="AI399" s="266"/>
      <c r="AJ399" s="266"/>
      <c r="AK399" s="267"/>
      <c r="AL399" s="230"/>
      <c r="AM399" s="231"/>
      <c r="AN399" s="55"/>
      <c r="AO399" s="246"/>
      <c r="AP399" s="246"/>
      <c r="AQ399" s="246"/>
      <c r="AR399" s="246"/>
      <c r="AS399" s="247"/>
      <c r="AT399" s="230"/>
      <c r="AU399" s="231"/>
      <c r="AV399" s="55"/>
      <c r="AW399" s="266"/>
      <c r="AX399" s="266"/>
      <c r="AY399" s="266"/>
      <c r="AZ399" s="266"/>
      <c r="BA399" s="267"/>
      <c r="BB399" s="230"/>
      <c r="BC399" s="231"/>
      <c r="BD399" s="55"/>
      <c r="BE399" s="266"/>
      <c r="BF399" s="266"/>
      <c r="BG399" s="266"/>
      <c r="BH399" s="266"/>
      <c r="BI399" s="267"/>
      <c r="BJ399" s="226"/>
      <c r="BK399" s="227"/>
      <c r="BL399" s="227"/>
      <c r="BM399" s="227"/>
      <c r="BN399" s="227"/>
      <c r="BO399" s="227"/>
      <c r="BP399" s="227"/>
      <c r="BQ399" s="228"/>
      <c r="BR399" s="230"/>
      <c r="BS399" s="231"/>
      <c r="BT399" s="55"/>
      <c r="BU399" s="266" t="s">
        <v>210</v>
      </c>
      <c r="BV399" s="266"/>
      <c r="BW399" s="266"/>
      <c r="BX399" s="266"/>
      <c r="BY399" s="267"/>
      <c r="BZ399" s="226"/>
      <c r="CA399" s="227"/>
      <c r="CB399" s="227"/>
      <c r="CC399" s="227"/>
      <c r="CD399" s="227"/>
      <c r="CE399" s="227"/>
      <c r="CF399" s="227"/>
      <c r="CG399" s="228"/>
      <c r="CH399" s="523"/>
      <c r="CI399" s="524"/>
      <c r="CJ399" s="66"/>
      <c r="CK399" s="517"/>
      <c r="CL399" s="517"/>
      <c r="CM399" s="517"/>
      <c r="CN399" s="517"/>
      <c r="CO399" s="518"/>
      <c r="CP399" s="337"/>
      <c r="CQ399" s="338"/>
      <c r="CR399" s="338"/>
      <c r="CS399" s="339"/>
    </row>
    <row r="400" spans="2:97" ht="15" customHeight="1">
      <c r="B400" s="328" t="s">
        <v>173</v>
      </c>
      <c r="C400" s="329"/>
      <c r="D400" s="329"/>
      <c r="E400" s="330"/>
      <c r="F400" s="251">
        <v>10016173</v>
      </c>
      <c r="G400" s="258"/>
      <c r="H400" s="258"/>
      <c r="I400" s="258"/>
      <c r="J400" s="258"/>
      <c r="K400" s="258"/>
      <c r="L400" s="258"/>
      <c r="M400" s="259"/>
      <c r="N400" s="220"/>
      <c r="O400" s="221"/>
      <c r="P400" s="221"/>
      <c r="Q400" s="221"/>
      <c r="R400" s="221"/>
      <c r="S400" s="221"/>
      <c r="T400" s="221"/>
      <c r="U400" s="222"/>
      <c r="V400" s="220"/>
      <c r="W400" s="221"/>
      <c r="X400" s="221"/>
      <c r="Y400" s="221"/>
      <c r="Z400" s="221"/>
      <c r="AA400" s="221"/>
      <c r="AB400" s="221"/>
      <c r="AC400" s="222"/>
      <c r="AD400" s="251"/>
      <c r="AE400" s="252"/>
      <c r="AF400" s="252"/>
      <c r="AG400" s="252"/>
      <c r="AH400" s="258"/>
      <c r="AI400" s="258"/>
      <c r="AJ400" s="258"/>
      <c r="AK400" s="259"/>
      <c r="AL400" s="220"/>
      <c r="AM400" s="221"/>
      <c r="AN400" s="221"/>
      <c r="AO400" s="221"/>
      <c r="AP400" s="221"/>
      <c r="AQ400" s="221"/>
      <c r="AR400" s="221"/>
      <c r="AS400" s="222"/>
      <c r="AT400" s="251"/>
      <c r="AU400" s="252"/>
      <c r="AV400" s="252"/>
      <c r="AW400" s="252"/>
      <c r="AX400" s="258"/>
      <c r="AY400" s="258"/>
      <c r="AZ400" s="258"/>
      <c r="BA400" s="259"/>
      <c r="BB400" s="251">
        <v>10016346</v>
      </c>
      <c r="BC400" s="252"/>
      <c r="BD400" s="252"/>
      <c r="BE400" s="252"/>
      <c r="BF400" s="258"/>
      <c r="BG400" s="258"/>
      <c r="BH400" s="258"/>
      <c r="BI400" s="259"/>
      <c r="BJ400" s="251"/>
      <c r="BK400" s="252"/>
      <c r="BL400" s="252"/>
      <c r="BM400" s="252"/>
      <c r="BN400" s="258"/>
      <c r="BO400" s="258"/>
      <c r="BP400" s="258"/>
      <c r="BQ400" s="259"/>
      <c r="BR400" s="251"/>
      <c r="BS400" s="252"/>
      <c r="BT400" s="252"/>
      <c r="BU400" s="252"/>
      <c r="BV400" s="258"/>
      <c r="BW400" s="258"/>
      <c r="BX400" s="258"/>
      <c r="BY400" s="259"/>
      <c r="BZ400" s="220"/>
      <c r="CA400" s="221"/>
      <c r="CB400" s="221"/>
      <c r="CC400" s="221"/>
      <c r="CD400" s="221"/>
      <c r="CE400" s="221"/>
      <c r="CF400" s="221"/>
      <c r="CG400" s="222"/>
      <c r="CH400" s="251"/>
      <c r="CI400" s="258"/>
      <c r="CJ400" s="258"/>
      <c r="CK400" s="258"/>
      <c r="CL400" s="258"/>
      <c r="CM400" s="258"/>
      <c r="CN400" s="258"/>
      <c r="CO400" s="259"/>
      <c r="CP400" s="328" t="s">
        <v>173</v>
      </c>
      <c r="CQ400" s="329"/>
      <c r="CR400" s="329"/>
      <c r="CS400" s="330"/>
    </row>
    <row r="401" spans="2:97" ht="15" customHeight="1">
      <c r="B401" s="331"/>
      <c r="C401" s="332"/>
      <c r="D401" s="332"/>
      <c r="E401" s="333"/>
      <c r="F401" s="274" t="s">
        <v>56</v>
      </c>
      <c r="G401" s="275"/>
      <c r="H401" s="275"/>
      <c r="I401" s="275"/>
      <c r="J401" s="229"/>
      <c r="K401" s="295"/>
      <c r="L401" s="229"/>
      <c r="M401" s="244"/>
      <c r="N401" s="223"/>
      <c r="O401" s="224"/>
      <c r="P401" s="224"/>
      <c r="Q401" s="224"/>
      <c r="R401" s="224"/>
      <c r="S401" s="224"/>
      <c r="T401" s="224"/>
      <c r="U401" s="225"/>
      <c r="V401" s="223"/>
      <c r="W401" s="224"/>
      <c r="X401" s="224"/>
      <c r="Y401" s="224"/>
      <c r="Z401" s="224"/>
      <c r="AA401" s="224"/>
      <c r="AB401" s="224"/>
      <c r="AC401" s="225"/>
      <c r="AD401" s="242"/>
      <c r="AE401" s="243"/>
      <c r="AF401" s="243"/>
      <c r="AG401" s="243"/>
      <c r="AH401" s="217"/>
      <c r="AI401" s="245"/>
      <c r="AJ401" s="217"/>
      <c r="AK401" s="216"/>
      <c r="AL401" s="223"/>
      <c r="AM401" s="224"/>
      <c r="AN401" s="224"/>
      <c r="AO401" s="224"/>
      <c r="AP401" s="224"/>
      <c r="AQ401" s="224"/>
      <c r="AR401" s="224"/>
      <c r="AS401" s="225"/>
      <c r="AT401" s="242"/>
      <c r="AU401" s="243"/>
      <c r="AV401" s="243"/>
      <c r="AW401" s="243"/>
      <c r="AX401" s="217"/>
      <c r="AY401" s="245"/>
      <c r="AZ401" s="217"/>
      <c r="BA401" s="216"/>
      <c r="BB401" s="242">
        <v>808</v>
      </c>
      <c r="BC401" s="243"/>
      <c r="BD401" s="243"/>
      <c r="BE401" s="243"/>
      <c r="BF401" s="217"/>
      <c r="BG401" s="245"/>
      <c r="BH401" s="217"/>
      <c r="BI401" s="216"/>
      <c r="BJ401" s="242"/>
      <c r="BK401" s="243"/>
      <c r="BL401" s="243"/>
      <c r="BM401" s="243"/>
      <c r="BN401" s="217"/>
      <c r="BO401" s="245"/>
      <c r="BP401" s="217"/>
      <c r="BQ401" s="216"/>
      <c r="BR401" s="242"/>
      <c r="BS401" s="243"/>
      <c r="BT401" s="243"/>
      <c r="BU401" s="243"/>
      <c r="BV401" s="217"/>
      <c r="BW401" s="245"/>
      <c r="BX401" s="217"/>
      <c r="BY401" s="216"/>
      <c r="BZ401" s="223"/>
      <c r="CA401" s="224"/>
      <c r="CB401" s="224"/>
      <c r="CC401" s="224"/>
      <c r="CD401" s="224"/>
      <c r="CE401" s="224"/>
      <c r="CF401" s="224"/>
      <c r="CG401" s="225"/>
      <c r="CH401" s="242"/>
      <c r="CI401" s="243"/>
      <c r="CJ401" s="243"/>
      <c r="CK401" s="243"/>
      <c r="CL401" s="217"/>
      <c r="CM401" s="245"/>
      <c r="CN401" s="217"/>
      <c r="CO401" s="216"/>
      <c r="CP401" s="331"/>
      <c r="CQ401" s="332"/>
      <c r="CR401" s="332"/>
      <c r="CS401" s="333"/>
    </row>
    <row r="402" spans="2:97" ht="11.25" customHeight="1">
      <c r="B402" s="331"/>
      <c r="C402" s="332"/>
      <c r="D402" s="332"/>
      <c r="E402" s="333"/>
      <c r="F402" s="274" t="s">
        <v>57</v>
      </c>
      <c r="G402" s="275"/>
      <c r="H402" s="275"/>
      <c r="I402" s="275"/>
      <c r="J402" s="229"/>
      <c r="K402" s="295"/>
      <c r="L402" s="229"/>
      <c r="M402" s="244"/>
      <c r="N402" s="223"/>
      <c r="O402" s="224"/>
      <c r="P402" s="224"/>
      <c r="Q402" s="224"/>
      <c r="R402" s="224"/>
      <c r="S402" s="224"/>
      <c r="T402" s="224"/>
      <c r="U402" s="225"/>
      <c r="V402" s="223"/>
      <c r="W402" s="224"/>
      <c r="X402" s="224"/>
      <c r="Y402" s="224"/>
      <c r="Z402" s="224"/>
      <c r="AA402" s="224"/>
      <c r="AB402" s="224"/>
      <c r="AC402" s="225"/>
      <c r="AD402" s="242" t="s">
        <v>37</v>
      </c>
      <c r="AE402" s="243"/>
      <c r="AF402" s="243"/>
      <c r="AG402" s="243"/>
      <c r="AH402" s="217"/>
      <c r="AI402" s="245"/>
      <c r="AJ402" s="217"/>
      <c r="AK402" s="216"/>
      <c r="AL402" s="223"/>
      <c r="AM402" s="224"/>
      <c r="AN402" s="224"/>
      <c r="AO402" s="224"/>
      <c r="AP402" s="224"/>
      <c r="AQ402" s="224"/>
      <c r="AR402" s="224"/>
      <c r="AS402" s="225"/>
      <c r="AT402" s="264" t="s">
        <v>36</v>
      </c>
      <c r="AU402" s="265"/>
      <c r="AV402" s="265"/>
      <c r="AW402" s="265"/>
      <c r="AX402" s="217"/>
      <c r="AY402" s="245"/>
      <c r="AZ402" s="217"/>
      <c r="BA402" s="216"/>
      <c r="BB402" s="264" t="s">
        <v>209</v>
      </c>
      <c r="BC402" s="265"/>
      <c r="BD402" s="265"/>
      <c r="BE402" s="265"/>
      <c r="BF402" s="217"/>
      <c r="BG402" s="245"/>
      <c r="BH402" s="217"/>
      <c r="BI402" s="216"/>
      <c r="BJ402" s="264"/>
      <c r="BK402" s="265"/>
      <c r="BL402" s="265"/>
      <c r="BM402" s="265"/>
      <c r="BN402" s="217"/>
      <c r="BO402" s="245"/>
      <c r="BP402" s="217"/>
      <c r="BQ402" s="216"/>
      <c r="BR402" s="264"/>
      <c r="BS402" s="265"/>
      <c r="BT402" s="265"/>
      <c r="BU402" s="265"/>
      <c r="BV402" s="217"/>
      <c r="BW402" s="245"/>
      <c r="BX402" s="217"/>
      <c r="BY402" s="216"/>
      <c r="BZ402" s="223"/>
      <c r="CA402" s="224"/>
      <c r="CB402" s="224"/>
      <c r="CC402" s="224"/>
      <c r="CD402" s="224"/>
      <c r="CE402" s="224"/>
      <c r="CF402" s="224"/>
      <c r="CG402" s="225"/>
      <c r="CH402" s="242"/>
      <c r="CI402" s="243"/>
      <c r="CJ402" s="243"/>
      <c r="CK402" s="243"/>
      <c r="CL402" s="217"/>
      <c r="CM402" s="245"/>
      <c r="CN402" s="217"/>
      <c r="CO402" s="216"/>
      <c r="CP402" s="331"/>
      <c r="CQ402" s="332"/>
      <c r="CR402" s="332"/>
      <c r="CS402" s="333"/>
    </row>
    <row r="403" spans="2:97" ht="22.5" customHeight="1">
      <c r="B403" s="331"/>
      <c r="C403" s="332"/>
      <c r="D403" s="332"/>
      <c r="E403" s="333"/>
      <c r="F403" s="274"/>
      <c r="G403" s="275"/>
      <c r="H403" s="275"/>
      <c r="I403" s="275"/>
      <c r="J403" s="229" t="s">
        <v>126</v>
      </c>
      <c r="K403" s="229"/>
      <c r="L403" s="229"/>
      <c r="M403" s="244"/>
      <c r="N403" s="223"/>
      <c r="O403" s="224"/>
      <c r="P403" s="224"/>
      <c r="Q403" s="224"/>
      <c r="R403" s="224"/>
      <c r="S403" s="224"/>
      <c r="T403" s="224"/>
      <c r="U403" s="225"/>
      <c r="V403" s="223"/>
      <c r="W403" s="224"/>
      <c r="X403" s="224"/>
      <c r="Y403" s="224"/>
      <c r="Z403" s="224"/>
      <c r="AA403" s="224"/>
      <c r="AB403" s="224"/>
      <c r="AC403" s="225"/>
      <c r="AD403" s="242"/>
      <c r="AE403" s="243"/>
      <c r="AF403" s="243"/>
      <c r="AG403" s="243"/>
      <c r="AH403" s="217"/>
      <c r="AI403" s="217"/>
      <c r="AJ403" s="217"/>
      <c r="AK403" s="216"/>
      <c r="AL403" s="223"/>
      <c r="AM403" s="224"/>
      <c r="AN403" s="224"/>
      <c r="AO403" s="224"/>
      <c r="AP403" s="224"/>
      <c r="AQ403" s="224"/>
      <c r="AR403" s="224"/>
      <c r="AS403" s="225"/>
      <c r="AT403" s="264"/>
      <c r="AU403" s="265"/>
      <c r="AV403" s="265"/>
      <c r="AW403" s="265"/>
      <c r="AX403" s="217"/>
      <c r="AY403" s="217" t="s">
        <v>201</v>
      </c>
      <c r="AZ403" s="217"/>
      <c r="BA403" s="216"/>
      <c r="BB403" s="264"/>
      <c r="BC403" s="265"/>
      <c r="BD403" s="265"/>
      <c r="BE403" s="265"/>
      <c r="BF403" s="217" t="s">
        <v>211</v>
      </c>
      <c r="BG403" s="217" t="s">
        <v>44</v>
      </c>
      <c r="BH403" s="217" t="s">
        <v>495</v>
      </c>
      <c r="BI403" s="216"/>
      <c r="BJ403" s="264"/>
      <c r="BK403" s="265"/>
      <c r="BL403" s="265"/>
      <c r="BM403" s="265"/>
      <c r="BN403" s="217" t="s">
        <v>211</v>
      </c>
      <c r="BO403" s="217" t="s">
        <v>40</v>
      </c>
      <c r="BP403" s="217"/>
      <c r="BQ403" s="216"/>
      <c r="BR403" s="264"/>
      <c r="BS403" s="265"/>
      <c r="BT403" s="265"/>
      <c r="BU403" s="265"/>
      <c r="BV403" s="217"/>
      <c r="BW403" s="217" t="s">
        <v>40</v>
      </c>
      <c r="BX403" s="217"/>
      <c r="BY403" s="216"/>
      <c r="BZ403" s="223"/>
      <c r="CA403" s="224"/>
      <c r="CB403" s="224"/>
      <c r="CC403" s="224"/>
      <c r="CD403" s="224"/>
      <c r="CE403" s="224"/>
      <c r="CF403" s="224"/>
      <c r="CG403" s="225"/>
      <c r="CH403" s="242"/>
      <c r="CI403" s="243"/>
      <c r="CJ403" s="243"/>
      <c r="CK403" s="243"/>
      <c r="CL403" s="217"/>
      <c r="CM403" s="217"/>
      <c r="CN403" s="217"/>
      <c r="CO403" s="216"/>
      <c r="CP403" s="331"/>
      <c r="CQ403" s="332"/>
      <c r="CR403" s="332"/>
      <c r="CS403" s="333"/>
    </row>
    <row r="404" spans="2:97" ht="18.75" customHeight="1">
      <c r="B404" s="334"/>
      <c r="C404" s="335"/>
      <c r="D404" s="335"/>
      <c r="E404" s="336"/>
      <c r="F404" s="296"/>
      <c r="G404" s="297"/>
      <c r="H404" s="297"/>
      <c r="I404" s="297"/>
      <c r="J404" s="229"/>
      <c r="K404" s="229"/>
      <c r="L404" s="229"/>
      <c r="M404" s="244"/>
      <c r="N404" s="223"/>
      <c r="O404" s="224"/>
      <c r="P404" s="224"/>
      <c r="Q404" s="224"/>
      <c r="R404" s="224"/>
      <c r="S404" s="224"/>
      <c r="T404" s="224"/>
      <c r="U404" s="225"/>
      <c r="V404" s="223"/>
      <c r="W404" s="224"/>
      <c r="X404" s="224"/>
      <c r="Y404" s="224"/>
      <c r="Z404" s="224"/>
      <c r="AA404" s="224"/>
      <c r="AB404" s="224"/>
      <c r="AC404" s="225"/>
      <c r="AD404" s="218"/>
      <c r="AE404" s="219"/>
      <c r="AF404" s="219"/>
      <c r="AG404" s="219"/>
      <c r="AH404" s="217"/>
      <c r="AI404" s="217"/>
      <c r="AJ404" s="217"/>
      <c r="AK404" s="216"/>
      <c r="AL404" s="223"/>
      <c r="AM404" s="224"/>
      <c r="AN404" s="224"/>
      <c r="AO404" s="224"/>
      <c r="AP404" s="224"/>
      <c r="AQ404" s="224"/>
      <c r="AR404" s="224"/>
      <c r="AS404" s="225"/>
      <c r="AT404" s="218"/>
      <c r="AU404" s="219"/>
      <c r="AV404" s="219"/>
      <c r="AW404" s="219"/>
      <c r="AX404" s="217"/>
      <c r="AY404" s="217"/>
      <c r="AZ404" s="217"/>
      <c r="BA404" s="216"/>
      <c r="BB404" s="218"/>
      <c r="BC404" s="219"/>
      <c r="BD404" s="219"/>
      <c r="BE404" s="219"/>
      <c r="BF404" s="217"/>
      <c r="BG404" s="217"/>
      <c r="BH404" s="217"/>
      <c r="BI404" s="216"/>
      <c r="BJ404" s="218"/>
      <c r="BK404" s="219"/>
      <c r="BL404" s="219"/>
      <c r="BM404" s="219"/>
      <c r="BN404" s="217"/>
      <c r="BO404" s="217"/>
      <c r="BP404" s="217"/>
      <c r="BQ404" s="216"/>
      <c r="BR404" s="218"/>
      <c r="BS404" s="219"/>
      <c r="BT404" s="219"/>
      <c r="BU404" s="219"/>
      <c r="BV404" s="217"/>
      <c r="BW404" s="217"/>
      <c r="BX404" s="217"/>
      <c r="BY404" s="216"/>
      <c r="BZ404" s="223"/>
      <c r="CA404" s="224"/>
      <c r="CB404" s="224"/>
      <c r="CC404" s="224"/>
      <c r="CD404" s="224"/>
      <c r="CE404" s="224"/>
      <c r="CF404" s="224"/>
      <c r="CG404" s="225"/>
      <c r="CH404" s="218"/>
      <c r="CI404" s="219"/>
      <c r="CJ404" s="219"/>
      <c r="CK404" s="219"/>
      <c r="CL404" s="217"/>
      <c r="CM404" s="217"/>
      <c r="CN404" s="217"/>
      <c r="CO404" s="216"/>
      <c r="CP404" s="334"/>
      <c r="CQ404" s="335"/>
      <c r="CR404" s="335"/>
      <c r="CS404" s="336"/>
    </row>
    <row r="405" spans="2:97" ht="18.75" customHeight="1" thickBot="1">
      <c r="B405" s="337" t="s">
        <v>293</v>
      </c>
      <c r="C405" s="338"/>
      <c r="D405" s="338"/>
      <c r="E405" s="339"/>
      <c r="F405" s="230"/>
      <c r="G405" s="231"/>
      <c r="H405" s="65"/>
      <c r="I405" s="310" t="s">
        <v>58</v>
      </c>
      <c r="J405" s="310"/>
      <c r="K405" s="310"/>
      <c r="L405" s="310"/>
      <c r="M405" s="311"/>
      <c r="N405" s="226"/>
      <c r="O405" s="227"/>
      <c r="P405" s="227"/>
      <c r="Q405" s="227"/>
      <c r="R405" s="227"/>
      <c r="S405" s="227"/>
      <c r="T405" s="227"/>
      <c r="U405" s="228"/>
      <c r="V405" s="226"/>
      <c r="W405" s="227"/>
      <c r="X405" s="227"/>
      <c r="Y405" s="227"/>
      <c r="Z405" s="227"/>
      <c r="AA405" s="227"/>
      <c r="AB405" s="227"/>
      <c r="AC405" s="228"/>
      <c r="AD405" s="262"/>
      <c r="AE405" s="263"/>
      <c r="AF405" s="55"/>
      <c r="AG405" s="326"/>
      <c r="AH405" s="326"/>
      <c r="AI405" s="326"/>
      <c r="AJ405" s="326"/>
      <c r="AK405" s="327"/>
      <c r="AL405" s="226"/>
      <c r="AM405" s="227"/>
      <c r="AN405" s="227"/>
      <c r="AO405" s="227"/>
      <c r="AP405" s="227"/>
      <c r="AQ405" s="227"/>
      <c r="AR405" s="227"/>
      <c r="AS405" s="228"/>
      <c r="AT405" s="230"/>
      <c r="AU405" s="231"/>
      <c r="AV405" s="55"/>
      <c r="AW405" s="266"/>
      <c r="AX405" s="266"/>
      <c r="AY405" s="266"/>
      <c r="AZ405" s="266"/>
      <c r="BA405" s="267"/>
      <c r="BB405" s="230">
        <v>0.27083333333333331</v>
      </c>
      <c r="BC405" s="231"/>
      <c r="BD405" s="55" t="s">
        <v>508</v>
      </c>
      <c r="BE405" s="266" t="s">
        <v>711</v>
      </c>
      <c r="BF405" s="266"/>
      <c r="BG405" s="266"/>
      <c r="BH405" s="266"/>
      <c r="BI405" s="267"/>
      <c r="BJ405" s="230"/>
      <c r="BK405" s="231"/>
      <c r="BL405" s="55"/>
      <c r="BM405" s="266"/>
      <c r="BN405" s="266"/>
      <c r="BO405" s="266"/>
      <c r="BP405" s="266"/>
      <c r="BQ405" s="267"/>
      <c r="BR405" s="230"/>
      <c r="BS405" s="231"/>
      <c r="BT405" s="55"/>
      <c r="BU405" s="266"/>
      <c r="BV405" s="266"/>
      <c r="BW405" s="266"/>
      <c r="BX405" s="266"/>
      <c r="BY405" s="267"/>
      <c r="BZ405" s="226"/>
      <c r="CA405" s="227"/>
      <c r="CB405" s="227"/>
      <c r="CC405" s="227"/>
      <c r="CD405" s="227"/>
      <c r="CE405" s="227"/>
      <c r="CF405" s="227"/>
      <c r="CG405" s="228"/>
      <c r="CH405" s="230"/>
      <c r="CI405" s="231"/>
      <c r="CJ405" s="55"/>
      <c r="CK405" s="246"/>
      <c r="CL405" s="246"/>
      <c r="CM405" s="246"/>
      <c r="CN405" s="246"/>
      <c r="CO405" s="247"/>
      <c r="CP405" s="337"/>
      <c r="CQ405" s="338"/>
      <c r="CR405" s="338"/>
      <c r="CS405" s="339"/>
    </row>
    <row r="406" spans="2:97" ht="15" customHeight="1">
      <c r="B406" s="328" t="s">
        <v>174</v>
      </c>
      <c r="C406" s="329"/>
      <c r="D406" s="329"/>
      <c r="E406" s="330"/>
      <c r="F406" s="251">
        <v>10016432</v>
      </c>
      <c r="G406" s="252"/>
      <c r="H406" s="252"/>
      <c r="I406" s="252"/>
      <c r="J406" s="258"/>
      <c r="K406" s="258"/>
      <c r="L406" s="258"/>
      <c r="M406" s="259"/>
      <c r="N406" s="251"/>
      <c r="O406" s="252"/>
      <c r="P406" s="252"/>
      <c r="Q406" s="252"/>
      <c r="R406" s="258"/>
      <c r="S406" s="258"/>
      <c r="T406" s="258"/>
      <c r="U406" s="259"/>
      <c r="V406" s="251"/>
      <c r="W406" s="258"/>
      <c r="X406" s="258"/>
      <c r="Y406" s="258"/>
      <c r="Z406" s="258"/>
      <c r="AA406" s="258"/>
      <c r="AB406" s="258"/>
      <c r="AC406" s="259"/>
      <c r="AD406" s="251"/>
      <c r="AE406" s="252"/>
      <c r="AF406" s="252"/>
      <c r="AG406" s="252"/>
      <c r="AH406" s="258"/>
      <c r="AI406" s="258"/>
      <c r="AJ406" s="258"/>
      <c r="AK406" s="259"/>
      <c r="AL406" s="251"/>
      <c r="AM406" s="252"/>
      <c r="AN406" s="252"/>
      <c r="AO406" s="252"/>
      <c r="AP406" s="258"/>
      <c r="AQ406" s="258"/>
      <c r="AR406" s="258"/>
      <c r="AS406" s="259"/>
      <c r="AT406" s="251"/>
      <c r="AU406" s="252"/>
      <c r="AV406" s="252"/>
      <c r="AW406" s="252"/>
      <c r="AX406" s="258"/>
      <c r="AY406" s="258"/>
      <c r="AZ406" s="258"/>
      <c r="BA406" s="259"/>
      <c r="BB406" s="251"/>
      <c r="BC406" s="252"/>
      <c r="BD406" s="252"/>
      <c r="BE406" s="252"/>
      <c r="BF406" s="258"/>
      <c r="BG406" s="258"/>
      <c r="BH406" s="258"/>
      <c r="BI406" s="259"/>
      <c r="BJ406" s="251"/>
      <c r="BK406" s="252"/>
      <c r="BL406" s="252"/>
      <c r="BM406" s="252"/>
      <c r="BN406" s="258"/>
      <c r="BO406" s="258"/>
      <c r="BP406" s="258"/>
      <c r="BQ406" s="259"/>
      <c r="BR406" s="251"/>
      <c r="BS406" s="252"/>
      <c r="BT406" s="252"/>
      <c r="BU406" s="252"/>
      <c r="BV406" s="258"/>
      <c r="BW406" s="258"/>
      <c r="BX406" s="258"/>
      <c r="BY406" s="259"/>
      <c r="BZ406" s="251"/>
      <c r="CA406" s="252"/>
      <c r="CB406" s="252"/>
      <c r="CC406" s="252"/>
      <c r="CD406" s="258"/>
      <c r="CE406" s="258"/>
      <c r="CF406" s="258"/>
      <c r="CG406" s="259"/>
      <c r="CH406" s="251"/>
      <c r="CI406" s="258"/>
      <c r="CJ406" s="258"/>
      <c r="CK406" s="258"/>
      <c r="CL406" s="258"/>
      <c r="CM406" s="258"/>
      <c r="CN406" s="258"/>
      <c r="CO406" s="259"/>
      <c r="CP406" s="328" t="s">
        <v>174</v>
      </c>
      <c r="CQ406" s="329"/>
      <c r="CR406" s="329"/>
      <c r="CS406" s="330"/>
    </row>
    <row r="407" spans="2:97" ht="15" customHeight="1">
      <c r="B407" s="331"/>
      <c r="C407" s="332"/>
      <c r="D407" s="332"/>
      <c r="E407" s="333"/>
      <c r="F407" s="274" t="s">
        <v>256</v>
      </c>
      <c r="G407" s="275"/>
      <c r="H407" s="275"/>
      <c r="I407" s="275"/>
      <c r="J407" s="229"/>
      <c r="K407" s="295"/>
      <c r="L407" s="229"/>
      <c r="M407" s="244"/>
      <c r="N407" s="274"/>
      <c r="O407" s="275"/>
      <c r="P407" s="275"/>
      <c r="Q407" s="275"/>
      <c r="R407" s="229"/>
      <c r="S407" s="295"/>
      <c r="T407" s="229"/>
      <c r="U407" s="244"/>
      <c r="V407" s="274"/>
      <c r="W407" s="275"/>
      <c r="X407" s="275"/>
      <c r="Y407" s="275"/>
      <c r="Z407" s="229"/>
      <c r="AA407" s="295"/>
      <c r="AB407" s="229"/>
      <c r="AC407" s="244"/>
      <c r="AD407" s="274"/>
      <c r="AE407" s="275"/>
      <c r="AF407" s="275"/>
      <c r="AG407" s="275"/>
      <c r="AH407" s="229"/>
      <c r="AI407" s="295"/>
      <c r="AJ407" s="229"/>
      <c r="AK407" s="244"/>
      <c r="AL407" s="274"/>
      <c r="AM407" s="275"/>
      <c r="AN407" s="275"/>
      <c r="AO407" s="275"/>
      <c r="AP407" s="229"/>
      <c r="AQ407" s="295"/>
      <c r="AR407" s="229"/>
      <c r="AS407" s="244"/>
      <c r="AT407" s="274"/>
      <c r="AU407" s="275"/>
      <c r="AV407" s="275"/>
      <c r="AW407" s="275"/>
      <c r="AX407" s="229"/>
      <c r="AY407" s="295"/>
      <c r="AZ407" s="229"/>
      <c r="BA407" s="244"/>
      <c r="BB407" s="274"/>
      <c r="BC407" s="275"/>
      <c r="BD407" s="275"/>
      <c r="BE407" s="275"/>
      <c r="BF407" s="229"/>
      <c r="BG407" s="295"/>
      <c r="BH407" s="229"/>
      <c r="BI407" s="244"/>
      <c r="BJ407" s="274"/>
      <c r="BK407" s="275"/>
      <c r="BL407" s="275"/>
      <c r="BM407" s="275"/>
      <c r="BN407" s="229"/>
      <c r="BO407" s="295"/>
      <c r="BP407" s="229"/>
      <c r="BQ407" s="244"/>
      <c r="BR407" s="242"/>
      <c r="BS407" s="243"/>
      <c r="BT407" s="243"/>
      <c r="BU407" s="243"/>
      <c r="BV407" s="217"/>
      <c r="BW407" s="245"/>
      <c r="BX407" s="217"/>
      <c r="BY407" s="216"/>
      <c r="BZ407" s="242"/>
      <c r="CA407" s="243"/>
      <c r="CB407" s="243"/>
      <c r="CC407" s="243"/>
      <c r="CD407" s="217"/>
      <c r="CE407" s="245"/>
      <c r="CF407" s="217"/>
      <c r="CG407" s="216"/>
      <c r="CH407" s="242"/>
      <c r="CI407" s="243"/>
      <c r="CJ407" s="243"/>
      <c r="CK407" s="243"/>
      <c r="CL407" s="217"/>
      <c r="CM407" s="245"/>
      <c r="CN407" s="217"/>
      <c r="CO407" s="216"/>
      <c r="CP407" s="331"/>
      <c r="CQ407" s="332"/>
      <c r="CR407" s="332"/>
      <c r="CS407" s="333"/>
    </row>
    <row r="408" spans="2:97" ht="11.25" customHeight="1">
      <c r="B408" s="331"/>
      <c r="C408" s="332"/>
      <c r="D408" s="332"/>
      <c r="E408" s="333"/>
      <c r="F408" s="340" t="s">
        <v>257</v>
      </c>
      <c r="G408" s="341"/>
      <c r="H408" s="341"/>
      <c r="I408" s="341"/>
      <c r="J408" s="229"/>
      <c r="K408" s="295"/>
      <c r="L408" s="229"/>
      <c r="M408" s="244"/>
      <c r="N408" s="284"/>
      <c r="O408" s="285"/>
      <c r="P408" s="285"/>
      <c r="Q408" s="285"/>
      <c r="R408" s="229"/>
      <c r="S408" s="295"/>
      <c r="T408" s="229"/>
      <c r="U408" s="244"/>
      <c r="V408" s="274"/>
      <c r="W408" s="275"/>
      <c r="X408" s="275"/>
      <c r="Y408" s="275"/>
      <c r="Z408" s="229"/>
      <c r="AA408" s="295"/>
      <c r="AB408" s="229"/>
      <c r="AC408" s="244"/>
      <c r="AD408" s="284"/>
      <c r="AE408" s="285"/>
      <c r="AF408" s="285"/>
      <c r="AG408" s="285"/>
      <c r="AH408" s="229"/>
      <c r="AI408" s="295"/>
      <c r="AJ408" s="229"/>
      <c r="AK408" s="244"/>
      <c r="AL408" s="284"/>
      <c r="AM408" s="285"/>
      <c r="AN408" s="285"/>
      <c r="AO408" s="285"/>
      <c r="AP408" s="229"/>
      <c r="AQ408" s="295"/>
      <c r="AR408" s="229"/>
      <c r="AS408" s="244"/>
      <c r="AT408" s="274"/>
      <c r="AU408" s="275"/>
      <c r="AV408" s="275"/>
      <c r="AW408" s="275"/>
      <c r="AX408" s="229"/>
      <c r="AY408" s="295"/>
      <c r="AZ408" s="229"/>
      <c r="BA408" s="244"/>
      <c r="BB408" s="284"/>
      <c r="BC408" s="285"/>
      <c r="BD408" s="285"/>
      <c r="BE408" s="285"/>
      <c r="BF408" s="229"/>
      <c r="BG408" s="295"/>
      <c r="BH408" s="229"/>
      <c r="BI408" s="244"/>
      <c r="BJ408" s="284"/>
      <c r="BK408" s="285"/>
      <c r="BL408" s="285"/>
      <c r="BM408" s="285"/>
      <c r="BN408" s="229"/>
      <c r="BO408" s="295"/>
      <c r="BP408" s="229"/>
      <c r="BQ408" s="244"/>
      <c r="BR408" s="256"/>
      <c r="BS408" s="257"/>
      <c r="BT408" s="257"/>
      <c r="BU408" s="257"/>
      <c r="BV408" s="217"/>
      <c r="BW408" s="245"/>
      <c r="BX408" s="217"/>
      <c r="BY408" s="216"/>
      <c r="BZ408" s="256"/>
      <c r="CA408" s="257"/>
      <c r="CB408" s="257"/>
      <c r="CC408" s="257"/>
      <c r="CD408" s="217"/>
      <c r="CE408" s="245"/>
      <c r="CF408" s="217"/>
      <c r="CG408" s="216"/>
      <c r="CH408" s="242"/>
      <c r="CI408" s="243"/>
      <c r="CJ408" s="243"/>
      <c r="CK408" s="243"/>
      <c r="CL408" s="217"/>
      <c r="CM408" s="245"/>
      <c r="CN408" s="217"/>
      <c r="CO408" s="216"/>
      <c r="CP408" s="331"/>
      <c r="CQ408" s="332"/>
      <c r="CR408" s="332"/>
      <c r="CS408" s="333"/>
    </row>
    <row r="409" spans="2:97" ht="22.5" customHeight="1">
      <c r="B409" s="331"/>
      <c r="C409" s="332"/>
      <c r="D409" s="332"/>
      <c r="E409" s="333"/>
      <c r="F409" s="340"/>
      <c r="G409" s="341"/>
      <c r="H409" s="341"/>
      <c r="I409" s="341"/>
      <c r="J409" s="229"/>
      <c r="K409" s="229" t="s">
        <v>40</v>
      </c>
      <c r="L409" s="229"/>
      <c r="M409" s="244"/>
      <c r="N409" s="284"/>
      <c r="O409" s="285"/>
      <c r="P409" s="285"/>
      <c r="Q409" s="285"/>
      <c r="R409" s="229"/>
      <c r="S409" s="229"/>
      <c r="T409" s="229"/>
      <c r="U409" s="244"/>
      <c r="V409" s="274"/>
      <c r="W409" s="275"/>
      <c r="X409" s="275"/>
      <c r="Y409" s="275"/>
      <c r="Z409" s="229"/>
      <c r="AA409" s="229" t="s">
        <v>40</v>
      </c>
      <c r="AB409" s="229"/>
      <c r="AC409" s="244"/>
      <c r="AD409" s="284"/>
      <c r="AE409" s="285"/>
      <c r="AF409" s="285"/>
      <c r="AG409" s="285"/>
      <c r="AH409" s="229"/>
      <c r="AI409" s="229" t="s">
        <v>40</v>
      </c>
      <c r="AJ409" s="229"/>
      <c r="AK409" s="244"/>
      <c r="AL409" s="284"/>
      <c r="AM409" s="285"/>
      <c r="AN409" s="285"/>
      <c r="AO409" s="285"/>
      <c r="AP409" s="229"/>
      <c r="AQ409" s="229"/>
      <c r="AR409" s="229"/>
      <c r="AS409" s="244"/>
      <c r="AT409" s="274"/>
      <c r="AU409" s="275"/>
      <c r="AV409" s="275"/>
      <c r="AW409" s="275"/>
      <c r="AX409" s="229"/>
      <c r="AY409" s="229" t="s">
        <v>40</v>
      </c>
      <c r="AZ409" s="229"/>
      <c r="BA409" s="244"/>
      <c r="BB409" s="284"/>
      <c r="BC409" s="285"/>
      <c r="BD409" s="285"/>
      <c r="BE409" s="285"/>
      <c r="BF409" s="229"/>
      <c r="BG409" s="229"/>
      <c r="BH409" s="229"/>
      <c r="BI409" s="244"/>
      <c r="BJ409" s="284"/>
      <c r="BK409" s="285"/>
      <c r="BL409" s="285"/>
      <c r="BM409" s="285"/>
      <c r="BN409" s="229"/>
      <c r="BO409" s="229" t="s">
        <v>40</v>
      </c>
      <c r="BP409" s="229"/>
      <c r="BQ409" s="244"/>
      <c r="BR409" s="256"/>
      <c r="BS409" s="257"/>
      <c r="BT409" s="257"/>
      <c r="BU409" s="257"/>
      <c r="BV409" s="217"/>
      <c r="BW409" s="217"/>
      <c r="BX409" s="217"/>
      <c r="BY409" s="216"/>
      <c r="BZ409" s="256"/>
      <c r="CA409" s="257"/>
      <c r="CB409" s="257"/>
      <c r="CC409" s="257"/>
      <c r="CD409" s="217"/>
      <c r="CE409" s="217"/>
      <c r="CF409" s="217"/>
      <c r="CG409" s="216"/>
      <c r="CH409" s="242"/>
      <c r="CI409" s="243"/>
      <c r="CJ409" s="243"/>
      <c r="CK409" s="243"/>
      <c r="CL409" s="217"/>
      <c r="CM409" s="217"/>
      <c r="CN409" s="217"/>
      <c r="CO409" s="216"/>
      <c r="CP409" s="331"/>
      <c r="CQ409" s="332"/>
      <c r="CR409" s="332"/>
      <c r="CS409" s="333"/>
    </row>
    <row r="410" spans="2:97" ht="18.75" customHeight="1">
      <c r="B410" s="334"/>
      <c r="C410" s="335"/>
      <c r="D410" s="335"/>
      <c r="E410" s="336"/>
      <c r="F410" s="296"/>
      <c r="G410" s="297"/>
      <c r="H410" s="297"/>
      <c r="I410" s="297"/>
      <c r="J410" s="229"/>
      <c r="K410" s="229"/>
      <c r="L410" s="229"/>
      <c r="M410" s="244"/>
      <c r="N410" s="218" t="s">
        <v>258</v>
      </c>
      <c r="O410" s="219"/>
      <c r="P410" s="219"/>
      <c r="Q410" s="219"/>
      <c r="R410" s="229"/>
      <c r="S410" s="229"/>
      <c r="T410" s="229"/>
      <c r="U410" s="244"/>
      <c r="V410" s="296"/>
      <c r="W410" s="297"/>
      <c r="X410" s="297"/>
      <c r="Y410" s="297"/>
      <c r="Z410" s="229"/>
      <c r="AA410" s="229"/>
      <c r="AB410" s="229"/>
      <c r="AC410" s="244"/>
      <c r="AD410" s="296"/>
      <c r="AE410" s="297"/>
      <c r="AF410" s="297"/>
      <c r="AG410" s="297"/>
      <c r="AH410" s="229"/>
      <c r="AI410" s="229"/>
      <c r="AJ410" s="229"/>
      <c r="AK410" s="244"/>
      <c r="AL410" s="218" t="s">
        <v>258</v>
      </c>
      <c r="AM410" s="219"/>
      <c r="AN410" s="219"/>
      <c r="AO410" s="219"/>
      <c r="AP410" s="229"/>
      <c r="AQ410" s="229"/>
      <c r="AR410" s="229"/>
      <c r="AS410" s="244"/>
      <c r="AT410" s="296"/>
      <c r="AU410" s="297"/>
      <c r="AV410" s="297"/>
      <c r="AW410" s="297"/>
      <c r="AX410" s="229"/>
      <c r="AY410" s="229"/>
      <c r="AZ410" s="229"/>
      <c r="BA410" s="244"/>
      <c r="BB410" s="218" t="s">
        <v>258</v>
      </c>
      <c r="BC410" s="219"/>
      <c r="BD410" s="219"/>
      <c r="BE410" s="219"/>
      <c r="BF410" s="229"/>
      <c r="BG410" s="229"/>
      <c r="BH410" s="229"/>
      <c r="BI410" s="244"/>
      <c r="BJ410" s="296"/>
      <c r="BK410" s="297"/>
      <c r="BL410" s="297"/>
      <c r="BM410" s="297"/>
      <c r="BN410" s="229"/>
      <c r="BO410" s="229"/>
      <c r="BP410" s="229"/>
      <c r="BQ410" s="244"/>
      <c r="BR410" s="218" t="s">
        <v>258</v>
      </c>
      <c r="BS410" s="219"/>
      <c r="BT410" s="219"/>
      <c r="BU410" s="219"/>
      <c r="BV410" s="217"/>
      <c r="BW410" s="217"/>
      <c r="BX410" s="217"/>
      <c r="BY410" s="216"/>
      <c r="BZ410" s="218" t="s">
        <v>258</v>
      </c>
      <c r="CA410" s="219"/>
      <c r="CB410" s="219"/>
      <c r="CC410" s="219"/>
      <c r="CD410" s="217"/>
      <c r="CE410" s="217"/>
      <c r="CF410" s="217"/>
      <c r="CG410" s="216"/>
      <c r="CH410" s="218"/>
      <c r="CI410" s="219"/>
      <c r="CJ410" s="219"/>
      <c r="CK410" s="219"/>
      <c r="CL410" s="217"/>
      <c r="CM410" s="217"/>
      <c r="CN410" s="217"/>
      <c r="CO410" s="216"/>
      <c r="CP410" s="334"/>
      <c r="CQ410" s="335"/>
      <c r="CR410" s="335"/>
      <c r="CS410" s="336"/>
    </row>
    <row r="411" spans="2:97" ht="18.75" customHeight="1" thickBot="1">
      <c r="B411" s="337" t="s">
        <v>299</v>
      </c>
      <c r="C411" s="338"/>
      <c r="D411" s="338"/>
      <c r="E411" s="339"/>
      <c r="F411" s="230"/>
      <c r="G411" s="231"/>
      <c r="H411" s="65"/>
      <c r="I411" s="300" t="s">
        <v>412</v>
      </c>
      <c r="J411" s="300"/>
      <c r="K411" s="300"/>
      <c r="L411" s="300"/>
      <c r="M411" s="301"/>
      <c r="N411" s="230"/>
      <c r="O411" s="231"/>
      <c r="P411" s="65"/>
      <c r="Q411" s="300"/>
      <c r="R411" s="300"/>
      <c r="S411" s="300"/>
      <c r="T411" s="300"/>
      <c r="U411" s="301"/>
      <c r="V411" s="230"/>
      <c r="W411" s="231"/>
      <c r="X411" s="65"/>
      <c r="Y411" s="310"/>
      <c r="Z411" s="310"/>
      <c r="AA411" s="310"/>
      <c r="AB411" s="310"/>
      <c r="AC411" s="311"/>
      <c r="AD411" s="230"/>
      <c r="AE411" s="231"/>
      <c r="AF411" s="65"/>
      <c r="AG411" s="300"/>
      <c r="AH411" s="300"/>
      <c r="AI411" s="300"/>
      <c r="AJ411" s="300"/>
      <c r="AK411" s="301"/>
      <c r="AL411" s="230"/>
      <c r="AM411" s="231"/>
      <c r="AN411" s="65"/>
      <c r="AO411" s="300"/>
      <c r="AP411" s="300"/>
      <c r="AQ411" s="300"/>
      <c r="AR411" s="300"/>
      <c r="AS411" s="301"/>
      <c r="AT411" s="262"/>
      <c r="AU411" s="263"/>
      <c r="AV411" s="65"/>
      <c r="AW411" s="298"/>
      <c r="AX411" s="298"/>
      <c r="AY411" s="298"/>
      <c r="AZ411" s="298"/>
      <c r="BA411" s="299"/>
      <c r="BB411" s="230"/>
      <c r="BC411" s="231"/>
      <c r="BD411" s="65"/>
      <c r="BE411" s="300"/>
      <c r="BF411" s="300"/>
      <c r="BG411" s="300"/>
      <c r="BH411" s="300"/>
      <c r="BI411" s="301"/>
      <c r="BJ411" s="230"/>
      <c r="BK411" s="231"/>
      <c r="BL411" s="65"/>
      <c r="BM411" s="300"/>
      <c r="BN411" s="300"/>
      <c r="BO411" s="300"/>
      <c r="BP411" s="300"/>
      <c r="BQ411" s="301"/>
      <c r="BR411" s="230"/>
      <c r="BS411" s="231"/>
      <c r="BT411" s="55"/>
      <c r="BU411" s="266"/>
      <c r="BV411" s="266"/>
      <c r="BW411" s="266"/>
      <c r="BX411" s="266"/>
      <c r="BY411" s="267"/>
      <c r="BZ411" s="230"/>
      <c r="CA411" s="231"/>
      <c r="CB411" s="55"/>
      <c r="CC411" s="266"/>
      <c r="CD411" s="266"/>
      <c r="CE411" s="266"/>
      <c r="CF411" s="266"/>
      <c r="CG411" s="267"/>
      <c r="CH411" s="262"/>
      <c r="CI411" s="263"/>
      <c r="CJ411" s="55"/>
      <c r="CK411" s="326"/>
      <c r="CL411" s="326"/>
      <c r="CM411" s="326"/>
      <c r="CN411" s="326"/>
      <c r="CO411" s="327"/>
      <c r="CP411" s="337"/>
      <c r="CQ411" s="338"/>
      <c r="CR411" s="338"/>
      <c r="CS411" s="339"/>
    </row>
    <row r="412" spans="2:97" ht="15" customHeight="1">
      <c r="B412" s="328" t="s" ph="1">
        <v>203</v>
      </c>
      <c r="C412" s="329" ph="1"/>
      <c r="D412" s="329" ph="1"/>
      <c r="E412" s="330" ph="1"/>
      <c r="F412" s="286"/>
      <c r="G412" s="287"/>
      <c r="H412" s="287"/>
      <c r="I412" s="287"/>
      <c r="J412" s="287"/>
      <c r="K412" s="287"/>
      <c r="L412" s="287"/>
      <c r="M412" s="288"/>
      <c r="N412" s="251">
        <v>10016171</v>
      </c>
      <c r="O412" s="252"/>
      <c r="P412" s="252"/>
      <c r="Q412" s="252"/>
      <c r="R412" s="258"/>
      <c r="S412" s="258"/>
      <c r="T412" s="258"/>
      <c r="U412" s="259"/>
      <c r="V412" s="220"/>
      <c r="W412" s="221"/>
      <c r="X412" s="221"/>
      <c r="Y412" s="221"/>
      <c r="Z412" s="221"/>
      <c r="AA412" s="221"/>
      <c r="AB412" s="221"/>
      <c r="AC412" s="222"/>
      <c r="AD412" s="251"/>
      <c r="AE412" s="258"/>
      <c r="AF412" s="258"/>
      <c r="AG412" s="258"/>
      <c r="AH412" s="258"/>
      <c r="AI412" s="258"/>
      <c r="AJ412" s="258"/>
      <c r="AK412" s="259"/>
      <c r="AL412" s="251"/>
      <c r="AM412" s="258"/>
      <c r="AN412" s="258"/>
      <c r="AO412" s="258"/>
      <c r="AP412" s="258"/>
      <c r="AQ412" s="258"/>
      <c r="AR412" s="258"/>
      <c r="AS412" s="259"/>
      <c r="AT412" s="251"/>
      <c r="AU412" s="258"/>
      <c r="AV412" s="258"/>
      <c r="AW412" s="258"/>
      <c r="AX412" s="258"/>
      <c r="AY412" s="258"/>
      <c r="AZ412" s="258"/>
      <c r="BA412" s="259"/>
      <c r="BB412" s="251">
        <v>10016346</v>
      </c>
      <c r="BC412" s="252"/>
      <c r="BD412" s="252"/>
      <c r="BE412" s="252"/>
      <c r="BF412" s="258"/>
      <c r="BG412" s="258"/>
      <c r="BH412" s="258"/>
      <c r="BI412" s="259"/>
      <c r="BJ412" s="251"/>
      <c r="BK412" s="252"/>
      <c r="BL412" s="252"/>
      <c r="BM412" s="252"/>
      <c r="BN412" s="258"/>
      <c r="BO412" s="258"/>
      <c r="BP412" s="258"/>
      <c r="BQ412" s="259"/>
      <c r="BR412" s="251"/>
      <c r="BS412" s="252"/>
      <c r="BT412" s="252"/>
      <c r="BU412" s="252"/>
      <c r="BV412" s="258"/>
      <c r="BW412" s="258"/>
      <c r="BX412" s="258"/>
      <c r="BY412" s="259"/>
      <c r="BZ412" s="220"/>
      <c r="CA412" s="221"/>
      <c r="CB412" s="221"/>
      <c r="CC412" s="221"/>
      <c r="CD412" s="221"/>
      <c r="CE412" s="221"/>
      <c r="CF412" s="221"/>
      <c r="CG412" s="222"/>
      <c r="CH412" s="251"/>
      <c r="CI412" s="258"/>
      <c r="CJ412" s="258"/>
      <c r="CK412" s="258"/>
      <c r="CL412" s="258"/>
      <c r="CM412" s="258"/>
      <c r="CN412" s="258"/>
      <c r="CO412" s="259"/>
      <c r="CP412" s="328" t="s" ph="1">
        <v>203</v>
      </c>
      <c r="CQ412" s="329" ph="1"/>
      <c r="CR412" s="329" ph="1"/>
      <c r="CS412" s="330" ph="1"/>
    </row>
    <row r="413" spans="2:97" ht="15" customHeight="1">
      <c r="B413" s="331" ph="1"/>
      <c r="C413" s="332" ph="1"/>
      <c r="D413" s="332" ph="1"/>
      <c r="E413" s="333" ph="1"/>
      <c r="F413" s="289"/>
      <c r="G413" s="290"/>
      <c r="H413" s="290"/>
      <c r="I413" s="290"/>
      <c r="J413" s="290"/>
      <c r="K413" s="290"/>
      <c r="L413" s="290"/>
      <c r="M413" s="291"/>
      <c r="N413" s="242" t="s">
        <v>49</v>
      </c>
      <c r="O413" s="243"/>
      <c r="P413" s="243"/>
      <c r="Q413" s="243"/>
      <c r="R413" s="217"/>
      <c r="S413" s="245"/>
      <c r="T413" s="217"/>
      <c r="U413" s="216"/>
      <c r="V413" s="223"/>
      <c r="W413" s="224"/>
      <c r="X413" s="224"/>
      <c r="Y413" s="224"/>
      <c r="Z413" s="224"/>
      <c r="AA413" s="224"/>
      <c r="AB413" s="224"/>
      <c r="AC413" s="225"/>
      <c r="AD413" s="242"/>
      <c r="AE413" s="243"/>
      <c r="AF413" s="243"/>
      <c r="AG413" s="243"/>
      <c r="AH413" s="217"/>
      <c r="AI413" s="245"/>
      <c r="AJ413" s="217"/>
      <c r="AK413" s="216"/>
      <c r="AL413" s="242"/>
      <c r="AM413" s="243"/>
      <c r="AN413" s="243"/>
      <c r="AO413" s="243"/>
      <c r="AP413" s="217"/>
      <c r="AQ413" s="245"/>
      <c r="AR413" s="217"/>
      <c r="AS413" s="216"/>
      <c r="AT413" s="242"/>
      <c r="AU413" s="243"/>
      <c r="AV413" s="243"/>
      <c r="AW413" s="243"/>
      <c r="AX413" s="217"/>
      <c r="AY413" s="245"/>
      <c r="AZ413" s="217"/>
      <c r="BA413" s="216"/>
      <c r="BB413" s="242">
        <v>808</v>
      </c>
      <c r="BC413" s="243"/>
      <c r="BD413" s="243"/>
      <c r="BE413" s="243"/>
      <c r="BF413" s="217"/>
      <c r="BG413" s="245"/>
      <c r="BH413" s="217"/>
      <c r="BI413" s="216"/>
      <c r="BJ413" s="242"/>
      <c r="BK413" s="243"/>
      <c r="BL413" s="243"/>
      <c r="BM413" s="243"/>
      <c r="BN413" s="217"/>
      <c r="BO413" s="245"/>
      <c r="BP413" s="217"/>
      <c r="BQ413" s="216"/>
      <c r="BR413" s="242"/>
      <c r="BS413" s="243"/>
      <c r="BT413" s="243"/>
      <c r="BU413" s="243"/>
      <c r="BV413" s="217"/>
      <c r="BW413" s="245"/>
      <c r="BX413" s="217"/>
      <c r="BY413" s="216"/>
      <c r="BZ413" s="223"/>
      <c r="CA413" s="224"/>
      <c r="CB413" s="224"/>
      <c r="CC413" s="224"/>
      <c r="CD413" s="224"/>
      <c r="CE413" s="224"/>
      <c r="CF413" s="224"/>
      <c r="CG413" s="225"/>
      <c r="CH413" s="242"/>
      <c r="CI413" s="243"/>
      <c r="CJ413" s="243"/>
      <c r="CK413" s="243"/>
      <c r="CL413" s="217"/>
      <c r="CM413" s="245"/>
      <c r="CN413" s="217"/>
      <c r="CO413" s="216"/>
      <c r="CP413" s="331" ph="1"/>
      <c r="CQ413" s="332" ph="1"/>
      <c r="CR413" s="332" ph="1"/>
      <c r="CS413" s="333" ph="1"/>
    </row>
    <row r="414" spans="2:97" ht="11.25" customHeight="1">
      <c r="B414" s="331" ph="1"/>
      <c r="C414" s="332" ph="1"/>
      <c r="D414" s="332" ph="1"/>
      <c r="E414" s="333" ph="1"/>
      <c r="F414" s="289"/>
      <c r="G414" s="290"/>
      <c r="H414" s="290"/>
      <c r="I414" s="290"/>
      <c r="J414" s="290"/>
      <c r="K414" s="290"/>
      <c r="L414" s="290"/>
      <c r="M414" s="291"/>
      <c r="N414" s="256" t="s">
        <v>50</v>
      </c>
      <c r="O414" s="257"/>
      <c r="P414" s="257"/>
      <c r="Q414" s="257"/>
      <c r="R414" s="217"/>
      <c r="S414" s="245"/>
      <c r="T414" s="217"/>
      <c r="U414" s="216"/>
      <c r="V414" s="223"/>
      <c r="W414" s="224"/>
      <c r="X414" s="224"/>
      <c r="Y414" s="224"/>
      <c r="Z414" s="224"/>
      <c r="AA414" s="224"/>
      <c r="AB414" s="224"/>
      <c r="AC414" s="225"/>
      <c r="AD414" s="242" t="s">
        <v>37</v>
      </c>
      <c r="AE414" s="243"/>
      <c r="AF414" s="243"/>
      <c r="AG414" s="243"/>
      <c r="AH414" s="217"/>
      <c r="AI414" s="245"/>
      <c r="AJ414" s="217"/>
      <c r="AK414" s="216"/>
      <c r="AL414" s="242" t="s">
        <v>37</v>
      </c>
      <c r="AM414" s="243"/>
      <c r="AN414" s="243"/>
      <c r="AO414" s="243"/>
      <c r="AP414" s="217"/>
      <c r="AQ414" s="245"/>
      <c r="AR414" s="217"/>
      <c r="AS414" s="216"/>
      <c r="AT414" s="242" t="s">
        <v>37</v>
      </c>
      <c r="AU414" s="243"/>
      <c r="AV414" s="243"/>
      <c r="AW414" s="243"/>
      <c r="AX414" s="217"/>
      <c r="AY414" s="245"/>
      <c r="AZ414" s="217"/>
      <c r="BA414" s="216"/>
      <c r="BB414" s="264" t="s">
        <v>209</v>
      </c>
      <c r="BC414" s="265"/>
      <c r="BD414" s="265"/>
      <c r="BE414" s="265"/>
      <c r="BF414" s="217"/>
      <c r="BG414" s="245"/>
      <c r="BH414" s="217"/>
      <c r="BI414" s="216"/>
      <c r="BJ414" s="264"/>
      <c r="BK414" s="265"/>
      <c r="BL414" s="265"/>
      <c r="BM414" s="265"/>
      <c r="BN414" s="217"/>
      <c r="BO414" s="245"/>
      <c r="BP414" s="217"/>
      <c r="BQ414" s="216"/>
      <c r="BR414" s="264"/>
      <c r="BS414" s="265"/>
      <c r="BT414" s="265"/>
      <c r="BU414" s="265"/>
      <c r="BV414" s="217"/>
      <c r="BW414" s="245"/>
      <c r="BX414" s="217"/>
      <c r="BY414" s="216"/>
      <c r="BZ414" s="223"/>
      <c r="CA414" s="224"/>
      <c r="CB414" s="224"/>
      <c r="CC414" s="224"/>
      <c r="CD414" s="224"/>
      <c r="CE414" s="224"/>
      <c r="CF414" s="224"/>
      <c r="CG414" s="225"/>
      <c r="CH414" s="242"/>
      <c r="CI414" s="243"/>
      <c r="CJ414" s="243"/>
      <c r="CK414" s="243"/>
      <c r="CL414" s="217"/>
      <c r="CM414" s="245"/>
      <c r="CN414" s="217"/>
      <c r="CO414" s="216"/>
      <c r="CP414" s="331" ph="1"/>
      <c r="CQ414" s="332" ph="1"/>
      <c r="CR414" s="332" ph="1"/>
      <c r="CS414" s="333" ph="1"/>
    </row>
    <row r="415" spans="2:97" ht="22.5" customHeight="1">
      <c r="B415" s="331" ph="1"/>
      <c r="C415" s="332" ph="1"/>
      <c r="D415" s="332" ph="1"/>
      <c r="E415" s="333" ph="1"/>
      <c r="F415" s="289"/>
      <c r="G415" s="290"/>
      <c r="H415" s="290"/>
      <c r="I415" s="290"/>
      <c r="J415" s="290"/>
      <c r="K415" s="290"/>
      <c r="L415" s="290"/>
      <c r="M415" s="291"/>
      <c r="N415" s="256"/>
      <c r="O415" s="257"/>
      <c r="P415" s="257"/>
      <c r="Q415" s="257"/>
      <c r="R415" s="217" t="s">
        <v>130</v>
      </c>
      <c r="S415" s="217" t="s">
        <v>40</v>
      </c>
      <c r="T415" s="217"/>
      <c r="U415" s="216"/>
      <c r="V415" s="223"/>
      <c r="W415" s="224"/>
      <c r="X415" s="224"/>
      <c r="Y415" s="224"/>
      <c r="Z415" s="224"/>
      <c r="AA415" s="224"/>
      <c r="AB415" s="224"/>
      <c r="AC415" s="225"/>
      <c r="AD415" s="242"/>
      <c r="AE415" s="243"/>
      <c r="AF415" s="243"/>
      <c r="AG415" s="243"/>
      <c r="AH415" s="217"/>
      <c r="AI415" s="217"/>
      <c r="AJ415" s="217"/>
      <c r="AK415" s="216"/>
      <c r="AL415" s="242"/>
      <c r="AM415" s="243"/>
      <c r="AN415" s="243"/>
      <c r="AO415" s="243"/>
      <c r="AP415" s="217"/>
      <c r="AQ415" s="217"/>
      <c r="AR415" s="217"/>
      <c r="AS415" s="216"/>
      <c r="AT415" s="242"/>
      <c r="AU415" s="243"/>
      <c r="AV415" s="243"/>
      <c r="AW415" s="243"/>
      <c r="AX415" s="217"/>
      <c r="AY415" s="217" t="s">
        <v>201</v>
      </c>
      <c r="AZ415" s="217"/>
      <c r="BA415" s="216"/>
      <c r="BB415" s="264"/>
      <c r="BC415" s="265"/>
      <c r="BD415" s="265"/>
      <c r="BE415" s="265"/>
      <c r="BF415" s="217" t="s">
        <v>211</v>
      </c>
      <c r="BG415" s="217" t="s">
        <v>44</v>
      </c>
      <c r="BH415" s="217" t="s">
        <v>495</v>
      </c>
      <c r="BI415" s="216"/>
      <c r="BJ415" s="264"/>
      <c r="BK415" s="265"/>
      <c r="BL415" s="265"/>
      <c r="BM415" s="265"/>
      <c r="BN415" s="217" t="s">
        <v>211</v>
      </c>
      <c r="BO415" s="217" t="s">
        <v>40</v>
      </c>
      <c r="BP415" s="217"/>
      <c r="BQ415" s="216"/>
      <c r="BR415" s="264"/>
      <c r="BS415" s="265"/>
      <c r="BT415" s="265"/>
      <c r="BU415" s="265"/>
      <c r="BV415" s="217" t="s">
        <v>211</v>
      </c>
      <c r="BW415" s="217" t="s">
        <v>40</v>
      </c>
      <c r="BX415" s="217"/>
      <c r="BY415" s="216"/>
      <c r="BZ415" s="223"/>
      <c r="CA415" s="224"/>
      <c r="CB415" s="224"/>
      <c r="CC415" s="224"/>
      <c r="CD415" s="224"/>
      <c r="CE415" s="224"/>
      <c r="CF415" s="224"/>
      <c r="CG415" s="225"/>
      <c r="CH415" s="242"/>
      <c r="CI415" s="243"/>
      <c r="CJ415" s="243"/>
      <c r="CK415" s="243"/>
      <c r="CL415" s="217"/>
      <c r="CM415" s="217"/>
      <c r="CN415" s="217"/>
      <c r="CO415" s="216"/>
      <c r="CP415" s="331" ph="1"/>
      <c r="CQ415" s="332" ph="1"/>
      <c r="CR415" s="332" ph="1"/>
      <c r="CS415" s="333" ph="1"/>
    </row>
    <row r="416" spans="2:97" ht="18.75" customHeight="1">
      <c r="B416" s="334" ph="1"/>
      <c r="C416" s="335" ph="1"/>
      <c r="D416" s="335" ph="1"/>
      <c r="E416" s="336" ph="1"/>
      <c r="F416" s="289"/>
      <c r="G416" s="290"/>
      <c r="H416" s="290"/>
      <c r="I416" s="290"/>
      <c r="J416" s="290"/>
      <c r="K416" s="290"/>
      <c r="L416" s="290"/>
      <c r="M416" s="291"/>
      <c r="N416" s="218"/>
      <c r="O416" s="219"/>
      <c r="P416" s="219"/>
      <c r="Q416" s="219"/>
      <c r="R416" s="217"/>
      <c r="S416" s="217"/>
      <c r="T416" s="217"/>
      <c r="U416" s="216"/>
      <c r="V416" s="223"/>
      <c r="W416" s="224"/>
      <c r="X416" s="224"/>
      <c r="Y416" s="224"/>
      <c r="Z416" s="224"/>
      <c r="AA416" s="224"/>
      <c r="AB416" s="224"/>
      <c r="AC416" s="225"/>
      <c r="AD416" s="218"/>
      <c r="AE416" s="219"/>
      <c r="AF416" s="219"/>
      <c r="AG416" s="219"/>
      <c r="AH416" s="217"/>
      <c r="AI416" s="217"/>
      <c r="AJ416" s="217"/>
      <c r="AK416" s="216"/>
      <c r="AL416" s="218"/>
      <c r="AM416" s="219"/>
      <c r="AN416" s="219"/>
      <c r="AO416" s="219"/>
      <c r="AP416" s="217"/>
      <c r="AQ416" s="217"/>
      <c r="AR416" s="217"/>
      <c r="AS416" s="216"/>
      <c r="AT416" s="218"/>
      <c r="AU416" s="219"/>
      <c r="AV416" s="219"/>
      <c r="AW416" s="219"/>
      <c r="AX416" s="217"/>
      <c r="AY416" s="217"/>
      <c r="AZ416" s="217"/>
      <c r="BA416" s="216"/>
      <c r="BB416" s="218"/>
      <c r="BC416" s="219"/>
      <c r="BD416" s="219"/>
      <c r="BE416" s="219"/>
      <c r="BF416" s="217"/>
      <c r="BG416" s="217"/>
      <c r="BH416" s="217"/>
      <c r="BI416" s="216"/>
      <c r="BJ416" s="218"/>
      <c r="BK416" s="219"/>
      <c r="BL416" s="219"/>
      <c r="BM416" s="219"/>
      <c r="BN416" s="217"/>
      <c r="BO416" s="217"/>
      <c r="BP416" s="217"/>
      <c r="BQ416" s="216"/>
      <c r="BR416" s="218"/>
      <c r="BS416" s="219"/>
      <c r="BT416" s="219"/>
      <c r="BU416" s="219"/>
      <c r="BV416" s="217"/>
      <c r="BW416" s="217"/>
      <c r="BX416" s="217"/>
      <c r="BY416" s="216"/>
      <c r="BZ416" s="223"/>
      <c r="CA416" s="224"/>
      <c r="CB416" s="224"/>
      <c r="CC416" s="224"/>
      <c r="CD416" s="224"/>
      <c r="CE416" s="224"/>
      <c r="CF416" s="224"/>
      <c r="CG416" s="225"/>
      <c r="CH416" s="218"/>
      <c r="CI416" s="219"/>
      <c r="CJ416" s="219"/>
      <c r="CK416" s="219"/>
      <c r="CL416" s="217"/>
      <c r="CM416" s="217"/>
      <c r="CN416" s="217"/>
      <c r="CO416" s="216"/>
      <c r="CP416" s="334" ph="1"/>
      <c r="CQ416" s="335" ph="1"/>
      <c r="CR416" s="335" ph="1"/>
      <c r="CS416" s="336" ph="1"/>
    </row>
    <row r="417" spans="2:97" ht="18.75" customHeight="1" thickBot="1">
      <c r="B417" s="337" t="s">
        <v>292</v>
      </c>
      <c r="C417" s="338"/>
      <c r="D417" s="338"/>
      <c r="E417" s="339"/>
      <c r="F417" s="292"/>
      <c r="G417" s="293"/>
      <c r="H417" s="293"/>
      <c r="I417" s="293"/>
      <c r="J417" s="293"/>
      <c r="K417" s="293"/>
      <c r="L417" s="293"/>
      <c r="M417" s="294"/>
      <c r="N417" s="230"/>
      <c r="O417" s="231"/>
      <c r="P417" s="55"/>
      <c r="Q417" s="266" t="s">
        <v>52</v>
      </c>
      <c r="R417" s="266"/>
      <c r="S417" s="266"/>
      <c r="T417" s="266"/>
      <c r="U417" s="267"/>
      <c r="V417" s="226"/>
      <c r="W417" s="227"/>
      <c r="X417" s="227"/>
      <c r="Y417" s="227"/>
      <c r="Z417" s="227"/>
      <c r="AA417" s="227"/>
      <c r="AB417" s="227"/>
      <c r="AC417" s="228"/>
      <c r="AD417" s="230"/>
      <c r="AE417" s="231"/>
      <c r="AF417" s="55"/>
      <c r="AG417" s="246"/>
      <c r="AH417" s="246"/>
      <c r="AI417" s="246"/>
      <c r="AJ417" s="246"/>
      <c r="AK417" s="247"/>
      <c r="AL417" s="230"/>
      <c r="AM417" s="231"/>
      <c r="AN417" s="55"/>
      <c r="AO417" s="246"/>
      <c r="AP417" s="246"/>
      <c r="AQ417" s="246"/>
      <c r="AR417" s="246"/>
      <c r="AS417" s="247"/>
      <c r="AT417" s="230"/>
      <c r="AU417" s="231"/>
      <c r="AV417" s="55"/>
      <c r="AW417" s="246"/>
      <c r="AX417" s="246"/>
      <c r="AY417" s="246"/>
      <c r="AZ417" s="246"/>
      <c r="BA417" s="247"/>
      <c r="BB417" s="230">
        <v>0.33333333333333331</v>
      </c>
      <c r="BC417" s="231"/>
      <c r="BD417" s="55" t="s">
        <v>547</v>
      </c>
      <c r="BE417" s="266" t="s">
        <v>210</v>
      </c>
      <c r="BF417" s="266"/>
      <c r="BG417" s="266"/>
      <c r="BH417" s="266"/>
      <c r="BI417" s="267"/>
      <c r="BJ417" s="230"/>
      <c r="BK417" s="231"/>
      <c r="BL417" s="55"/>
      <c r="BM417" s="266"/>
      <c r="BN417" s="266"/>
      <c r="BO417" s="266"/>
      <c r="BP417" s="266"/>
      <c r="BQ417" s="267"/>
      <c r="BR417" s="230"/>
      <c r="BS417" s="231"/>
      <c r="BT417" s="55"/>
      <c r="BU417" s="266"/>
      <c r="BV417" s="266"/>
      <c r="BW417" s="266"/>
      <c r="BX417" s="266"/>
      <c r="BY417" s="267"/>
      <c r="BZ417" s="226"/>
      <c r="CA417" s="227"/>
      <c r="CB417" s="227"/>
      <c r="CC417" s="227"/>
      <c r="CD417" s="227"/>
      <c r="CE417" s="227"/>
      <c r="CF417" s="227"/>
      <c r="CG417" s="228"/>
      <c r="CH417" s="230"/>
      <c r="CI417" s="231"/>
      <c r="CJ417" s="55"/>
      <c r="CK417" s="246"/>
      <c r="CL417" s="246"/>
      <c r="CM417" s="246"/>
      <c r="CN417" s="246"/>
      <c r="CO417" s="247"/>
      <c r="CP417" s="337"/>
      <c r="CQ417" s="338"/>
      <c r="CR417" s="338"/>
      <c r="CS417" s="339"/>
    </row>
    <row r="418" spans="2:97" ht="15" customHeight="1">
      <c r="B418" s="425" t="s">
        <v>175</v>
      </c>
      <c r="C418" s="426"/>
      <c r="D418" s="426"/>
      <c r="E418" s="427"/>
      <c r="F418" s="251"/>
      <c r="G418" s="258"/>
      <c r="H418" s="258"/>
      <c r="I418" s="258"/>
      <c r="J418" s="258"/>
      <c r="K418" s="258"/>
      <c r="L418" s="258"/>
      <c r="M418" s="259"/>
      <c r="N418" s="220"/>
      <c r="O418" s="221"/>
      <c r="P418" s="221"/>
      <c r="Q418" s="221"/>
      <c r="R418" s="221"/>
      <c r="S418" s="221"/>
      <c r="T418" s="221"/>
      <c r="U418" s="222"/>
      <c r="V418" s="251"/>
      <c r="W418" s="258"/>
      <c r="X418" s="258"/>
      <c r="Y418" s="258"/>
      <c r="Z418" s="258"/>
      <c r="AA418" s="258"/>
      <c r="AB418" s="258"/>
      <c r="AC418" s="259"/>
      <c r="AD418" s="251"/>
      <c r="AE418" s="258"/>
      <c r="AF418" s="258"/>
      <c r="AG418" s="258"/>
      <c r="AH418" s="258"/>
      <c r="AI418" s="258"/>
      <c r="AJ418" s="258"/>
      <c r="AK418" s="259"/>
      <c r="AL418" s="251"/>
      <c r="AM418" s="258"/>
      <c r="AN418" s="258"/>
      <c r="AO418" s="258"/>
      <c r="AP418" s="258"/>
      <c r="AQ418" s="258"/>
      <c r="AR418" s="258"/>
      <c r="AS418" s="259"/>
      <c r="AT418" s="286"/>
      <c r="AU418" s="287"/>
      <c r="AV418" s="287"/>
      <c r="AW418" s="287"/>
      <c r="AX418" s="287"/>
      <c r="AY418" s="287"/>
      <c r="AZ418" s="287"/>
      <c r="BA418" s="288"/>
      <c r="BB418" s="251"/>
      <c r="BC418" s="258"/>
      <c r="BD418" s="258"/>
      <c r="BE418" s="258"/>
      <c r="BF418" s="258"/>
      <c r="BG418" s="258"/>
      <c r="BH418" s="258"/>
      <c r="BI418" s="259"/>
      <c r="BJ418" s="251"/>
      <c r="BK418" s="258"/>
      <c r="BL418" s="258"/>
      <c r="BM418" s="258"/>
      <c r="BN418" s="258"/>
      <c r="BO418" s="258"/>
      <c r="BP418" s="258"/>
      <c r="BQ418" s="259"/>
      <c r="BR418" s="220"/>
      <c r="BS418" s="221"/>
      <c r="BT418" s="221"/>
      <c r="BU418" s="221"/>
      <c r="BV418" s="221"/>
      <c r="BW418" s="221"/>
      <c r="BX418" s="221"/>
      <c r="BY418" s="222"/>
      <c r="BZ418" s="220"/>
      <c r="CA418" s="221"/>
      <c r="CB418" s="221"/>
      <c r="CC418" s="221"/>
      <c r="CD418" s="221"/>
      <c r="CE418" s="221"/>
      <c r="CF418" s="221"/>
      <c r="CG418" s="222"/>
      <c r="CH418" s="251"/>
      <c r="CI418" s="252"/>
      <c r="CJ418" s="252"/>
      <c r="CK418" s="252"/>
      <c r="CL418" s="258"/>
      <c r="CM418" s="258"/>
      <c r="CN418" s="258"/>
      <c r="CO418" s="259"/>
      <c r="CP418" s="425" t="s">
        <v>175</v>
      </c>
      <c r="CQ418" s="426"/>
      <c r="CR418" s="426"/>
      <c r="CS418" s="427"/>
    </row>
    <row r="419" spans="2:97" ht="15" customHeight="1">
      <c r="B419" s="428"/>
      <c r="C419" s="429"/>
      <c r="D419" s="429"/>
      <c r="E419" s="430"/>
      <c r="F419" s="242"/>
      <c r="G419" s="243"/>
      <c r="H419" s="243"/>
      <c r="I419" s="243"/>
      <c r="J419" s="217"/>
      <c r="K419" s="245"/>
      <c r="L419" s="217"/>
      <c r="M419" s="216"/>
      <c r="N419" s="223"/>
      <c r="O419" s="224"/>
      <c r="P419" s="224"/>
      <c r="Q419" s="224"/>
      <c r="R419" s="224"/>
      <c r="S419" s="224"/>
      <c r="T419" s="224"/>
      <c r="U419" s="225"/>
      <c r="V419" s="242"/>
      <c r="W419" s="243"/>
      <c r="X419" s="243"/>
      <c r="Y419" s="243"/>
      <c r="Z419" s="217"/>
      <c r="AA419" s="245"/>
      <c r="AB419" s="217"/>
      <c r="AC419" s="216"/>
      <c r="AD419" s="242"/>
      <c r="AE419" s="243"/>
      <c r="AF419" s="243"/>
      <c r="AG419" s="243"/>
      <c r="AH419" s="217"/>
      <c r="AI419" s="245"/>
      <c r="AJ419" s="217"/>
      <c r="AK419" s="216"/>
      <c r="AL419" s="242"/>
      <c r="AM419" s="243"/>
      <c r="AN419" s="243"/>
      <c r="AO419" s="243"/>
      <c r="AP419" s="217"/>
      <c r="AQ419" s="245"/>
      <c r="AR419" s="217"/>
      <c r="AS419" s="216"/>
      <c r="AT419" s="289"/>
      <c r="AU419" s="290"/>
      <c r="AV419" s="290"/>
      <c r="AW419" s="290"/>
      <c r="AX419" s="290"/>
      <c r="AY419" s="290"/>
      <c r="AZ419" s="290"/>
      <c r="BA419" s="291"/>
      <c r="BB419" s="242"/>
      <c r="BC419" s="243"/>
      <c r="BD419" s="243"/>
      <c r="BE419" s="243"/>
      <c r="BF419" s="217"/>
      <c r="BG419" s="245"/>
      <c r="BH419" s="217"/>
      <c r="BI419" s="216"/>
      <c r="BJ419" s="242"/>
      <c r="BK419" s="243"/>
      <c r="BL419" s="243"/>
      <c r="BM419" s="243"/>
      <c r="BN419" s="217"/>
      <c r="BO419" s="245"/>
      <c r="BP419" s="217"/>
      <c r="BQ419" s="216"/>
      <c r="BR419" s="223"/>
      <c r="BS419" s="224"/>
      <c r="BT419" s="224"/>
      <c r="BU419" s="224"/>
      <c r="BV419" s="224"/>
      <c r="BW419" s="224"/>
      <c r="BX419" s="224"/>
      <c r="BY419" s="225"/>
      <c r="BZ419" s="223"/>
      <c r="CA419" s="224"/>
      <c r="CB419" s="224"/>
      <c r="CC419" s="224"/>
      <c r="CD419" s="224"/>
      <c r="CE419" s="224"/>
      <c r="CF419" s="224"/>
      <c r="CG419" s="225"/>
      <c r="CH419" s="242"/>
      <c r="CI419" s="243"/>
      <c r="CJ419" s="243"/>
      <c r="CK419" s="243"/>
      <c r="CL419" s="217"/>
      <c r="CM419" s="245"/>
      <c r="CN419" s="217"/>
      <c r="CO419" s="216"/>
      <c r="CP419" s="428"/>
      <c r="CQ419" s="429"/>
      <c r="CR419" s="429"/>
      <c r="CS419" s="430"/>
    </row>
    <row r="420" spans="2:97" ht="11.25" customHeight="1">
      <c r="B420" s="428"/>
      <c r="C420" s="429"/>
      <c r="D420" s="429"/>
      <c r="E420" s="430"/>
      <c r="F420" s="242" t="s">
        <v>37</v>
      </c>
      <c r="G420" s="243"/>
      <c r="H420" s="243"/>
      <c r="I420" s="243"/>
      <c r="J420" s="217"/>
      <c r="K420" s="245"/>
      <c r="L420" s="217"/>
      <c r="M420" s="216"/>
      <c r="N420" s="223"/>
      <c r="O420" s="224"/>
      <c r="P420" s="224"/>
      <c r="Q420" s="224"/>
      <c r="R420" s="224"/>
      <c r="S420" s="224"/>
      <c r="T420" s="224"/>
      <c r="U420" s="225"/>
      <c r="V420" s="242" t="s">
        <v>37</v>
      </c>
      <c r="W420" s="243"/>
      <c r="X420" s="243"/>
      <c r="Y420" s="243"/>
      <c r="Z420" s="217"/>
      <c r="AA420" s="245"/>
      <c r="AB420" s="217"/>
      <c r="AC420" s="216"/>
      <c r="AD420" s="242" t="s">
        <v>37</v>
      </c>
      <c r="AE420" s="243"/>
      <c r="AF420" s="243"/>
      <c r="AG420" s="243"/>
      <c r="AH420" s="217"/>
      <c r="AI420" s="245"/>
      <c r="AJ420" s="217"/>
      <c r="AK420" s="216"/>
      <c r="AL420" s="242" t="s">
        <v>37</v>
      </c>
      <c r="AM420" s="243"/>
      <c r="AN420" s="243"/>
      <c r="AO420" s="243"/>
      <c r="AP420" s="217"/>
      <c r="AQ420" s="245"/>
      <c r="AR420" s="217"/>
      <c r="AS420" s="216"/>
      <c r="AT420" s="289"/>
      <c r="AU420" s="290"/>
      <c r="AV420" s="290"/>
      <c r="AW420" s="290"/>
      <c r="AX420" s="290"/>
      <c r="AY420" s="290"/>
      <c r="AZ420" s="290"/>
      <c r="BA420" s="291"/>
      <c r="BB420" s="242" t="s">
        <v>36</v>
      </c>
      <c r="BC420" s="243"/>
      <c r="BD420" s="243"/>
      <c r="BE420" s="243"/>
      <c r="BF420" s="217"/>
      <c r="BG420" s="245"/>
      <c r="BH420" s="217"/>
      <c r="BI420" s="216"/>
      <c r="BJ420" s="242" t="s">
        <v>36</v>
      </c>
      <c r="BK420" s="243"/>
      <c r="BL420" s="243"/>
      <c r="BM420" s="243"/>
      <c r="BN420" s="217"/>
      <c r="BO420" s="245"/>
      <c r="BP420" s="217"/>
      <c r="BQ420" s="216"/>
      <c r="BR420" s="223"/>
      <c r="BS420" s="224"/>
      <c r="BT420" s="224"/>
      <c r="BU420" s="224"/>
      <c r="BV420" s="224"/>
      <c r="BW420" s="224"/>
      <c r="BX420" s="224"/>
      <c r="BY420" s="225"/>
      <c r="BZ420" s="223"/>
      <c r="CA420" s="224"/>
      <c r="CB420" s="224"/>
      <c r="CC420" s="224"/>
      <c r="CD420" s="224"/>
      <c r="CE420" s="224"/>
      <c r="CF420" s="224"/>
      <c r="CG420" s="225"/>
      <c r="CH420" s="242"/>
      <c r="CI420" s="243"/>
      <c r="CJ420" s="243"/>
      <c r="CK420" s="243"/>
      <c r="CL420" s="217"/>
      <c r="CM420" s="245"/>
      <c r="CN420" s="217"/>
      <c r="CO420" s="216"/>
      <c r="CP420" s="428"/>
      <c r="CQ420" s="429"/>
      <c r="CR420" s="429"/>
      <c r="CS420" s="430"/>
    </row>
    <row r="421" spans="2:97" ht="22.5" customHeight="1">
      <c r="B421" s="428"/>
      <c r="C421" s="429"/>
      <c r="D421" s="429"/>
      <c r="E421" s="430"/>
      <c r="F421" s="242"/>
      <c r="G421" s="243"/>
      <c r="H421" s="243"/>
      <c r="I421" s="243"/>
      <c r="J421" s="217"/>
      <c r="K421" s="217"/>
      <c r="L421" s="217"/>
      <c r="M421" s="216"/>
      <c r="N421" s="223"/>
      <c r="O421" s="224"/>
      <c r="P421" s="224"/>
      <c r="Q421" s="224"/>
      <c r="R421" s="224"/>
      <c r="S421" s="224"/>
      <c r="T421" s="224"/>
      <c r="U421" s="225"/>
      <c r="V421" s="242"/>
      <c r="W421" s="243"/>
      <c r="X421" s="243"/>
      <c r="Y421" s="243"/>
      <c r="Z421" s="217"/>
      <c r="AA421" s="217"/>
      <c r="AB421" s="217"/>
      <c r="AC421" s="216"/>
      <c r="AD421" s="242"/>
      <c r="AE421" s="243"/>
      <c r="AF421" s="243"/>
      <c r="AG421" s="243"/>
      <c r="AH421" s="217"/>
      <c r="AI421" s="217"/>
      <c r="AJ421" s="217"/>
      <c r="AK421" s="216"/>
      <c r="AL421" s="242"/>
      <c r="AM421" s="243"/>
      <c r="AN421" s="243"/>
      <c r="AO421" s="243"/>
      <c r="AP421" s="217"/>
      <c r="AQ421" s="217"/>
      <c r="AR421" s="217"/>
      <c r="AS421" s="216"/>
      <c r="AT421" s="289"/>
      <c r="AU421" s="290"/>
      <c r="AV421" s="290"/>
      <c r="AW421" s="290"/>
      <c r="AX421" s="290"/>
      <c r="AY421" s="290"/>
      <c r="AZ421" s="290"/>
      <c r="BA421" s="291"/>
      <c r="BB421" s="242"/>
      <c r="BC421" s="243"/>
      <c r="BD421" s="243"/>
      <c r="BE421" s="243"/>
      <c r="BF421" s="217"/>
      <c r="BG421" s="217"/>
      <c r="BH421" s="217"/>
      <c r="BI421" s="216"/>
      <c r="BJ421" s="242"/>
      <c r="BK421" s="243"/>
      <c r="BL421" s="243"/>
      <c r="BM421" s="243"/>
      <c r="BN421" s="217"/>
      <c r="BO421" s="217"/>
      <c r="BP421" s="217"/>
      <c r="BQ421" s="216"/>
      <c r="BR421" s="223"/>
      <c r="BS421" s="224"/>
      <c r="BT421" s="224"/>
      <c r="BU421" s="224"/>
      <c r="BV421" s="224"/>
      <c r="BW421" s="224"/>
      <c r="BX421" s="224"/>
      <c r="BY421" s="225"/>
      <c r="BZ421" s="223"/>
      <c r="CA421" s="224"/>
      <c r="CB421" s="224"/>
      <c r="CC421" s="224"/>
      <c r="CD421" s="224"/>
      <c r="CE421" s="224"/>
      <c r="CF421" s="224"/>
      <c r="CG421" s="225"/>
      <c r="CH421" s="242"/>
      <c r="CI421" s="243"/>
      <c r="CJ421" s="243"/>
      <c r="CK421" s="243"/>
      <c r="CL421" s="217"/>
      <c r="CM421" s="217"/>
      <c r="CN421" s="217"/>
      <c r="CO421" s="216"/>
      <c r="CP421" s="428"/>
      <c r="CQ421" s="429"/>
      <c r="CR421" s="429"/>
      <c r="CS421" s="430"/>
    </row>
    <row r="422" spans="2:97" ht="18.75" customHeight="1">
      <c r="B422" s="431"/>
      <c r="C422" s="432"/>
      <c r="D422" s="432"/>
      <c r="E422" s="433"/>
      <c r="F422" s="218"/>
      <c r="G422" s="219"/>
      <c r="H422" s="219"/>
      <c r="I422" s="219"/>
      <c r="J422" s="217"/>
      <c r="K422" s="217"/>
      <c r="L422" s="217"/>
      <c r="M422" s="216"/>
      <c r="N422" s="223"/>
      <c r="O422" s="224"/>
      <c r="P422" s="224"/>
      <c r="Q422" s="224"/>
      <c r="R422" s="224"/>
      <c r="S422" s="224"/>
      <c r="T422" s="224"/>
      <c r="U422" s="225"/>
      <c r="V422" s="218"/>
      <c r="W422" s="219"/>
      <c r="X422" s="219"/>
      <c r="Y422" s="219"/>
      <c r="Z422" s="217"/>
      <c r="AA422" s="217"/>
      <c r="AB422" s="217"/>
      <c r="AC422" s="216"/>
      <c r="AD422" s="218"/>
      <c r="AE422" s="219"/>
      <c r="AF422" s="219"/>
      <c r="AG422" s="219"/>
      <c r="AH422" s="217"/>
      <c r="AI422" s="217"/>
      <c r="AJ422" s="217"/>
      <c r="AK422" s="216"/>
      <c r="AL422" s="218"/>
      <c r="AM422" s="219"/>
      <c r="AN422" s="219"/>
      <c r="AO422" s="219"/>
      <c r="AP422" s="217"/>
      <c r="AQ422" s="217"/>
      <c r="AR422" s="217"/>
      <c r="AS422" s="216"/>
      <c r="AT422" s="289"/>
      <c r="AU422" s="290"/>
      <c r="AV422" s="290"/>
      <c r="AW422" s="290"/>
      <c r="AX422" s="290"/>
      <c r="AY422" s="290"/>
      <c r="AZ422" s="290"/>
      <c r="BA422" s="291"/>
      <c r="BB422" s="218"/>
      <c r="BC422" s="219"/>
      <c r="BD422" s="219"/>
      <c r="BE422" s="219"/>
      <c r="BF422" s="217"/>
      <c r="BG422" s="217"/>
      <c r="BH422" s="217"/>
      <c r="BI422" s="216"/>
      <c r="BJ422" s="218"/>
      <c r="BK422" s="219"/>
      <c r="BL422" s="219"/>
      <c r="BM422" s="219"/>
      <c r="BN422" s="217"/>
      <c r="BO422" s="217"/>
      <c r="BP422" s="217"/>
      <c r="BQ422" s="216"/>
      <c r="BR422" s="223"/>
      <c r="BS422" s="224"/>
      <c r="BT422" s="224"/>
      <c r="BU422" s="224"/>
      <c r="BV422" s="224"/>
      <c r="BW422" s="224"/>
      <c r="BX422" s="224"/>
      <c r="BY422" s="225"/>
      <c r="BZ422" s="223"/>
      <c r="CA422" s="224"/>
      <c r="CB422" s="224"/>
      <c r="CC422" s="224"/>
      <c r="CD422" s="224"/>
      <c r="CE422" s="224"/>
      <c r="CF422" s="224"/>
      <c r="CG422" s="225"/>
      <c r="CH422" s="218"/>
      <c r="CI422" s="219"/>
      <c r="CJ422" s="219"/>
      <c r="CK422" s="219"/>
      <c r="CL422" s="217"/>
      <c r="CM422" s="217"/>
      <c r="CN422" s="217"/>
      <c r="CO422" s="216"/>
      <c r="CP422" s="431"/>
      <c r="CQ422" s="432"/>
      <c r="CR422" s="432"/>
      <c r="CS422" s="433"/>
    </row>
    <row r="423" spans="2:97" ht="18.75" customHeight="1" thickBot="1">
      <c r="B423" s="434" t="s">
        <v>235</v>
      </c>
      <c r="C423" s="435"/>
      <c r="D423" s="435"/>
      <c r="E423" s="436"/>
      <c r="F423" s="230"/>
      <c r="G423" s="231"/>
      <c r="H423" s="55"/>
      <c r="I423" s="246"/>
      <c r="J423" s="246"/>
      <c r="K423" s="246"/>
      <c r="L423" s="246"/>
      <c r="M423" s="247"/>
      <c r="N423" s="226"/>
      <c r="O423" s="227"/>
      <c r="P423" s="227"/>
      <c r="Q423" s="227"/>
      <c r="R423" s="227"/>
      <c r="S423" s="227"/>
      <c r="T423" s="227"/>
      <c r="U423" s="228"/>
      <c r="V423" s="230"/>
      <c r="W423" s="231"/>
      <c r="X423" s="55"/>
      <c r="Y423" s="246"/>
      <c r="Z423" s="246"/>
      <c r="AA423" s="246"/>
      <c r="AB423" s="246"/>
      <c r="AC423" s="247"/>
      <c r="AD423" s="230"/>
      <c r="AE423" s="231"/>
      <c r="AF423" s="55"/>
      <c r="AG423" s="246"/>
      <c r="AH423" s="246"/>
      <c r="AI423" s="246"/>
      <c r="AJ423" s="246"/>
      <c r="AK423" s="247"/>
      <c r="AL423" s="230"/>
      <c r="AM423" s="231"/>
      <c r="AN423" s="55"/>
      <c r="AO423" s="246"/>
      <c r="AP423" s="246"/>
      <c r="AQ423" s="246"/>
      <c r="AR423" s="246"/>
      <c r="AS423" s="247"/>
      <c r="AT423" s="292"/>
      <c r="AU423" s="293"/>
      <c r="AV423" s="293"/>
      <c r="AW423" s="293"/>
      <c r="AX423" s="293"/>
      <c r="AY423" s="293"/>
      <c r="AZ423" s="293"/>
      <c r="BA423" s="294"/>
      <c r="BB423" s="230"/>
      <c r="BC423" s="231"/>
      <c r="BD423" s="55"/>
      <c r="BE423" s="246"/>
      <c r="BF423" s="246"/>
      <c r="BG423" s="246"/>
      <c r="BH423" s="246"/>
      <c r="BI423" s="247"/>
      <c r="BJ423" s="230"/>
      <c r="BK423" s="231"/>
      <c r="BL423" s="55"/>
      <c r="BM423" s="246"/>
      <c r="BN423" s="246"/>
      <c r="BO423" s="246"/>
      <c r="BP423" s="246"/>
      <c r="BQ423" s="247"/>
      <c r="BR423" s="226"/>
      <c r="BS423" s="227"/>
      <c r="BT423" s="227"/>
      <c r="BU423" s="227"/>
      <c r="BV423" s="227"/>
      <c r="BW423" s="227"/>
      <c r="BX423" s="227"/>
      <c r="BY423" s="228"/>
      <c r="BZ423" s="226"/>
      <c r="CA423" s="227"/>
      <c r="CB423" s="227"/>
      <c r="CC423" s="227"/>
      <c r="CD423" s="227"/>
      <c r="CE423" s="227"/>
      <c r="CF423" s="227"/>
      <c r="CG423" s="228"/>
      <c r="CH423" s="262"/>
      <c r="CI423" s="263"/>
      <c r="CJ423" s="55"/>
      <c r="CK423" s="326"/>
      <c r="CL423" s="326"/>
      <c r="CM423" s="326"/>
      <c r="CN423" s="326"/>
      <c r="CO423" s="327"/>
      <c r="CP423" s="434"/>
      <c r="CQ423" s="435"/>
      <c r="CR423" s="435"/>
      <c r="CS423" s="436"/>
    </row>
    <row r="424" spans="2:97" ht="15" customHeight="1">
      <c r="B424" s="425" t="s">
        <v>77</v>
      </c>
      <c r="C424" s="426"/>
      <c r="D424" s="426"/>
      <c r="E424" s="427"/>
      <c r="F424" s="220"/>
      <c r="G424" s="221"/>
      <c r="H424" s="221"/>
      <c r="I424" s="221"/>
      <c r="J424" s="221"/>
      <c r="K424" s="221"/>
      <c r="L424" s="221"/>
      <c r="M424" s="222"/>
      <c r="N424" s="220"/>
      <c r="O424" s="221"/>
      <c r="P424" s="221"/>
      <c r="Q424" s="221"/>
      <c r="R424" s="221"/>
      <c r="S424" s="221"/>
      <c r="T424" s="221"/>
      <c r="U424" s="222"/>
      <c r="V424" s="251"/>
      <c r="W424" s="258"/>
      <c r="X424" s="258"/>
      <c r="Y424" s="258"/>
      <c r="Z424" s="258"/>
      <c r="AA424" s="258"/>
      <c r="AB424" s="258"/>
      <c r="AC424" s="259"/>
      <c r="AD424" s="251"/>
      <c r="AE424" s="258"/>
      <c r="AF424" s="258"/>
      <c r="AG424" s="258"/>
      <c r="AH424" s="258"/>
      <c r="AI424" s="258"/>
      <c r="AJ424" s="258"/>
      <c r="AK424" s="259"/>
      <c r="AL424" s="251"/>
      <c r="AM424" s="258"/>
      <c r="AN424" s="258"/>
      <c r="AO424" s="258"/>
      <c r="AP424" s="258"/>
      <c r="AQ424" s="258"/>
      <c r="AR424" s="258"/>
      <c r="AS424" s="259"/>
      <c r="AT424" s="251"/>
      <c r="AU424" s="258"/>
      <c r="AV424" s="258"/>
      <c r="AW424" s="258"/>
      <c r="AX424" s="258"/>
      <c r="AY424" s="258"/>
      <c r="AZ424" s="258"/>
      <c r="BA424" s="259"/>
      <c r="BB424" s="251"/>
      <c r="BC424" s="258"/>
      <c r="BD424" s="258"/>
      <c r="BE424" s="258"/>
      <c r="BF424" s="258"/>
      <c r="BG424" s="258"/>
      <c r="BH424" s="258"/>
      <c r="BI424" s="259"/>
      <c r="BJ424" s="220"/>
      <c r="BK424" s="221"/>
      <c r="BL424" s="221"/>
      <c r="BM424" s="221"/>
      <c r="BN424" s="221"/>
      <c r="BO424" s="221"/>
      <c r="BP424" s="221"/>
      <c r="BQ424" s="222"/>
      <c r="BR424" s="220"/>
      <c r="BS424" s="221"/>
      <c r="BT424" s="221"/>
      <c r="BU424" s="221"/>
      <c r="BV424" s="221"/>
      <c r="BW424" s="221"/>
      <c r="BX424" s="221"/>
      <c r="BY424" s="222"/>
      <c r="BZ424" s="220"/>
      <c r="CA424" s="221"/>
      <c r="CB424" s="221"/>
      <c r="CC424" s="221"/>
      <c r="CD424" s="221"/>
      <c r="CE424" s="221"/>
      <c r="CF424" s="221"/>
      <c r="CG424" s="222"/>
      <c r="CH424" s="251"/>
      <c r="CI424" s="258"/>
      <c r="CJ424" s="258"/>
      <c r="CK424" s="258"/>
      <c r="CL424" s="258"/>
      <c r="CM424" s="258"/>
      <c r="CN424" s="258"/>
      <c r="CO424" s="259"/>
      <c r="CP424" s="425" t="s">
        <v>77</v>
      </c>
      <c r="CQ424" s="426"/>
      <c r="CR424" s="426"/>
      <c r="CS424" s="427"/>
    </row>
    <row r="425" spans="2:97" ht="15" customHeight="1">
      <c r="B425" s="428"/>
      <c r="C425" s="429"/>
      <c r="D425" s="429"/>
      <c r="E425" s="430"/>
      <c r="F425" s="223"/>
      <c r="G425" s="224"/>
      <c r="H425" s="224"/>
      <c r="I425" s="224"/>
      <c r="J425" s="224"/>
      <c r="K425" s="224"/>
      <c r="L425" s="224"/>
      <c r="M425" s="225"/>
      <c r="N425" s="223"/>
      <c r="O425" s="224"/>
      <c r="P425" s="224"/>
      <c r="Q425" s="224"/>
      <c r="R425" s="224"/>
      <c r="S425" s="224"/>
      <c r="T425" s="224"/>
      <c r="U425" s="225"/>
      <c r="V425" s="242"/>
      <c r="W425" s="243"/>
      <c r="X425" s="243"/>
      <c r="Y425" s="243"/>
      <c r="Z425" s="217"/>
      <c r="AA425" s="245"/>
      <c r="AB425" s="217"/>
      <c r="AC425" s="216"/>
      <c r="AD425" s="242"/>
      <c r="AE425" s="243"/>
      <c r="AF425" s="243"/>
      <c r="AG425" s="243"/>
      <c r="AH425" s="217"/>
      <c r="AI425" s="245"/>
      <c r="AJ425" s="217"/>
      <c r="AK425" s="216"/>
      <c r="AL425" s="242"/>
      <c r="AM425" s="243"/>
      <c r="AN425" s="243"/>
      <c r="AO425" s="243"/>
      <c r="AP425" s="217"/>
      <c r="AQ425" s="245"/>
      <c r="AR425" s="217"/>
      <c r="AS425" s="216"/>
      <c r="AT425" s="242"/>
      <c r="AU425" s="243"/>
      <c r="AV425" s="243"/>
      <c r="AW425" s="243"/>
      <c r="AX425" s="217"/>
      <c r="AY425" s="245"/>
      <c r="AZ425" s="217"/>
      <c r="BA425" s="216"/>
      <c r="BB425" s="242"/>
      <c r="BC425" s="243"/>
      <c r="BD425" s="243"/>
      <c r="BE425" s="243"/>
      <c r="BF425" s="217"/>
      <c r="BG425" s="245"/>
      <c r="BH425" s="217"/>
      <c r="BI425" s="216"/>
      <c r="BJ425" s="223"/>
      <c r="BK425" s="224"/>
      <c r="BL425" s="224"/>
      <c r="BM425" s="224"/>
      <c r="BN425" s="224"/>
      <c r="BO425" s="224"/>
      <c r="BP425" s="224"/>
      <c r="BQ425" s="225"/>
      <c r="BR425" s="223"/>
      <c r="BS425" s="224"/>
      <c r="BT425" s="224"/>
      <c r="BU425" s="224"/>
      <c r="BV425" s="224"/>
      <c r="BW425" s="224"/>
      <c r="BX425" s="224"/>
      <c r="BY425" s="225"/>
      <c r="BZ425" s="223"/>
      <c r="CA425" s="224"/>
      <c r="CB425" s="224"/>
      <c r="CC425" s="224"/>
      <c r="CD425" s="224"/>
      <c r="CE425" s="224"/>
      <c r="CF425" s="224"/>
      <c r="CG425" s="225"/>
      <c r="CH425" s="242"/>
      <c r="CI425" s="243"/>
      <c r="CJ425" s="243"/>
      <c r="CK425" s="243"/>
      <c r="CL425" s="217"/>
      <c r="CM425" s="245"/>
      <c r="CN425" s="217"/>
      <c r="CO425" s="216"/>
      <c r="CP425" s="428"/>
      <c r="CQ425" s="429"/>
      <c r="CR425" s="429"/>
      <c r="CS425" s="430"/>
    </row>
    <row r="426" spans="2:97" ht="11.25" customHeight="1">
      <c r="B426" s="428"/>
      <c r="C426" s="429"/>
      <c r="D426" s="429"/>
      <c r="E426" s="430"/>
      <c r="F426" s="223"/>
      <c r="G426" s="224"/>
      <c r="H426" s="224"/>
      <c r="I426" s="224"/>
      <c r="J426" s="224"/>
      <c r="K426" s="224"/>
      <c r="L426" s="224"/>
      <c r="M426" s="225"/>
      <c r="N426" s="223"/>
      <c r="O426" s="224"/>
      <c r="P426" s="224"/>
      <c r="Q426" s="224"/>
      <c r="R426" s="224"/>
      <c r="S426" s="224"/>
      <c r="T426" s="224"/>
      <c r="U426" s="225"/>
      <c r="V426" s="242" t="s">
        <v>37</v>
      </c>
      <c r="W426" s="243"/>
      <c r="X426" s="243"/>
      <c r="Y426" s="243"/>
      <c r="Z426" s="217"/>
      <c r="AA426" s="245"/>
      <c r="AB426" s="217"/>
      <c r="AC426" s="216"/>
      <c r="AD426" s="242" t="s">
        <v>37</v>
      </c>
      <c r="AE426" s="243"/>
      <c r="AF426" s="243"/>
      <c r="AG426" s="243"/>
      <c r="AH426" s="217"/>
      <c r="AI426" s="245"/>
      <c r="AJ426" s="217"/>
      <c r="AK426" s="216"/>
      <c r="AL426" s="242" t="s">
        <v>37</v>
      </c>
      <c r="AM426" s="243"/>
      <c r="AN426" s="243"/>
      <c r="AO426" s="243"/>
      <c r="AP426" s="217"/>
      <c r="AQ426" s="245"/>
      <c r="AR426" s="217"/>
      <c r="AS426" s="216"/>
      <c r="AT426" s="242" t="s">
        <v>37</v>
      </c>
      <c r="AU426" s="243"/>
      <c r="AV426" s="243"/>
      <c r="AW426" s="243"/>
      <c r="AX426" s="217"/>
      <c r="AY426" s="245"/>
      <c r="AZ426" s="217"/>
      <c r="BA426" s="216"/>
      <c r="BB426" s="242" t="s">
        <v>37</v>
      </c>
      <c r="BC426" s="243"/>
      <c r="BD426" s="243"/>
      <c r="BE426" s="243"/>
      <c r="BF426" s="217"/>
      <c r="BG426" s="245"/>
      <c r="BH426" s="217"/>
      <c r="BI426" s="216"/>
      <c r="BJ426" s="223"/>
      <c r="BK426" s="224"/>
      <c r="BL426" s="224"/>
      <c r="BM426" s="224"/>
      <c r="BN426" s="224"/>
      <c r="BO426" s="224"/>
      <c r="BP426" s="224"/>
      <c r="BQ426" s="225"/>
      <c r="BR426" s="223"/>
      <c r="BS426" s="224"/>
      <c r="BT426" s="224"/>
      <c r="BU426" s="224"/>
      <c r="BV426" s="224"/>
      <c r="BW426" s="224"/>
      <c r="BX426" s="224"/>
      <c r="BY426" s="225"/>
      <c r="BZ426" s="223"/>
      <c r="CA426" s="224"/>
      <c r="CB426" s="224"/>
      <c r="CC426" s="224"/>
      <c r="CD426" s="224"/>
      <c r="CE426" s="224"/>
      <c r="CF426" s="224"/>
      <c r="CG426" s="225"/>
      <c r="CH426" s="242"/>
      <c r="CI426" s="243"/>
      <c r="CJ426" s="243"/>
      <c r="CK426" s="243"/>
      <c r="CL426" s="217"/>
      <c r="CM426" s="245"/>
      <c r="CN426" s="217"/>
      <c r="CO426" s="216"/>
      <c r="CP426" s="428"/>
      <c r="CQ426" s="429"/>
      <c r="CR426" s="429"/>
      <c r="CS426" s="430"/>
    </row>
    <row r="427" spans="2:97" ht="22.5" customHeight="1">
      <c r="B427" s="428"/>
      <c r="C427" s="429"/>
      <c r="D427" s="429"/>
      <c r="E427" s="430"/>
      <c r="F427" s="223"/>
      <c r="G427" s="224"/>
      <c r="H427" s="224"/>
      <c r="I427" s="224"/>
      <c r="J427" s="224"/>
      <c r="K427" s="224"/>
      <c r="L427" s="224"/>
      <c r="M427" s="225"/>
      <c r="N427" s="223"/>
      <c r="O427" s="224"/>
      <c r="P427" s="224"/>
      <c r="Q427" s="224"/>
      <c r="R427" s="224"/>
      <c r="S427" s="224"/>
      <c r="T427" s="224"/>
      <c r="U427" s="225"/>
      <c r="V427" s="242"/>
      <c r="W427" s="243"/>
      <c r="X427" s="243"/>
      <c r="Y427" s="243"/>
      <c r="Z427" s="217"/>
      <c r="AA427" s="217"/>
      <c r="AB427" s="217"/>
      <c r="AC427" s="216"/>
      <c r="AD427" s="242"/>
      <c r="AE427" s="243"/>
      <c r="AF427" s="243"/>
      <c r="AG427" s="243"/>
      <c r="AH427" s="217"/>
      <c r="AI427" s="217"/>
      <c r="AJ427" s="217"/>
      <c r="AK427" s="216"/>
      <c r="AL427" s="242"/>
      <c r="AM427" s="243"/>
      <c r="AN427" s="243"/>
      <c r="AO427" s="243"/>
      <c r="AP427" s="217"/>
      <c r="AQ427" s="217"/>
      <c r="AR427" s="217"/>
      <c r="AS427" s="216"/>
      <c r="AT427" s="242"/>
      <c r="AU427" s="243"/>
      <c r="AV427" s="243"/>
      <c r="AW427" s="243"/>
      <c r="AX427" s="217"/>
      <c r="AY427" s="217"/>
      <c r="AZ427" s="217"/>
      <c r="BA427" s="216"/>
      <c r="BB427" s="242"/>
      <c r="BC427" s="243"/>
      <c r="BD427" s="243"/>
      <c r="BE427" s="243"/>
      <c r="BF427" s="217"/>
      <c r="BG427" s="217"/>
      <c r="BH427" s="217"/>
      <c r="BI427" s="216"/>
      <c r="BJ427" s="223"/>
      <c r="BK427" s="224"/>
      <c r="BL427" s="224"/>
      <c r="BM427" s="224"/>
      <c r="BN427" s="224"/>
      <c r="BO427" s="224"/>
      <c r="BP427" s="224"/>
      <c r="BQ427" s="225"/>
      <c r="BR427" s="223"/>
      <c r="BS427" s="224"/>
      <c r="BT427" s="224"/>
      <c r="BU427" s="224"/>
      <c r="BV427" s="224"/>
      <c r="BW427" s="224"/>
      <c r="BX427" s="224"/>
      <c r="BY427" s="225"/>
      <c r="BZ427" s="223"/>
      <c r="CA427" s="224"/>
      <c r="CB427" s="224"/>
      <c r="CC427" s="224"/>
      <c r="CD427" s="224"/>
      <c r="CE427" s="224"/>
      <c r="CF427" s="224"/>
      <c r="CG427" s="225"/>
      <c r="CH427" s="242"/>
      <c r="CI427" s="243"/>
      <c r="CJ427" s="243"/>
      <c r="CK427" s="243"/>
      <c r="CL427" s="217"/>
      <c r="CM427" s="217"/>
      <c r="CN427" s="217"/>
      <c r="CO427" s="216"/>
      <c r="CP427" s="428"/>
      <c r="CQ427" s="429"/>
      <c r="CR427" s="429"/>
      <c r="CS427" s="430"/>
    </row>
    <row r="428" spans="2:97" ht="18.75" customHeight="1">
      <c r="B428" s="431"/>
      <c r="C428" s="432"/>
      <c r="D428" s="432"/>
      <c r="E428" s="433"/>
      <c r="F428" s="223"/>
      <c r="G428" s="224"/>
      <c r="H428" s="224"/>
      <c r="I428" s="224"/>
      <c r="J428" s="224"/>
      <c r="K428" s="224"/>
      <c r="L428" s="224"/>
      <c r="M428" s="225"/>
      <c r="N428" s="223"/>
      <c r="O428" s="224"/>
      <c r="P428" s="224"/>
      <c r="Q428" s="224"/>
      <c r="R428" s="224"/>
      <c r="S428" s="224"/>
      <c r="T428" s="224"/>
      <c r="U428" s="225"/>
      <c r="V428" s="218"/>
      <c r="W428" s="219"/>
      <c r="X428" s="219"/>
      <c r="Y428" s="219"/>
      <c r="Z428" s="217"/>
      <c r="AA428" s="217"/>
      <c r="AB428" s="217"/>
      <c r="AC428" s="216"/>
      <c r="AD428" s="218"/>
      <c r="AE428" s="219"/>
      <c r="AF428" s="219"/>
      <c r="AG428" s="219"/>
      <c r="AH428" s="217"/>
      <c r="AI428" s="217"/>
      <c r="AJ428" s="217"/>
      <c r="AK428" s="216"/>
      <c r="AL428" s="218"/>
      <c r="AM428" s="219"/>
      <c r="AN428" s="219"/>
      <c r="AO428" s="219"/>
      <c r="AP428" s="217"/>
      <c r="AQ428" s="217"/>
      <c r="AR428" s="217"/>
      <c r="AS428" s="216"/>
      <c r="AT428" s="218"/>
      <c r="AU428" s="219"/>
      <c r="AV428" s="219"/>
      <c r="AW428" s="219"/>
      <c r="AX428" s="217"/>
      <c r="AY428" s="217"/>
      <c r="AZ428" s="217"/>
      <c r="BA428" s="216"/>
      <c r="BB428" s="218"/>
      <c r="BC428" s="219"/>
      <c r="BD428" s="219"/>
      <c r="BE428" s="219"/>
      <c r="BF428" s="217"/>
      <c r="BG428" s="217"/>
      <c r="BH428" s="217"/>
      <c r="BI428" s="216"/>
      <c r="BJ428" s="223"/>
      <c r="BK428" s="224"/>
      <c r="BL428" s="224"/>
      <c r="BM428" s="224"/>
      <c r="BN428" s="224"/>
      <c r="BO428" s="224"/>
      <c r="BP428" s="224"/>
      <c r="BQ428" s="225"/>
      <c r="BR428" s="223"/>
      <c r="BS428" s="224"/>
      <c r="BT428" s="224"/>
      <c r="BU428" s="224"/>
      <c r="BV428" s="224"/>
      <c r="BW428" s="224"/>
      <c r="BX428" s="224"/>
      <c r="BY428" s="225"/>
      <c r="BZ428" s="223"/>
      <c r="CA428" s="224"/>
      <c r="CB428" s="224"/>
      <c r="CC428" s="224"/>
      <c r="CD428" s="224"/>
      <c r="CE428" s="224"/>
      <c r="CF428" s="224"/>
      <c r="CG428" s="225"/>
      <c r="CH428" s="218"/>
      <c r="CI428" s="219"/>
      <c r="CJ428" s="219"/>
      <c r="CK428" s="219"/>
      <c r="CL428" s="217"/>
      <c r="CM428" s="217"/>
      <c r="CN428" s="217"/>
      <c r="CO428" s="216"/>
      <c r="CP428" s="431"/>
      <c r="CQ428" s="432"/>
      <c r="CR428" s="432"/>
      <c r="CS428" s="433"/>
    </row>
    <row r="429" spans="2:97" ht="18.75" customHeight="1" thickBot="1">
      <c r="B429" s="434"/>
      <c r="C429" s="435"/>
      <c r="D429" s="435"/>
      <c r="E429" s="436"/>
      <c r="F429" s="226"/>
      <c r="G429" s="227"/>
      <c r="H429" s="227"/>
      <c r="I429" s="227"/>
      <c r="J429" s="227"/>
      <c r="K429" s="227"/>
      <c r="L429" s="227"/>
      <c r="M429" s="228"/>
      <c r="N429" s="226"/>
      <c r="O429" s="227"/>
      <c r="P429" s="227"/>
      <c r="Q429" s="227"/>
      <c r="R429" s="227"/>
      <c r="S429" s="227"/>
      <c r="T429" s="227"/>
      <c r="U429" s="228"/>
      <c r="V429" s="230"/>
      <c r="W429" s="231"/>
      <c r="X429" s="55"/>
      <c r="Y429" s="246"/>
      <c r="Z429" s="246"/>
      <c r="AA429" s="246"/>
      <c r="AB429" s="246"/>
      <c r="AC429" s="247"/>
      <c r="AD429" s="230"/>
      <c r="AE429" s="231"/>
      <c r="AF429" s="55"/>
      <c r="AG429" s="246"/>
      <c r="AH429" s="246"/>
      <c r="AI429" s="246"/>
      <c r="AJ429" s="246"/>
      <c r="AK429" s="247"/>
      <c r="AL429" s="230"/>
      <c r="AM429" s="231"/>
      <c r="AN429" s="55"/>
      <c r="AO429" s="246"/>
      <c r="AP429" s="246"/>
      <c r="AQ429" s="246"/>
      <c r="AR429" s="246"/>
      <c r="AS429" s="247"/>
      <c r="AT429" s="230"/>
      <c r="AU429" s="231"/>
      <c r="AV429" s="55"/>
      <c r="AW429" s="246"/>
      <c r="AX429" s="246"/>
      <c r="AY429" s="246"/>
      <c r="AZ429" s="246"/>
      <c r="BA429" s="247"/>
      <c r="BB429" s="230"/>
      <c r="BC429" s="231"/>
      <c r="BD429" s="55"/>
      <c r="BE429" s="246"/>
      <c r="BF429" s="246"/>
      <c r="BG429" s="246"/>
      <c r="BH429" s="246"/>
      <c r="BI429" s="247"/>
      <c r="BJ429" s="226"/>
      <c r="BK429" s="227"/>
      <c r="BL429" s="227"/>
      <c r="BM429" s="227"/>
      <c r="BN429" s="227"/>
      <c r="BO429" s="227"/>
      <c r="BP429" s="227"/>
      <c r="BQ429" s="228"/>
      <c r="BR429" s="226"/>
      <c r="BS429" s="227"/>
      <c r="BT429" s="227"/>
      <c r="BU429" s="227"/>
      <c r="BV429" s="227"/>
      <c r="BW429" s="227"/>
      <c r="BX429" s="227"/>
      <c r="BY429" s="228"/>
      <c r="BZ429" s="226"/>
      <c r="CA429" s="227"/>
      <c r="CB429" s="227"/>
      <c r="CC429" s="227"/>
      <c r="CD429" s="227"/>
      <c r="CE429" s="227"/>
      <c r="CF429" s="227"/>
      <c r="CG429" s="228"/>
      <c r="CH429" s="230"/>
      <c r="CI429" s="231"/>
      <c r="CJ429" s="55"/>
      <c r="CK429" s="246"/>
      <c r="CL429" s="246"/>
      <c r="CM429" s="246"/>
      <c r="CN429" s="246"/>
      <c r="CO429" s="247"/>
      <c r="CP429" s="434"/>
      <c r="CQ429" s="435"/>
      <c r="CR429" s="435"/>
      <c r="CS429" s="436"/>
    </row>
    <row r="430" spans="2:97" ht="15" customHeight="1">
      <c r="B430" s="425" t="s">
        <v>176</v>
      </c>
      <c r="C430" s="426"/>
      <c r="D430" s="426"/>
      <c r="E430" s="427"/>
      <c r="F430" s="220"/>
      <c r="G430" s="221"/>
      <c r="H430" s="221"/>
      <c r="I430" s="221"/>
      <c r="J430" s="221"/>
      <c r="K430" s="221"/>
      <c r="L430" s="221"/>
      <c r="M430" s="222"/>
      <c r="N430" s="220"/>
      <c r="O430" s="221"/>
      <c r="P430" s="221"/>
      <c r="Q430" s="221"/>
      <c r="R430" s="221"/>
      <c r="S430" s="221"/>
      <c r="T430" s="221"/>
      <c r="U430" s="222"/>
      <c r="V430" s="251"/>
      <c r="W430" s="258"/>
      <c r="X430" s="258"/>
      <c r="Y430" s="258"/>
      <c r="Z430" s="258"/>
      <c r="AA430" s="258"/>
      <c r="AB430" s="258"/>
      <c r="AC430" s="259"/>
      <c r="AD430" s="251"/>
      <c r="AE430" s="258"/>
      <c r="AF430" s="258"/>
      <c r="AG430" s="258"/>
      <c r="AH430" s="258"/>
      <c r="AI430" s="258"/>
      <c r="AJ430" s="258"/>
      <c r="AK430" s="259"/>
      <c r="AL430" s="251"/>
      <c r="AM430" s="258"/>
      <c r="AN430" s="258"/>
      <c r="AO430" s="258"/>
      <c r="AP430" s="258"/>
      <c r="AQ430" s="258"/>
      <c r="AR430" s="258"/>
      <c r="AS430" s="259"/>
      <c r="AT430" s="251"/>
      <c r="AU430" s="258"/>
      <c r="AV430" s="258"/>
      <c r="AW430" s="258"/>
      <c r="AX430" s="258"/>
      <c r="AY430" s="258"/>
      <c r="AZ430" s="258"/>
      <c r="BA430" s="259"/>
      <c r="BB430" s="251"/>
      <c r="BC430" s="258"/>
      <c r="BD430" s="258"/>
      <c r="BE430" s="258"/>
      <c r="BF430" s="258"/>
      <c r="BG430" s="258"/>
      <c r="BH430" s="258"/>
      <c r="BI430" s="259"/>
      <c r="BJ430" s="220"/>
      <c r="BK430" s="221"/>
      <c r="BL430" s="221"/>
      <c r="BM430" s="221"/>
      <c r="BN430" s="221"/>
      <c r="BO430" s="221"/>
      <c r="BP430" s="221"/>
      <c r="BQ430" s="222"/>
      <c r="BR430" s="220"/>
      <c r="BS430" s="221"/>
      <c r="BT430" s="221"/>
      <c r="BU430" s="221"/>
      <c r="BV430" s="221"/>
      <c r="BW430" s="221"/>
      <c r="BX430" s="221"/>
      <c r="BY430" s="222"/>
      <c r="BZ430" s="220"/>
      <c r="CA430" s="221"/>
      <c r="CB430" s="221"/>
      <c r="CC430" s="221"/>
      <c r="CD430" s="221"/>
      <c r="CE430" s="221"/>
      <c r="CF430" s="221"/>
      <c r="CG430" s="222"/>
      <c r="CH430" s="251"/>
      <c r="CI430" s="258"/>
      <c r="CJ430" s="258"/>
      <c r="CK430" s="258"/>
      <c r="CL430" s="258"/>
      <c r="CM430" s="258"/>
      <c r="CN430" s="258"/>
      <c r="CO430" s="259"/>
      <c r="CP430" s="425" t="s">
        <v>176</v>
      </c>
      <c r="CQ430" s="426"/>
      <c r="CR430" s="426"/>
      <c r="CS430" s="427"/>
    </row>
    <row r="431" spans="2:97" ht="15" customHeight="1">
      <c r="B431" s="428"/>
      <c r="C431" s="429"/>
      <c r="D431" s="429"/>
      <c r="E431" s="430"/>
      <c r="F431" s="223"/>
      <c r="G431" s="224"/>
      <c r="H431" s="224"/>
      <c r="I431" s="224"/>
      <c r="J431" s="224"/>
      <c r="K431" s="224"/>
      <c r="L431" s="224"/>
      <c r="M431" s="225"/>
      <c r="N431" s="223"/>
      <c r="O431" s="224"/>
      <c r="P431" s="224"/>
      <c r="Q431" s="224"/>
      <c r="R431" s="224"/>
      <c r="S431" s="224"/>
      <c r="T431" s="224"/>
      <c r="U431" s="225"/>
      <c r="V431" s="242"/>
      <c r="W431" s="243"/>
      <c r="X431" s="243"/>
      <c r="Y431" s="243"/>
      <c r="Z431" s="217"/>
      <c r="AA431" s="245"/>
      <c r="AB431" s="217"/>
      <c r="AC431" s="216"/>
      <c r="AD431" s="242"/>
      <c r="AE431" s="243"/>
      <c r="AF431" s="243"/>
      <c r="AG431" s="243"/>
      <c r="AH431" s="217"/>
      <c r="AI431" s="245"/>
      <c r="AJ431" s="217"/>
      <c r="AK431" s="216"/>
      <c r="AL431" s="242"/>
      <c r="AM431" s="243"/>
      <c r="AN431" s="243"/>
      <c r="AO431" s="243"/>
      <c r="AP431" s="217"/>
      <c r="AQ431" s="245"/>
      <c r="AR431" s="217"/>
      <c r="AS431" s="216"/>
      <c r="AT431" s="242"/>
      <c r="AU431" s="243"/>
      <c r="AV431" s="243"/>
      <c r="AW431" s="243"/>
      <c r="AX431" s="217"/>
      <c r="AY431" s="245"/>
      <c r="AZ431" s="217"/>
      <c r="BA431" s="216"/>
      <c r="BB431" s="242"/>
      <c r="BC431" s="243"/>
      <c r="BD431" s="243"/>
      <c r="BE431" s="243"/>
      <c r="BF431" s="217"/>
      <c r="BG431" s="245"/>
      <c r="BH431" s="217"/>
      <c r="BI431" s="216"/>
      <c r="BJ431" s="223"/>
      <c r="BK431" s="224"/>
      <c r="BL431" s="224"/>
      <c r="BM431" s="224"/>
      <c r="BN431" s="224"/>
      <c r="BO431" s="224"/>
      <c r="BP431" s="224"/>
      <c r="BQ431" s="225"/>
      <c r="BR431" s="223"/>
      <c r="BS431" s="224"/>
      <c r="BT431" s="224"/>
      <c r="BU431" s="224"/>
      <c r="BV431" s="224"/>
      <c r="BW431" s="224"/>
      <c r="BX431" s="224"/>
      <c r="BY431" s="225"/>
      <c r="BZ431" s="223"/>
      <c r="CA431" s="224"/>
      <c r="CB431" s="224"/>
      <c r="CC431" s="224"/>
      <c r="CD431" s="224"/>
      <c r="CE431" s="224"/>
      <c r="CF431" s="224"/>
      <c r="CG431" s="225"/>
      <c r="CH431" s="242"/>
      <c r="CI431" s="243"/>
      <c r="CJ431" s="243"/>
      <c r="CK431" s="243"/>
      <c r="CL431" s="217"/>
      <c r="CM431" s="245"/>
      <c r="CN431" s="217"/>
      <c r="CO431" s="216"/>
      <c r="CP431" s="428"/>
      <c r="CQ431" s="429"/>
      <c r="CR431" s="429"/>
      <c r="CS431" s="430"/>
    </row>
    <row r="432" spans="2:97" ht="11.25" customHeight="1">
      <c r="B432" s="428"/>
      <c r="C432" s="429"/>
      <c r="D432" s="429"/>
      <c r="E432" s="430"/>
      <c r="F432" s="223"/>
      <c r="G432" s="224"/>
      <c r="H432" s="224"/>
      <c r="I432" s="224"/>
      <c r="J432" s="224"/>
      <c r="K432" s="224"/>
      <c r="L432" s="224"/>
      <c r="M432" s="225"/>
      <c r="N432" s="223"/>
      <c r="O432" s="224"/>
      <c r="P432" s="224"/>
      <c r="Q432" s="224"/>
      <c r="R432" s="224"/>
      <c r="S432" s="224"/>
      <c r="T432" s="224"/>
      <c r="U432" s="225"/>
      <c r="V432" s="242" t="s">
        <v>37</v>
      </c>
      <c r="W432" s="243"/>
      <c r="X432" s="243"/>
      <c r="Y432" s="243"/>
      <c r="Z432" s="217"/>
      <c r="AA432" s="245"/>
      <c r="AB432" s="217"/>
      <c r="AC432" s="216"/>
      <c r="AD432" s="242" t="s">
        <v>37</v>
      </c>
      <c r="AE432" s="243"/>
      <c r="AF432" s="243"/>
      <c r="AG432" s="243"/>
      <c r="AH432" s="217"/>
      <c r="AI432" s="245"/>
      <c r="AJ432" s="217"/>
      <c r="AK432" s="216"/>
      <c r="AL432" s="242" t="s">
        <v>37</v>
      </c>
      <c r="AM432" s="243"/>
      <c r="AN432" s="243"/>
      <c r="AO432" s="243"/>
      <c r="AP432" s="217"/>
      <c r="AQ432" s="245"/>
      <c r="AR432" s="217"/>
      <c r="AS432" s="216"/>
      <c r="AT432" s="242" t="s">
        <v>37</v>
      </c>
      <c r="AU432" s="243"/>
      <c r="AV432" s="243"/>
      <c r="AW432" s="243"/>
      <c r="AX432" s="217"/>
      <c r="AY432" s="245"/>
      <c r="AZ432" s="217"/>
      <c r="BA432" s="216"/>
      <c r="BB432" s="242" t="s">
        <v>37</v>
      </c>
      <c r="BC432" s="243"/>
      <c r="BD432" s="243"/>
      <c r="BE432" s="243"/>
      <c r="BF432" s="217"/>
      <c r="BG432" s="245"/>
      <c r="BH432" s="217"/>
      <c r="BI432" s="216"/>
      <c r="BJ432" s="223"/>
      <c r="BK432" s="224"/>
      <c r="BL432" s="224"/>
      <c r="BM432" s="224"/>
      <c r="BN432" s="224"/>
      <c r="BO432" s="224"/>
      <c r="BP432" s="224"/>
      <c r="BQ432" s="225"/>
      <c r="BR432" s="223"/>
      <c r="BS432" s="224"/>
      <c r="BT432" s="224"/>
      <c r="BU432" s="224"/>
      <c r="BV432" s="224"/>
      <c r="BW432" s="224"/>
      <c r="BX432" s="224"/>
      <c r="BY432" s="225"/>
      <c r="BZ432" s="223"/>
      <c r="CA432" s="224"/>
      <c r="CB432" s="224"/>
      <c r="CC432" s="224"/>
      <c r="CD432" s="224"/>
      <c r="CE432" s="224"/>
      <c r="CF432" s="224"/>
      <c r="CG432" s="225"/>
      <c r="CH432" s="242"/>
      <c r="CI432" s="243"/>
      <c r="CJ432" s="243"/>
      <c r="CK432" s="243"/>
      <c r="CL432" s="217"/>
      <c r="CM432" s="245"/>
      <c r="CN432" s="217"/>
      <c r="CO432" s="216"/>
      <c r="CP432" s="428"/>
      <c r="CQ432" s="429"/>
      <c r="CR432" s="429"/>
      <c r="CS432" s="430"/>
    </row>
    <row r="433" spans="2:97" ht="22.5" customHeight="1">
      <c r="B433" s="428"/>
      <c r="C433" s="429"/>
      <c r="D433" s="429"/>
      <c r="E433" s="430"/>
      <c r="F433" s="223"/>
      <c r="G433" s="224"/>
      <c r="H433" s="224"/>
      <c r="I433" s="224"/>
      <c r="J433" s="224"/>
      <c r="K433" s="224"/>
      <c r="L433" s="224"/>
      <c r="M433" s="225"/>
      <c r="N433" s="223"/>
      <c r="O433" s="224"/>
      <c r="P433" s="224"/>
      <c r="Q433" s="224"/>
      <c r="R433" s="224"/>
      <c r="S433" s="224"/>
      <c r="T433" s="224"/>
      <c r="U433" s="225"/>
      <c r="V433" s="242"/>
      <c r="W433" s="243"/>
      <c r="X433" s="243"/>
      <c r="Y433" s="243"/>
      <c r="Z433" s="217"/>
      <c r="AA433" s="217"/>
      <c r="AB433" s="217"/>
      <c r="AC433" s="216"/>
      <c r="AD433" s="242"/>
      <c r="AE433" s="243"/>
      <c r="AF433" s="243"/>
      <c r="AG433" s="243"/>
      <c r="AH433" s="217"/>
      <c r="AI433" s="217"/>
      <c r="AJ433" s="217"/>
      <c r="AK433" s="216"/>
      <c r="AL433" s="242"/>
      <c r="AM433" s="243"/>
      <c r="AN433" s="243"/>
      <c r="AO433" s="243"/>
      <c r="AP433" s="217"/>
      <c r="AQ433" s="217"/>
      <c r="AR433" s="217"/>
      <c r="AS433" s="216"/>
      <c r="AT433" s="242"/>
      <c r="AU433" s="243"/>
      <c r="AV433" s="243"/>
      <c r="AW433" s="243"/>
      <c r="AX433" s="217"/>
      <c r="AY433" s="217"/>
      <c r="AZ433" s="217"/>
      <c r="BA433" s="216"/>
      <c r="BB433" s="242"/>
      <c r="BC433" s="243"/>
      <c r="BD433" s="243"/>
      <c r="BE433" s="243"/>
      <c r="BF433" s="217"/>
      <c r="BG433" s="217"/>
      <c r="BH433" s="217"/>
      <c r="BI433" s="216"/>
      <c r="BJ433" s="223"/>
      <c r="BK433" s="224"/>
      <c r="BL433" s="224"/>
      <c r="BM433" s="224"/>
      <c r="BN433" s="224"/>
      <c r="BO433" s="224"/>
      <c r="BP433" s="224"/>
      <c r="BQ433" s="225"/>
      <c r="BR433" s="223"/>
      <c r="BS433" s="224"/>
      <c r="BT433" s="224"/>
      <c r="BU433" s="224"/>
      <c r="BV433" s="224"/>
      <c r="BW433" s="224"/>
      <c r="BX433" s="224"/>
      <c r="BY433" s="225"/>
      <c r="BZ433" s="223"/>
      <c r="CA433" s="224"/>
      <c r="CB433" s="224"/>
      <c r="CC433" s="224"/>
      <c r="CD433" s="224"/>
      <c r="CE433" s="224"/>
      <c r="CF433" s="224"/>
      <c r="CG433" s="225"/>
      <c r="CH433" s="242"/>
      <c r="CI433" s="243"/>
      <c r="CJ433" s="243"/>
      <c r="CK433" s="243"/>
      <c r="CL433" s="217"/>
      <c r="CM433" s="217"/>
      <c r="CN433" s="217"/>
      <c r="CO433" s="216"/>
      <c r="CP433" s="428"/>
      <c r="CQ433" s="429"/>
      <c r="CR433" s="429"/>
      <c r="CS433" s="430"/>
    </row>
    <row r="434" spans="2:97" ht="18.75" customHeight="1">
      <c r="B434" s="431"/>
      <c r="C434" s="432"/>
      <c r="D434" s="432"/>
      <c r="E434" s="433"/>
      <c r="F434" s="223"/>
      <c r="G434" s="224"/>
      <c r="H434" s="224"/>
      <c r="I434" s="224"/>
      <c r="J434" s="224"/>
      <c r="K434" s="224"/>
      <c r="L434" s="224"/>
      <c r="M434" s="225"/>
      <c r="N434" s="223"/>
      <c r="O434" s="224"/>
      <c r="P434" s="224"/>
      <c r="Q434" s="224"/>
      <c r="R434" s="224"/>
      <c r="S434" s="224"/>
      <c r="T434" s="224"/>
      <c r="U434" s="225"/>
      <c r="V434" s="218"/>
      <c r="W434" s="219"/>
      <c r="X434" s="219"/>
      <c r="Y434" s="219"/>
      <c r="Z434" s="217"/>
      <c r="AA434" s="217"/>
      <c r="AB434" s="217"/>
      <c r="AC434" s="216"/>
      <c r="AD434" s="218"/>
      <c r="AE434" s="219"/>
      <c r="AF434" s="219"/>
      <c r="AG434" s="219"/>
      <c r="AH434" s="217"/>
      <c r="AI434" s="217"/>
      <c r="AJ434" s="217"/>
      <c r="AK434" s="216"/>
      <c r="AL434" s="218"/>
      <c r="AM434" s="219"/>
      <c r="AN434" s="219"/>
      <c r="AO434" s="219"/>
      <c r="AP434" s="217"/>
      <c r="AQ434" s="217"/>
      <c r="AR434" s="217"/>
      <c r="AS434" s="216"/>
      <c r="AT434" s="218"/>
      <c r="AU434" s="219"/>
      <c r="AV434" s="219"/>
      <c r="AW434" s="219"/>
      <c r="AX434" s="217"/>
      <c r="AY434" s="217"/>
      <c r="AZ434" s="217"/>
      <c r="BA434" s="216"/>
      <c r="BB434" s="218"/>
      <c r="BC434" s="219"/>
      <c r="BD434" s="219"/>
      <c r="BE434" s="219"/>
      <c r="BF434" s="217"/>
      <c r="BG434" s="217"/>
      <c r="BH434" s="217"/>
      <c r="BI434" s="216"/>
      <c r="BJ434" s="223"/>
      <c r="BK434" s="224"/>
      <c r="BL434" s="224"/>
      <c r="BM434" s="224"/>
      <c r="BN434" s="224"/>
      <c r="BO434" s="224"/>
      <c r="BP434" s="224"/>
      <c r="BQ434" s="225"/>
      <c r="BR434" s="223"/>
      <c r="BS434" s="224"/>
      <c r="BT434" s="224"/>
      <c r="BU434" s="224"/>
      <c r="BV434" s="224"/>
      <c r="BW434" s="224"/>
      <c r="BX434" s="224"/>
      <c r="BY434" s="225"/>
      <c r="BZ434" s="223"/>
      <c r="CA434" s="224"/>
      <c r="CB434" s="224"/>
      <c r="CC434" s="224"/>
      <c r="CD434" s="224"/>
      <c r="CE434" s="224"/>
      <c r="CF434" s="224"/>
      <c r="CG434" s="225"/>
      <c r="CH434" s="218"/>
      <c r="CI434" s="219"/>
      <c r="CJ434" s="219"/>
      <c r="CK434" s="219"/>
      <c r="CL434" s="217"/>
      <c r="CM434" s="217"/>
      <c r="CN434" s="217"/>
      <c r="CO434" s="216"/>
      <c r="CP434" s="431"/>
      <c r="CQ434" s="432"/>
      <c r="CR434" s="432"/>
      <c r="CS434" s="433"/>
    </row>
    <row r="435" spans="2:97" ht="18.75" customHeight="1" thickBot="1">
      <c r="B435" s="434"/>
      <c r="C435" s="435"/>
      <c r="D435" s="435"/>
      <c r="E435" s="436"/>
      <c r="F435" s="226"/>
      <c r="G435" s="227"/>
      <c r="H435" s="227"/>
      <c r="I435" s="227"/>
      <c r="J435" s="227"/>
      <c r="K435" s="227"/>
      <c r="L435" s="227"/>
      <c r="M435" s="228"/>
      <c r="N435" s="226"/>
      <c r="O435" s="227"/>
      <c r="P435" s="227"/>
      <c r="Q435" s="227"/>
      <c r="R435" s="227"/>
      <c r="S435" s="227"/>
      <c r="T435" s="227"/>
      <c r="U435" s="228"/>
      <c r="V435" s="230"/>
      <c r="W435" s="231"/>
      <c r="X435" s="55"/>
      <c r="Y435" s="246"/>
      <c r="Z435" s="246"/>
      <c r="AA435" s="246"/>
      <c r="AB435" s="246"/>
      <c r="AC435" s="247"/>
      <c r="AD435" s="230"/>
      <c r="AE435" s="231"/>
      <c r="AF435" s="55"/>
      <c r="AG435" s="246"/>
      <c r="AH435" s="246"/>
      <c r="AI435" s="246"/>
      <c r="AJ435" s="246"/>
      <c r="AK435" s="247"/>
      <c r="AL435" s="230"/>
      <c r="AM435" s="231"/>
      <c r="AN435" s="55"/>
      <c r="AO435" s="246"/>
      <c r="AP435" s="246"/>
      <c r="AQ435" s="246"/>
      <c r="AR435" s="246"/>
      <c r="AS435" s="247"/>
      <c r="AT435" s="230"/>
      <c r="AU435" s="231"/>
      <c r="AV435" s="55"/>
      <c r="AW435" s="246"/>
      <c r="AX435" s="246"/>
      <c r="AY435" s="246"/>
      <c r="AZ435" s="246"/>
      <c r="BA435" s="247"/>
      <c r="BB435" s="230"/>
      <c r="BC435" s="231"/>
      <c r="BD435" s="55"/>
      <c r="BE435" s="246"/>
      <c r="BF435" s="246"/>
      <c r="BG435" s="246"/>
      <c r="BH435" s="246"/>
      <c r="BI435" s="247"/>
      <c r="BJ435" s="226"/>
      <c r="BK435" s="227"/>
      <c r="BL435" s="227"/>
      <c r="BM435" s="227"/>
      <c r="BN435" s="227"/>
      <c r="BO435" s="227"/>
      <c r="BP435" s="227"/>
      <c r="BQ435" s="228"/>
      <c r="BR435" s="226"/>
      <c r="BS435" s="227"/>
      <c r="BT435" s="227"/>
      <c r="BU435" s="227"/>
      <c r="BV435" s="227"/>
      <c r="BW435" s="227"/>
      <c r="BX435" s="227"/>
      <c r="BY435" s="228"/>
      <c r="BZ435" s="226"/>
      <c r="CA435" s="227"/>
      <c r="CB435" s="227"/>
      <c r="CC435" s="227"/>
      <c r="CD435" s="227"/>
      <c r="CE435" s="227"/>
      <c r="CF435" s="227"/>
      <c r="CG435" s="228"/>
      <c r="CH435" s="230"/>
      <c r="CI435" s="231"/>
      <c r="CJ435" s="55"/>
      <c r="CK435" s="246"/>
      <c r="CL435" s="246"/>
      <c r="CM435" s="246"/>
      <c r="CN435" s="246"/>
      <c r="CO435" s="247"/>
      <c r="CP435" s="434"/>
      <c r="CQ435" s="435"/>
      <c r="CR435" s="435"/>
      <c r="CS435" s="436"/>
    </row>
    <row r="436" spans="2:97" ht="13.5" customHeight="1">
      <c r="B436" s="440" t="s">
        <v>2</v>
      </c>
      <c r="C436" s="441"/>
      <c r="D436" s="2"/>
      <c r="E436" s="10"/>
      <c r="F436" s="27"/>
      <c r="G436" s="28"/>
      <c r="H436" s="255" t="str">
        <f>TEXT($B1,"m月")</f>
        <v>7月</v>
      </c>
      <c r="I436" s="255"/>
      <c r="J436" s="255"/>
      <c r="K436" s="255"/>
      <c r="L436" s="28"/>
      <c r="M436" s="29"/>
      <c r="N436" s="27"/>
      <c r="O436" s="28"/>
      <c r="P436" s="255" t="str">
        <f>TEXT($B1,"m月")</f>
        <v>7月</v>
      </c>
      <c r="Q436" s="255"/>
      <c r="R436" s="255"/>
      <c r="S436" s="255"/>
      <c r="T436" s="28"/>
      <c r="U436" s="29"/>
      <c r="V436" s="27"/>
      <c r="W436" s="28"/>
      <c r="X436" s="255" t="str">
        <f>TEXT($B1,"m月")</f>
        <v>7月</v>
      </c>
      <c r="Y436" s="255"/>
      <c r="Z436" s="255"/>
      <c r="AA436" s="255"/>
      <c r="AB436" s="28"/>
      <c r="AC436" s="29"/>
      <c r="AD436" s="27"/>
      <c r="AE436" s="28"/>
      <c r="AF436" s="255" t="str">
        <f>TEXT($B1,"m月")</f>
        <v>7月</v>
      </c>
      <c r="AG436" s="255"/>
      <c r="AH436" s="255"/>
      <c r="AI436" s="255"/>
      <c r="AJ436" s="28"/>
      <c r="AK436" s="29"/>
      <c r="AL436" s="27"/>
      <c r="AM436" s="28"/>
      <c r="AN436" s="255" t="str">
        <f>TEXT($B1,"m月")</f>
        <v>7月</v>
      </c>
      <c r="AO436" s="255"/>
      <c r="AP436" s="255"/>
      <c r="AQ436" s="255"/>
      <c r="AR436" s="28"/>
      <c r="AS436" s="29"/>
      <c r="AT436" s="27"/>
      <c r="AU436" s="28"/>
      <c r="AV436" s="255" t="str">
        <f>TEXT($B1,"m月")</f>
        <v>7月</v>
      </c>
      <c r="AW436" s="255"/>
      <c r="AX436" s="255"/>
      <c r="AY436" s="255"/>
      <c r="AZ436" s="28"/>
      <c r="BA436" s="29"/>
      <c r="BB436" s="27"/>
      <c r="BC436" s="28"/>
      <c r="BD436" s="255" t="str">
        <f>TEXT($B1,"m月")</f>
        <v>7月</v>
      </c>
      <c r="BE436" s="255"/>
      <c r="BF436" s="255"/>
      <c r="BG436" s="255"/>
      <c r="BH436" s="28"/>
      <c r="BI436" s="29"/>
      <c r="BJ436" s="27"/>
      <c r="BK436" s="28"/>
      <c r="BL436" s="255" t="str">
        <f>TEXT($B1,"m月")</f>
        <v>7月</v>
      </c>
      <c r="BM436" s="255"/>
      <c r="BN436" s="255"/>
      <c r="BO436" s="255"/>
      <c r="BP436" s="28"/>
      <c r="BQ436" s="29"/>
      <c r="BR436" s="27"/>
      <c r="BS436" s="28"/>
      <c r="BT436" s="255" t="str">
        <f>TEXT($B1,"m月")</f>
        <v>7月</v>
      </c>
      <c r="BU436" s="255"/>
      <c r="BV436" s="255"/>
      <c r="BW436" s="255"/>
      <c r="BX436" s="28"/>
      <c r="BY436" s="29"/>
      <c r="BZ436" s="27"/>
      <c r="CA436" s="28"/>
      <c r="CB436" s="255" t="str">
        <f>TEXT($B1,"m月")</f>
        <v>7月</v>
      </c>
      <c r="CC436" s="255"/>
      <c r="CD436" s="255"/>
      <c r="CE436" s="255"/>
      <c r="CF436" s="28"/>
      <c r="CG436" s="29"/>
      <c r="CH436" s="27"/>
      <c r="CI436" s="28"/>
      <c r="CJ436" s="255" t="str">
        <f>TEXT($B1,"m月")</f>
        <v>7月</v>
      </c>
      <c r="CK436" s="255"/>
      <c r="CL436" s="255"/>
      <c r="CM436" s="255"/>
      <c r="CN436" s="28"/>
      <c r="CO436" s="29"/>
      <c r="CP436" s="440" t="s">
        <v>2</v>
      </c>
      <c r="CQ436" s="441"/>
      <c r="CR436" s="2"/>
      <c r="CS436" s="10"/>
    </row>
    <row r="437" spans="2:97" ht="13.5" customHeight="1">
      <c r="B437" s="442"/>
      <c r="C437" s="443"/>
      <c r="D437" s="8"/>
      <c r="E437" s="3"/>
      <c r="F437" s="238">
        <v>11</v>
      </c>
      <c r="G437" s="239"/>
      <c r="H437" s="239"/>
      <c r="I437" s="239"/>
      <c r="J437" s="276" t="str">
        <f>TEXT('7月1～10日'!$B1+10,"(aaa)")</f>
        <v>(土)</v>
      </c>
      <c r="K437" s="276"/>
      <c r="L437" s="276"/>
      <c r="M437" s="277"/>
      <c r="N437" s="238">
        <v>12</v>
      </c>
      <c r="O437" s="239"/>
      <c r="P437" s="239"/>
      <c r="Q437" s="239"/>
      <c r="R437" s="234" t="str">
        <f>IF($J437="(月)","(火)",IF($J437="(火)","(水)",IF($J437="(水)","(木)",IF($J437="(木)","(金)",IF($J437="(金)","(土)",IF($J437="(土)","(日)",IF($J437="(日)","(月)")))))))</f>
        <v>(日)</v>
      </c>
      <c r="S437" s="234"/>
      <c r="T437" s="234"/>
      <c r="U437" s="235"/>
      <c r="V437" s="238">
        <v>13</v>
      </c>
      <c r="W437" s="239"/>
      <c r="X437" s="239"/>
      <c r="Y437" s="239"/>
      <c r="Z437" s="234" t="str">
        <f>IF($R437="(月)","(火)",IF($R437="(火)","(水)",IF($R437="(水)","(木)",IF($R437="(木)","(金)",IF($R437="(金)","(土)",IF($R437="(土)","(日)",IF($R437="(日)","(月)")))))))</f>
        <v>(月)</v>
      </c>
      <c r="AA437" s="234"/>
      <c r="AB437" s="234"/>
      <c r="AC437" s="235"/>
      <c r="AD437" s="393">
        <v>14</v>
      </c>
      <c r="AE437" s="394"/>
      <c r="AF437" s="394"/>
      <c r="AG437" s="394"/>
      <c r="AH437" s="270" t="str">
        <f>IF($Z437="(月)","(火)",IF($Z437="(火)","(水)",IF($Z437="(水)","(木)",IF($Z437="(木)","(金)",IF($Z437="(金)","(土)",IF($Z437="(土)","(日)",IF($Z437="(日)","(月)")))))))</f>
        <v>(火)</v>
      </c>
      <c r="AI437" s="270"/>
      <c r="AJ437" s="270"/>
      <c r="AK437" s="271"/>
      <c r="AL437" s="238">
        <v>15</v>
      </c>
      <c r="AM437" s="239"/>
      <c r="AN437" s="239"/>
      <c r="AO437" s="239"/>
      <c r="AP437" s="234" t="str">
        <f>IF($AH437="(月)","(火)",IF($AH437="(火)","(水)",IF($AH437="(水)","(木)",IF($AH437="(木)","(金)",IF($AH437="(金)","(土)",IF($AH437="(土)","(日)",IF($AH437="(日)","(月)")))))))</f>
        <v>(水)</v>
      </c>
      <c r="AQ437" s="234"/>
      <c r="AR437" s="234"/>
      <c r="AS437" s="235"/>
      <c r="AT437" s="238">
        <v>16</v>
      </c>
      <c r="AU437" s="239"/>
      <c r="AV437" s="239"/>
      <c r="AW437" s="239"/>
      <c r="AX437" s="234" t="str">
        <f>IF($AP437="(月)","(火)",IF($AP437="(火)","(水)",IF($AP437="(水)","(木)",IF($AP437="(木)","(金)",IF($AP437="(金)","(土)",IF($AP437="(土)","(日)",IF($AP437="(日)","(月)")))))))</f>
        <v>(木)</v>
      </c>
      <c r="AY437" s="234"/>
      <c r="AZ437" s="234"/>
      <c r="BA437" s="235"/>
      <c r="BB437" s="238">
        <v>17</v>
      </c>
      <c r="BC437" s="239"/>
      <c r="BD437" s="239"/>
      <c r="BE437" s="239"/>
      <c r="BF437" s="234" t="str">
        <f>IF($AX437="(月)","(火)",IF($AX437="(火)","(水)",IF($AX437="(水)","(木)",IF($AX437="(木)","(金)",IF($AX437="(金)","(土)",IF($AX437="(土)","(日)",IF($AX437="(日)","(月)")))))))</f>
        <v>(金)</v>
      </c>
      <c r="BG437" s="234"/>
      <c r="BH437" s="234"/>
      <c r="BI437" s="235"/>
      <c r="BJ437" s="238">
        <v>18</v>
      </c>
      <c r="BK437" s="239"/>
      <c r="BL437" s="239"/>
      <c r="BM437" s="239"/>
      <c r="BN437" s="234" t="str">
        <f>IF($BF437="(月)","(火)",IF($BF437="(火)","(水)",IF($BF437="(水)","(木)",IF($BF437="(木)","(金)",IF($BF437="(金)","(土)",IF($BF437="(土)","(日)",IF($BF437="(日)","(月)")))))))</f>
        <v>(土)</v>
      </c>
      <c r="BO437" s="234"/>
      <c r="BP437" s="234"/>
      <c r="BQ437" s="235"/>
      <c r="BR437" s="238">
        <v>19</v>
      </c>
      <c r="BS437" s="239"/>
      <c r="BT437" s="239"/>
      <c r="BU437" s="239"/>
      <c r="BV437" s="234" t="str">
        <f>IF($BN437="(月)","(火)",IF($BN437="(火)","(水)",IF($BN437="(水)","(木)",IF($BN437="(木)","(金)",IF($BN437="(金)","(土)",IF($BN437="(土)","(日)",IF($BN437="(日)","(月)")))))))</f>
        <v>(日)</v>
      </c>
      <c r="BW437" s="234"/>
      <c r="BX437" s="234"/>
      <c r="BY437" s="235"/>
      <c r="BZ437" s="238">
        <v>20</v>
      </c>
      <c r="CA437" s="239"/>
      <c r="CB437" s="239"/>
      <c r="CC437" s="239"/>
      <c r="CD437" s="397" t="str">
        <f>IF($BV437="(月)","(火)",IF($BV437="(火)","(水)",IF($BV437="(水)","(木)",IF($BV437="(木)","(金)",IF($BV437="(金)","(土)",IF($BV437="(土)","(日)",IF($BV437="(日)","(月)")))))))</f>
        <v>(月)</v>
      </c>
      <c r="CE437" s="397"/>
      <c r="CF437" s="397"/>
      <c r="CG437" s="398"/>
      <c r="CH437" s="238"/>
      <c r="CI437" s="239"/>
      <c r="CJ437" s="239"/>
      <c r="CK437" s="239"/>
      <c r="CL437" s="234"/>
      <c r="CM437" s="234"/>
      <c r="CN437" s="234"/>
      <c r="CO437" s="235"/>
      <c r="CP437" s="442"/>
      <c r="CQ437" s="443"/>
      <c r="CR437" s="8"/>
      <c r="CS437" s="3"/>
    </row>
    <row r="438" spans="2:97" ht="13.5" customHeight="1">
      <c r="B438" s="6"/>
      <c r="C438" s="8"/>
      <c r="D438" s="342" t="s">
        <v>0</v>
      </c>
      <c r="E438" s="343"/>
      <c r="F438" s="238"/>
      <c r="G438" s="239"/>
      <c r="H438" s="239"/>
      <c r="I438" s="239"/>
      <c r="J438" s="276"/>
      <c r="K438" s="276"/>
      <c r="L438" s="276"/>
      <c r="M438" s="277"/>
      <c r="N438" s="238"/>
      <c r="O438" s="239"/>
      <c r="P438" s="239"/>
      <c r="Q438" s="239"/>
      <c r="R438" s="234"/>
      <c r="S438" s="234"/>
      <c r="T438" s="234"/>
      <c r="U438" s="235"/>
      <c r="V438" s="238"/>
      <c r="W438" s="239"/>
      <c r="X438" s="239"/>
      <c r="Y438" s="239"/>
      <c r="Z438" s="234"/>
      <c r="AA438" s="234"/>
      <c r="AB438" s="234"/>
      <c r="AC438" s="235"/>
      <c r="AD438" s="393"/>
      <c r="AE438" s="394"/>
      <c r="AF438" s="394"/>
      <c r="AG438" s="394"/>
      <c r="AH438" s="270"/>
      <c r="AI438" s="270"/>
      <c r="AJ438" s="270"/>
      <c r="AK438" s="271"/>
      <c r="AL438" s="238"/>
      <c r="AM438" s="239"/>
      <c r="AN438" s="239"/>
      <c r="AO438" s="239"/>
      <c r="AP438" s="234"/>
      <c r="AQ438" s="234"/>
      <c r="AR438" s="234"/>
      <c r="AS438" s="235"/>
      <c r="AT438" s="238"/>
      <c r="AU438" s="239"/>
      <c r="AV438" s="239"/>
      <c r="AW438" s="239"/>
      <c r="AX438" s="234"/>
      <c r="AY438" s="234"/>
      <c r="AZ438" s="234"/>
      <c r="BA438" s="235"/>
      <c r="BB438" s="238"/>
      <c r="BC438" s="239"/>
      <c r="BD438" s="239"/>
      <c r="BE438" s="239"/>
      <c r="BF438" s="234"/>
      <c r="BG438" s="234"/>
      <c r="BH438" s="234"/>
      <c r="BI438" s="235"/>
      <c r="BJ438" s="238"/>
      <c r="BK438" s="239"/>
      <c r="BL438" s="239"/>
      <c r="BM438" s="239"/>
      <c r="BN438" s="234"/>
      <c r="BO438" s="234"/>
      <c r="BP438" s="234"/>
      <c r="BQ438" s="235"/>
      <c r="BR438" s="238"/>
      <c r="BS438" s="239"/>
      <c r="BT438" s="239"/>
      <c r="BU438" s="239"/>
      <c r="BV438" s="234"/>
      <c r="BW438" s="234"/>
      <c r="BX438" s="234"/>
      <c r="BY438" s="235"/>
      <c r="BZ438" s="238"/>
      <c r="CA438" s="239"/>
      <c r="CB438" s="239"/>
      <c r="CC438" s="239"/>
      <c r="CD438" s="397"/>
      <c r="CE438" s="397"/>
      <c r="CF438" s="397"/>
      <c r="CG438" s="398"/>
      <c r="CH438" s="238"/>
      <c r="CI438" s="239"/>
      <c r="CJ438" s="239"/>
      <c r="CK438" s="239"/>
      <c r="CL438" s="234"/>
      <c r="CM438" s="234"/>
      <c r="CN438" s="234"/>
      <c r="CO438" s="235"/>
      <c r="CP438" s="6"/>
      <c r="CQ438" s="8"/>
      <c r="CR438" s="342" t="s">
        <v>0</v>
      </c>
      <c r="CS438" s="343"/>
    </row>
    <row r="439" spans="2:97" ht="14.25" customHeight="1" thickBot="1">
      <c r="B439" s="9"/>
      <c r="C439" s="1"/>
      <c r="D439" s="344"/>
      <c r="E439" s="345"/>
      <c r="F439" s="240"/>
      <c r="G439" s="241"/>
      <c r="H439" s="241"/>
      <c r="I439" s="241"/>
      <c r="J439" s="278"/>
      <c r="K439" s="278"/>
      <c r="L439" s="278"/>
      <c r="M439" s="279"/>
      <c r="N439" s="240"/>
      <c r="O439" s="241"/>
      <c r="P439" s="241"/>
      <c r="Q439" s="241"/>
      <c r="R439" s="236"/>
      <c r="S439" s="236"/>
      <c r="T439" s="236"/>
      <c r="U439" s="237"/>
      <c r="V439" s="240"/>
      <c r="W439" s="241"/>
      <c r="X439" s="241"/>
      <c r="Y439" s="241"/>
      <c r="Z439" s="236"/>
      <c r="AA439" s="236"/>
      <c r="AB439" s="236"/>
      <c r="AC439" s="237"/>
      <c r="AD439" s="395"/>
      <c r="AE439" s="396"/>
      <c r="AF439" s="396"/>
      <c r="AG439" s="396"/>
      <c r="AH439" s="272"/>
      <c r="AI439" s="272"/>
      <c r="AJ439" s="272"/>
      <c r="AK439" s="273"/>
      <c r="AL439" s="240"/>
      <c r="AM439" s="241"/>
      <c r="AN439" s="241"/>
      <c r="AO439" s="241"/>
      <c r="AP439" s="236"/>
      <c r="AQ439" s="236"/>
      <c r="AR439" s="236"/>
      <c r="AS439" s="237"/>
      <c r="AT439" s="240"/>
      <c r="AU439" s="241"/>
      <c r="AV439" s="241"/>
      <c r="AW439" s="241"/>
      <c r="AX439" s="236"/>
      <c r="AY439" s="236"/>
      <c r="AZ439" s="236"/>
      <c r="BA439" s="237"/>
      <c r="BB439" s="240"/>
      <c r="BC439" s="241"/>
      <c r="BD439" s="241"/>
      <c r="BE439" s="241"/>
      <c r="BF439" s="236"/>
      <c r="BG439" s="236"/>
      <c r="BH439" s="236"/>
      <c r="BI439" s="237"/>
      <c r="BJ439" s="240"/>
      <c r="BK439" s="241"/>
      <c r="BL439" s="241"/>
      <c r="BM439" s="241"/>
      <c r="BN439" s="236"/>
      <c r="BO439" s="236"/>
      <c r="BP439" s="236"/>
      <c r="BQ439" s="237"/>
      <c r="BR439" s="240"/>
      <c r="BS439" s="241"/>
      <c r="BT439" s="241"/>
      <c r="BU439" s="241"/>
      <c r="BV439" s="236"/>
      <c r="BW439" s="236"/>
      <c r="BX439" s="236"/>
      <c r="BY439" s="237"/>
      <c r="BZ439" s="240"/>
      <c r="CA439" s="241"/>
      <c r="CB439" s="241"/>
      <c r="CC439" s="241"/>
      <c r="CD439" s="399"/>
      <c r="CE439" s="399"/>
      <c r="CF439" s="399"/>
      <c r="CG439" s="400"/>
      <c r="CH439" s="240"/>
      <c r="CI439" s="241"/>
      <c r="CJ439" s="241"/>
      <c r="CK439" s="241"/>
      <c r="CL439" s="236"/>
      <c r="CM439" s="236"/>
      <c r="CN439" s="236"/>
      <c r="CO439" s="237"/>
      <c r="CP439" s="9"/>
      <c r="CQ439" s="1"/>
      <c r="CR439" s="344"/>
      <c r="CS439" s="345"/>
    </row>
    <row r="440" spans="2:97" ht="27.75" customHeight="1">
      <c r="F440" s="67"/>
      <c r="G440" s="67"/>
      <c r="H440" s="67"/>
      <c r="I440" s="67"/>
      <c r="J440" s="67"/>
      <c r="K440" s="67"/>
      <c r="L440" s="67"/>
      <c r="M440" s="67"/>
      <c r="N440" s="67"/>
      <c r="O440" s="67"/>
      <c r="P440" s="67"/>
      <c r="Q440" s="67"/>
      <c r="R440" s="67"/>
      <c r="S440" s="67"/>
      <c r="T440" s="67"/>
      <c r="U440" s="67"/>
      <c r="AD440" s="70"/>
      <c r="AE440" s="70"/>
      <c r="AF440" s="70"/>
      <c r="AG440" s="70"/>
      <c r="AH440" s="70"/>
      <c r="AI440" s="70"/>
      <c r="AJ440" s="70"/>
      <c r="AK440" s="70"/>
      <c r="AL440" s="67"/>
      <c r="AM440" s="67"/>
      <c r="AN440" s="67"/>
      <c r="AO440" s="67"/>
      <c r="AP440" s="67"/>
      <c r="AQ440" s="67"/>
      <c r="AR440" s="67"/>
      <c r="AS440" s="67"/>
      <c r="AT440" s="67"/>
      <c r="AU440" s="67"/>
      <c r="AV440" s="67"/>
      <c r="AW440" s="67"/>
      <c r="AX440" s="67"/>
      <c r="AY440" s="67"/>
      <c r="AZ440" s="67"/>
      <c r="BA440" s="67"/>
      <c r="BZ440" s="67"/>
      <c r="CA440" s="67"/>
      <c r="CB440" s="67"/>
      <c r="CC440" s="67"/>
      <c r="CD440" s="67"/>
      <c r="CE440" s="67"/>
      <c r="CF440" s="67"/>
      <c r="CG440" s="67"/>
    </row>
    <row r="441" spans="2:97" ht="27.75" customHeight="1" thickBot="1">
      <c r="F441" s="67"/>
      <c r="G441" s="67"/>
      <c r="H441" s="67"/>
      <c r="I441" s="67"/>
      <c r="J441" s="67"/>
      <c r="K441" s="67"/>
      <c r="L441" s="67"/>
      <c r="M441" s="67"/>
      <c r="N441" s="67"/>
      <c r="O441" s="67"/>
      <c r="P441" s="67"/>
      <c r="Q441" s="67"/>
      <c r="R441" s="67"/>
      <c r="S441" s="67"/>
      <c r="T441" s="67"/>
      <c r="U441" s="67"/>
      <c r="AD441" s="70"/>
      <c r="AE441" s="70"/>
      <c r="AF441" s="70"/>
      <c r="AG441" s="70"/>
      <c r="AH441" s="70"/>
      <c r="AI441" s="70"/>
      <c r="AJ441" s="70"/>
      <c r="AK441" s="70"/>
      <c r="AL441" s="67"/>
      <c r="AM441" s="67"/>
      <c r="AN441" s="67"/>
      <c r="AO441" s="67"/>
      <c r="AP441" s="67"/>
      <c r="AQ441" s="67"/>
      <c r="AR441" s="67"/>
      <c r="AS441" s="67"/>
      <c r="AT441" s="67"/>
      <c r="AU441" s="67"/>
      <c r="AV441" s="67"/>
      <c r="AW441" s="67"/>
      <c r="AX441" s="67"/>
      <c r="AY441" s="67"/>
      <c r="AZ441" s="67"/>
      <c r="BA441" s="67"/>
      <c r="BZ441" s="67"/>
      <c r="CA441" s="67"/>
      <c r="CB441" s="67"/>
      <c r="CC441" s="67"/>
      <c r="CD441" s="67"/>
      <c r="CE441" s="67"/>
      <c r="CF441" s="67"/>
      <c r="CG441" s="67"/>
    </row>
    <row r="442" spans="2:97" ht="13.5" customHeight="1">
      <c r="B442" s="5"/>
      <c r="C442" s="2"/>
      <c r="D442" s="346" t="s">
        <v>0</v>
      </c>
      <c r="E442" s="347"/>
      <c r="F442" s="27"/>
      <c r="G442" s="28"/>
      <c r="H442" s="255" t="str">
        <f>TEXT($B1,"m月")</f>
        <v>7月</v>
      </c>
      <c r="I442" s="255"/>
      <c r="J442" s="255"/>
      <c r="K442" s="255"/>
      <c r="L442" s="28"/>
      <c r="M442" s="29"/>
      <c r="N442" s="27"/>
      <c r="O442" s="28"/>
      <c r="P442" s="255" t="str">
        <f>TEXT($B1,"m月")</f>
        <v>7月</v>
      </c>
      <c r="Q442" s="255"/>
      <c r="R442" s="255"/>
      <c r="S442" s="255"/>
      <c r="T442" s="28"/>
      <c r="U442" s="29"/>
      <c r="V442" s="27"/>
      <c r="W442" s="28"/>
      <c r="X442" s="255" t="str">
        <f>TEXT($B1,"m月")</f>
        <v>7月</v>
      </c>
      <c r="Y442" s="255"/>
      <c r="Z442" s="255"/>
      <c r="AA442" s="255"/>
      <c r="AB442" s="28"/>
      <c r="AC442" s="29"/>
      <c r="AD442" s="71"/>
      <c r="AE442" s="72"/>
      <c r="AF442" s="392" t="str">
        <f>TEXT($B1,"m月")</f>
        <v>7月</v>
      </c>
      <c r="AG442" s="392"/>
      <c r="AH442" s="392"/>
      <c r="AI442" s="392"/>
      <c r="AJ442" s="72"/>
      <c r="AK442" s="73"/>
      <c r="AL442" s="27"/>
      <c r="AM442" s="28"/>
      <c r="AN442" s="255" t="str">
        <f>TEXT($B1,"m月")</f>
        <v>7月</v>
      </c>
      <c r="AO442" s="255"/>
      <c r="AP442" s="255"/>
      <c r="AQ442" s="255"/>
      <c r="AR442" s="28"/>
      <c r="AS442" s="29"/>
      <c r="AT442" s="27"/>
      <c r="AU442" s="28"/>
      <c r="AV442" s="255" t="str">
        <f>TEXT($B1,"m月")</f>
        <v>7月</v>
      </c>
      <c r="AW442" s="255"/>
      <c r="AX442" s="255"/>
      <c r="AY442" s="255"/>
      <c r="AZ442" s="28"/>
      <c r="BA442" s="29"/>
      <c r="BB442" s="27"/>
      <c r="BC442" s="28"/>
      <c r="BD442" s="255" t="str">
        <f>TEXT($B1,"m月")</f>
        <v>7月</v>
      </c>
      <c r="BE442" s="255"/>
      <c r="BF442" s="255"/>
      <c r="BG442" s="255"/>
      <c r="BH442" s="28"/>
      <c r="BI442" s="29"/>
      <c r="BJ442" s="27"/>
      <c r="BK442" s="28"/>
      <c r="BL442" s="255" t="str">
        <f>TEXT($B1,"m月")</f>
        <v>7月</v>
      </c>
      <c r="BM442" s="255"/>
      <c r="BN442" s="255"/>
      <c r="BO442" s="255"/>
      <c r="BP442" s="28"/>
      <c r="BQ442" s="29"/>
      <c r="BR442" s="27"/>
      <c r="BS442" s="28"/>
      <c r="BT442" s="255" t="str">
        <f>TEXT($B1,"m月")</f>
        <v>7月</v>
      </c>
      <c r="BU442" s="255"/>
      <c r="BV442" s="255"/>
      <c r="BW442" s="255"/>
      <c r="BX442" s="28"/>
      <c r="BY442" s="29"/>
      <c r="BZ442" s="27"/>
      <c r="CA442" s="28"/>
      <c r="CB442" s="255" t="str">
        <f>TEXT($B1,"m月")</f>
        <v>7月</v>
      </c>
      <c r="CC442" s="255"/>
      <c r="CD442" s="255"/>
      <c r="CE442" s="255"/>
      <c r="CF442" s="28"/>
      <c r="CG442" s="29"/>
      <c r="CH442" s="27"/>
      <c r="CI442" s="28"/>
      <c r="CJ442" s="255" t="str">
        <f>TEXT($B1,"m月")</f>
        <v>7月</v>
      </c>
      <c r="CK442" s="255"/>
      <c r="CL442" s="255"/>
      <c r="CM442" s="255"/>
      <c r="CN442" s="28"/>
      <c r="CO442" s="29"/>
      <c r="CP442" s="5"/>
      <c r="CQ442" s="2"/>
      <c r="CR442" s="346" t="s">
        <v>0</v>
      </c>
      <c r="CS442" s="347"/>
    </row>
    <row r="443" spans="2:97" ht="13.5" customHeight="1">
      <c r="B443" s="6"/>
      <c r="C443" s="4"/>
      <c r="D443" s="342"/>
      <c r="E443" s="343"/>
      <c r="F443" s="238">
        <v>11</v>
      </c>
      <c r="G443" s="239"/>
      <c r="H443" s="239"/>
      <c r="I443" s="239"/>
      <c r="J443" s="276" t="str">
        <f>TEXT('7月1～10日'!$B1+10,"(aaa)")</f>
        <v>(土)</v>
      </c>
      <c r="K443" s="276"/>
      <c r="L443" s="276"/>
      <c r="M443" s="277"/>
      <c r="N443" s="238">
        <v>12</v>
      </c>
      <c r="O443" s="239"/>
      <c r="P443" s="239"/>
      <c r="Q443" s="239"/>
      <c r="R443" s="234" t="str">
        <f>IF($J443="(月)","(火)",IF($J443="(火)","(水)",IF($J443="(水)","(木)",IF($J443="(木)","(金)",IF($J443="(金)","(土)",IF($J443="(土)","(日)",IF($J443="(日)","(月)")))))))</f>
        <v>(日)</v>
      </c>
      <c r="S443" s="234"/>
      <c r="T443" s="234"/>
      <c r="U443" s="235"/>
      <c r="V443" s="238">
        <v>13</v>
      </c>
      <c r="W443" s="239"/>
      <c r="X443" s="239"/>
      <c r="Y443" s="239"/>
      <c r="Z443" s="234" t="str">
        <f>IF($R443="(月)","(火)",IF($R443="(火)","(水)",IF($R443="(水)","(木)",IF($R443="(木)","(金)",IF($R443="(金)","(土)",IF($R443="(土)","(日)",IF($R443="(日)","(月)")))))))</f>
        <v>(月)</v>
      </c>
      <c r="AA443" s="234"/>
      <c r="AB443" s="234"/>
      <c r="AC443" s="235"/>
      <c r="AD443" s="393">
        <v>14</v>
      </c>
      <c r="AE443" s="394"/>
      <c r="AF443" s="394"/>
      <c r="AG443" s="394"/>
      <c r="AH443" s="270" t="str">
        <f>IF($Z443="(月)","(火)",IF($Z443="(火)","(水)",IF($Z443="(水)","(木)",IF($Z443="(木)","(金)",IF($Z443="(金)","(土)",IF($Z443="(土)","(日)",IF($Z443="(日)","(月)")))))))</f>
        <v>(火)</v>
      </c>
      <c r="AI443" s="270"/>
      <c r="AJ443" s="270"/>
      <c r="AK443" s="271"/>
      <c r="AL443" s="238">
        <v>15</v>
      </c>
      <c r="AM443" s="239"/>
      <c r="AN443" s="239"/>
      <c r="AO443" s="239"/>
      <c r="AP443" s="234" t="str">
        <f>IF($AH443="(月)","(火)",IF($AH443="(火)","(水)",IF($AH443="(水)","(木)",IF($AH443="(木)","(金)",IF($AH443="(金)","(土)",IF($AH443="(土)","(日)",IF($AH443="(日)","(月)")))))))</f>
        <v>(水)</v>
      </c>
      <c r="AQ443" s="234"/>
      <c r="AR443" s="234"/>
      <c r="AS443" s="235"/>
      <c r="AT443" s="238">
        <v>16</v>
      </c>
      <c r="AU443" s="239"/>
      <c r="AV443" s="239"/>
      <c r="AW443" s="239"/>
      <c r="AX443" s="234" t="str">
        <f>IF($AP443="(月)","(火)",IF($AP443="(火)","(水)",IF($AP443="(水)","(木)",IF($AP443="(木)","(金)",IF($AP443="(金)","(土)",IF($AP443="(土)","(日)",IF($AP443="(日)","(月)")))))))</f>
        <v>(木)</v>
      </c>
      <c r="AY443" s="234"/>
      <c r="AZ443" s="234"/>
      <c r="BA443" s="235"/>
      <c r="BB443" s="238">
        <v>17</v>
      </c>
      <c r="BC443" s="239"/>
      <c r="BD443" s="239"/>
      <c r="BE443" s="239"/>
      <c r="BF443" s="234" t="str">
        <f>IF($AX443="(月)","(火)",IF($AX443="(火)","(水)",IF($AX443="(水)","(木)",IF($AX443="(木)","(金)",IF($AX443="(金)","(土)",IF($AX443="(土)","(日)",IF($AX443="(日)","(月)")))))))</f>
        <v>(金)</v>
      </c>
      <c r="BG443" s="234"/>
      <c r="BH443" s="234"/>
      <c r="BI443" s="235"/>
      <c r="BJ443" s="238">
        <v>18</v>
      </c>
      <c r="BK443" s="239"/>
      <c r="BL443" s="239"/>
      <c r="BM443" s="239"/>
      <c r="BN443" s="234" t="str">
        <f>IF($BF443="(月)","(火)",IF($BF443="(火)","(水)",IF($BF443="(水)","(木)",IF($BF443="(木)","(金)",IF($BF443="(金)","(土)",IF($BF443="(土)","(日)",IF($BF443="(日)","(月)")))))))</f>
        <v>(土)</v>
      </c>
      <c r="BO443" s="234"/>
      <c r="BP443" s="234"/>
      <c r="BQ443" s="235"/>
      <c r="BR443" s="238">
        <v>19</v>
      </c>
      <c r="BS443" s="239"/>
      <c r="BT443" s="239"/>
      <c r="BU443" s="239"/>
      <c r="BV443" s="234" t="str">
        <f>IF($BN443="(月)","(火)",IF($BN443="(火)","(水)",IF($BN443="(水)","(木)",IF($BN443="(木)","(金)",IF($BN443="(金)","(土)",IF($BN443="(土)","(日)",IF($BN443="(日)","(月)")))))))</f>
        <v>(日)</v>
      </c>
      <c r="BW443" s="234"/>
      <c r="BX443" s="234"/>
      <c r="BY443" s="235"/>
      <c r="BZ443" s="238">
        <v>20</v>
      </c>
      <c r="CA443" s="239"/>
      <c r="CB443" s="239"/>
      <c r="CC443" s="239"/>
      <c r="CD443" s="397" t="str">
        <f>IF($BV443="(月)","(火)",IF($BV443="(火)","(水)",IF($BV443="(水)","(木)",IF($BV443="(木)","(金)",IF($BV443="(金)","(土)",IF($BV443="(土)","(日)",IF($BV443="(日)","(月)")))))))</f>
        <v>(月)</v>
      </c>
      <c r="CE443" s="397"/>
      <c r="CF443" s="397"/>
      <c r="CG443" s="398"/>
      <c r="CH443" s="238"/>
      <c r="CI443" s="239"/>
      <c r="CJ443" s="239"/>
      <c r="CK443" s="239"/>
      <c r="CL443" s="234"/>
      <c r="CM443" s="234"/>
      <c r="CN443" s="234"/>
      <c r="CO443" s="235"/>
      <c r="CP443" s="6"/>
      <c r="CQ443" s="4"/>
      <c r="CR443" s="342"/>
      <c r="CS443" s="343"/>
    </row>
    <row r="444" spans="2:97" ht="13.5" customHeight="1">
      <c r="B444" s="348" t="s">
        <v>2</v>
      </c>
      <c r="C444" s="342"/>
      <c r="D444" s="4"/>
      <c r="E444" s="3"/>
      <c r="F444" s="238"/>
      <c r="G444" s="239"/>
      <c r="H444" s="239"/>
      <c r="I444" s="239"/>
      <c r="J444" s="276"/>
      <c r="K444" s="276"/>
      <c r="L444" s="276"/>
      <c r="M444" s="277"/>
      <c r="N444" s="238"/>
      <c r="O444" s="239"/>
      <c r="P444" s="239"/>
      <c r="Q444" s="239"/>
      <c r="R444" s="234"/>
      <c r="S444" s="234"/>
      <c r="T444" s="234"/>
      <c r="U444" s="235"/>
      <c r="V444" s="238"/>
      <c r="W444" s="239"/>
      <c r="X444" s="239"/>
      <c r="Y444" s="239"/>
      <c r="Z444" s="234"/>
      <c r="AA444" s="234"/>
      <c r="AB444" s="234"/>
      <c r="AC444" s="235"/>
      <c r="AD444" s="393"/>
      <c r="AE444" s="394"/>
      <c r="AF444" s="394"/>
      <c r="AG444" s="394"/>
      <c r="AH444" s="270"/>
      <c r="AI444" s="270"/>
      <c r="AJ444" s="270"/>
      <c r="AK444" s="271"/>
      <c r="AL444" s="238"/>
      <c r="AM444" s="239"/>
      <c r="AN444" s="239"/>
      <c r="AO444" s="239"/>
      <c r="AP444" s="234"/>
      <c r="AQ444" s="234"/>
      <c r="AR444" s="234"/>
      <c r="AS444" s="235"/>
      <c r="AT444" s="238"/>
      <c r="AU444" s="239"/>
      <c r="AV444" s="239"/>
      <c r="AW444" s="239"/>
      <c r="AX444" s="234"/>
      <c r="AY444" s="234"/>
      <c r="AZ444" s="234"/>
      <c r="BA444" s="235"/>
      <c r="BB444" s="238"/>
      <c r="BC444" s="239"/>
      <c r="BD444" s="239"/>
      <c r="BE444" s="239"/>
      <c r="BF444" s="234"/>
      <c r="BG444" s="234"/>
      <c r="BH444" s="234"/>
      <c r="BI444" s="235"/>
      <c r="BJ444" s="238"/>
      <c r="BK444" s="239"/>
      <c r="BL444" s="239"/>
      <c r="BM444" s="239"/>
      <c r="BN444" s="234"/>
      <c r="BO444" s="234"/>
      <c r="BP444" s="234"/>
      <c r="BQ444" s="235"/>
      <c r="BR444" s="238"/>
      <c r="BS444" s="239"/>
      <c r="BT444" s="239"/>
      <c r="BU444" s="239"/>
      <c r="BV444" s="234"/>
      <c r="BW444" s="234"/>
      <c r="BX444" s="234"/>
      <c r="BY444" s="235"/>
      <c r="BZ444" s="238"/>
      <c r="CA444" s="239"/>
      <c r="CB444" s="239"/>
      <c r="CC444" s="239"/>
      <c r="CD444" s="397"/>
      <c r="CE444" s="397"/>
      <c r="CF444" s="397"/>
      <c r="CG444" s="398"/>
      <c r="CH444" s="238"/>
      <c r="CI444" s="239"/>
      <c r="CJ444" s="239"/>
      <c r="CK444" s="239"/>
      <c r="CL444" s="234"/>
      <c r="CM444" s="234"/>
      <c r="CN444" s="234"/>
      <c r="CO444" s="235"/>
      <c r="CP444" s="348" t="s">
        <v>2</v>
      </c>
      <c r="CQ444" s="342"/>
      <c r="CR444" s="4"/>
      <c r="CS444" s="3"/>
    </row>
    <row r="445" spans="2:97" ht="14.25" customHeight="1" thickBot="1">
      <c r="B445" s="391"/>
      <c r="C445" s="344"/>
      <c r="D445" s="1"/>
      <c r="E445" s="11"/>
      <c r="F445" s="240"/>
      <c r="G445" s="241"/>
      <c r="H445" s="241"/>
      <c r="I445" s="241"/>
      <c r="J445" s="278"/>
      <c r="K445" s="278"/>
      <c r="L445" s="278"/>
      <c r="M445" s="279"/>
      <c r="N445" s="240"/>
      <c r="O445" s="241"/>
      <c r="P445" s="241"/>
      <c r="Q445" s="241"/>
      <c r="R445" s="236"/>
      <c r="S445" s="236"/>
      <c r="T445" s="236"/>
      <c r="U445" s="237"/>
      <c r="V445" s="240"/>
      <c r="W445" s="241"/>
      <c r="X445" s="241"/>
      <c r="Y445" s="241"/>
      <c r="Z445" s="236"/>
      <c r="AA445" s="236"/>
      <c r="AB445" s="236"/>
      <c r="AC445" s="237"/>
      <c r="AD445" s="395"/>
      <c r="AE445" s="396"/>
      <c r="AF445" s="396"/>
      <c r="AG445" s="396"/>
      <c r="AH445" s="272"/>
      <c r="AI445" s="272"/>
      <c r="AJ445" s="272"/>
      <c r="AK445" s="273"/>
      <c r="AL445" s="240"/>
      <c r="AM445" s="241"/>
      <c r="AN445" s="241"/>
      <c r="AO445" s="241"/>
      <c r="AP445" s="236"/>
      <c r="AQ445" s="236"/>
      <c r="AR445" s="236"/>
      <c r="AS445" s="237"/>
      <c r="AT445" s="240"/>
      <c r="AU445" s="241"/>
      <c r="AV445" s="241"/>
      <c r="AW445" s="241"/>
      <c r="AX445" s="236"/>
      <c r="AY445" s="236"/>
      <c r="AZ445" s="236"/>
      <c r="BA445" s="237"/>
      <c r="BB445" s="240"/>
      <c r="BC445" s="241"/>
      <c r="BD445" s="241"/>
      <c r="BE445" s="241"/>
      <c r="BF445" s="236"/>
      <c r="BG445" s="236"/>
      <c r="BH445" s="236"/>
      <c r="BI445" s="237"/>
      <c r="BJ445" s="240"/>
      <c r="BK445" s="241"/>
      <c r="BL445" s="241"/>
      <c r="BM445" s="241"/>
      <c r="BN445" s="236"/>
      <c r="BO445" s="236"/>
      <c r="BP445" s="236"/>
      <c r="BQ445" s="237"/>
      <c r="BR445" s="240"/>
      <c r="BS445" s="241"/>
      <c r="BT445" s="241"/>
      <c r="BU445" s="241"/>
      <c r="BV445" s="236"/>
      <c r="BW445" s="236"/>
      <c r="BX445" s="236"/>
      <c r="BY445" s="237"/>
      <c r="BZ445" s="240"/>
      <c r="CA445" s="241"/>
      <c r="CB445" s="241"/>
      <c r="CC445" s="241"/>
      <c r="CD445" s="399"/>
      <c r="CE445" s="399"/>
      <c r="CF445" s="399"/>
      <c r="CG445" s="400"/>
      <c r="CH445" s="240"/>
      <c r="CI445" s="241"/>
      <c r="CJ445" s="241"/>
      <c r="CK445" s="241"/>
      <c r="CL445" s="236"/>
      <c r="CM445" s="236"/>
      <c r="CN445" s="236"/>
      <c r="CO445" s="237"/>
      <c r="CP445" s="391"/>
      <c r="CQ445" s="344"/>
      <c r="CR445" s="1"/>
      <c r="CS445" s="11"/>
    </row>
    <row r="446" spans="2:97" ht="17.25" customHeight="1">
      <c r="B446" s="414" t="s">
        <v>1</v>
      </c>
      <c r="C446" s="415"/>
      <c r="D446" s="415"/>
      <c r="E446" s="416"/>
      <c r="F446" s="401" t="s">
        <v>56</v>
      </c>
      <c r="G446" s="402"/>
      <c r="H446" s="402"/>
      <c r="I446" s="402"/>
      <c r="J446" s="402"/>
      <c r="K446" s="402"/>
      <c r="L446" s="402"/>
      <c r="M446" s="403"/>
      <c r="N446" s="401"/>
      <c r="O446" s="402"/>
      <c r="P446" s="402"/>
      <c r="Q446" s="402"/>
      <c r="R446" s="402"/>
      <c r="S446" s="402"/>
      <c r="T446" s="402"/>
      <c r="U446" s="403"/>
      <c r="V446" s="401" t="s">
        <v>373</v>
      </c>
      <c r="W446" s="402"/>
      <c r="X446" s="402"/>
      <c r="Y446" s="402"/>
      <c r="Z446" s="402"/>
      <c r="AA446" s="402"/>
      <c r="AB446" s="402"/>
      <c r="AC446" s="403"/>
      <c r="AD446" s="401"/>
      <c r="AE446" s="402"/>
      <c r="AF446" s="402"/>
      <c r="AG446" s="402"/>
      <c r="AH446" s="402"/>
      <c r="AI446" s="402"/>
      <c r="AJ446" s="402"/>
      <c r="AK446" s="403"/>
      <c r="AL446" s="401"/>
      <c r="AM446" s="402"/>
      <c r="AN446" s="402"/>
      <c r="AO446" s="402"/>
      <c r="AP446" s="402"/>
      <c r="AQ446" s="402"/>
      <c r="AR446" s="402"/>
      <c r="AS446" s="403"/>
      <c r="AT446" s="401"/>
      <c r="AU446" s="402"/>
      <c r="AV446" s="402"/>
      <c r="AW446" s="402"/>
      <c r="AX446" s="402"/>
      <c r="AY446" s="402"/>
      <c r="AZ446" s="402"/>
      <c r="BA446" s="403"/>
      <c r="BB446" s="401" t="s">
        <v>509</v>
      </c>
      <c r="BC446" s="402"/>
      <c r="BD446" s="402"/>
      <c r="BE446" s="402"/>
      <c r="BF446" s="402"/>
      <c r="BG446" s="402"/>
      <c r="BH446" s="402"/>
      <c r="BI446" s="403"/>
      <c r="BJ446" s="447"/>
      <c r="BK446" s="448"/>
      <c r="BL446" s="448"/>
      <c r="BM446" s="448"/>
      <c r="BN446" s="448"/>
      <c r="BO446" s="448"/>
      <c r="BP446" s="448"/>
      <c r="BQ446" s="449"/>
      <c r="BR446" s="401"/>
      <c r="BS446" s="402"/>
      <c r="BT446" s="402"/>
      <c r="BU446" s="402"/>
      <c r="BV446" s="402"/>
      <c r="BW446" s="402"/>
      <c r="BX446" s="402"/>
      <c r="BY446" s="403"/>
      <c r="BZ446" s="401"/>
      <c r="CA446" s="402"/>
      <c r="CB446" s="402"/>
      <c r="CC446" s="402"/>
      <c r="CD446" s="402"/>
      <c r="CE446" s="402"/>
      <c r="CF446" s="402"/>
      <c r="CG446" s="403"/>
      <c r="CH446" s="401"/>
      <c r="CI446" s="402"/>
      <c r="CJ446" s="402"/>
      <c r="CK446" s="402"/>
      <c r="CL446" s="402"/>
      <c r="CM446" s="402"/>
      <c r="CN446" s="402"/>
      <c r="CO446" s="403"/>
      <c r="CP446" s="414" t="s">
        <v>1</v>
      </c>
      <c r="CQ446" s="415"/>
      <c r="CR446" s="415"/>
      <c r="CS446" s="416"/>
    </row>
    <row r="447" spans="2:97" ht="16.5" customHeight="1">
      <c r="B447" s="417"/>
      <c r="C447" s="418"/>
      <c r="D447" s="418"/>
      <c r="E447" s="419"/>
      <c r="F447" s="79" t="s">
        <v>48</v>
      </c>
      <c r="G447" s="439" t="s">
        <v>128</v>
      </c>
      <c r="H447" s="439"/>
      <c r="I447" s="63"/>
      <c r="J447" s="111" t="s">
        <v>54</v>
      </c>
      <c r="K447" s="423" t="s">
        <v>719</v>
      </c>
      <c r="L447" s="423"/>
      <c r="M447" s="53"/>
      <c r="N447" s="51"/>
      <c r="O447" s="231"/>
      <c r="P447" s="231"/>
      <c r="Q447" s="63"/>
      <c r="R447" s="12"/>
      <c r="S447" s="246"/>
      <c r="T447" s="246"/>
      <c r="U447" s="53"/>
      <c r="V447" s="79" t="s">
        <v>48</v>
      </c>
      <c r="W447" s="439" t="s">
        <v>250</v>
      </c>
      <c r="X447" s="439"/>
      <c r="Y447" s="63"/>
      <c r="Z447" s="12"/>
      <c r="AA447" s="246"/>
      <c r="AB447" s="246"/>
      <c r="AC447" s="53"/>
      <c r="AD447" s="51"/>
      <c r="AE447" s="231"/>
      <c r="AF447" s="231"/>
      <c r="AG447" s="63"/>
      <c r="AH447" s="12"/>
      <c r="AI447" s="246"/>
      <c r="AJ447" s="246"/>
      <c r="AK447" s="53"/>
      <c r="AL447" s="51"/>
      <c r="AM447" s="231"/>
      <c r="AN447" s="231"/>
      <c r="AO447" s="63"/>
      <c r="AP447" s="12"/>
      <c r="AQ447" s="246"/>
      <c r="AR447" s="246"/>
      <c r="AS447" s="53"/>
      <c r="AT447" s="51"/>
      <c r="AU447" s="231"/>
      <c r="AV447" s="231"/>
      <c r="AW447" s="63"/>
      <c r="AX447" s="12"/>
      <c r="AY447" s="246"/>
      <c r="AZ447" s="246"/>
      <c r="BA447" s="53"/>
      <c r="BB447" s="79" t="s">
        <v>47</v>
      </c>
      <c r="BC447" s="404" t="s">
        <v>69</v>
      </c>
      <c r="BD447" s="404"/>
      <c r="BE447" s="74" t="s">
        <v>248</v>
      </c>
      <c r="BF447" s="111" t="s">
        <v>48</v>
      </c>
      <c r="BG447" s="438" t="s">
        <v>250</v>
      </c>
      <c r="BH447" s="438"/>
      <c r="BI447" s="53"/>
      <c r="BJ447" s="199"/>
      <c r="BK447" s="325"/>
      <c r="BL447" s="325"/>
      <c r="BM447" s="63"/>
      <c r="BN447" s="200"/>
      <c r="BO447" s="246"/>
      <c r="BP447" s="246"/>
      <c r="BQ447" s="53"/>
      <c r="BR447" s="51"/>
      <c r="BS447" s="231"/>
      <c r="BT447" s="231"/>
      <c r="BU447" s="63"/>
      <c r="BV447" s="12"/>
      <c r="BW447" s="246"/>
      <c r="BX447" s="246"/>
      <c r="BY447" s="53"/>
      <c r="BZ447" s="51"/>
      <c r="CA447" s="231"/>
      <c r="CB447" s="231"/>
      <c r="CC447" s="63"/>
      <c r="CD447" s="12"/>
      <c r="CE447" s="246"/>
      <c r="CF447" s="246"/>
      <c r="CG447" s="53"/>
      <c r="CH447" s="51"/>
      <c r="CI447" s="231"/>
      <c r="CJ447" s="231"/>
      <c r="CK447" s="63"/>
      <c r="CL447" s="12"/>
      <c r="CM447" s="246"/>
      <c r="CN447" s="246"/>
      <c r="CO447" s="53"/>
      <c r="CP447" s="417"/>
      <c r="CQ447" s="418"/>
      <c r="CR447" s="418"/>
      <c r="CS447" s="419"/>
    </row>
    <row r="448" spans="2:97" ht="16.5" customHeight="1">
      <c r="B448" s="417"/>
      <c r="C448" s="418"/>
      <c r="D448" s="418"/>
      <c r="E448" s="419"/>
      <c r="F448" s="79" t="s">
        <v>47</v>
      </c>
      <c r="G448" s="439" t="s">
        <v>16</v>
      </c>
      <c r="H448" s="439"/>
      <c r="I448" s="63"/>
      <c r="J448" s="12"/>
      <c r="K448" s="253" t="s">
        <v>720</v>
      </c>
      <c r="L448" s="253"/>
      <c r="M448" s="254"/>
      <c r="N448" s="51"/>
      <c r="O448" s="231"/>
      <c r="P448" s="231"/>
      <c r="Q448" s="63"/>
      <c r="R448" s="12"/>
      <c r="S448" s="246"/>
      <c r="T448" s="246"/>
      <c r="U448" s="53"/>
      <c r="V448" s="51"/>
      <c r="W448" s="231"/>
      <c r="X448" s="231"/>
      <c r="Y448" s="63"/>
      <c r="Z448" s="12"/>
      <c r="AA448" s="246"/>
      <c r="AB448" s="246"/>
      <c r="AC448" s="53"/>
      <c r="AD448" s="51"/>
      <c r="AE448" s="231"/>
      <c r="AF448" s="231"/>
      <c r="AG448" s="63"/>
      <c r="AH448" s="12"/>
      <c r="AI448" s="246"/>
      <c r="AJ448" s="246"/>
      <c r="AK448" s="53"/>
      <c r="AL448" s="51"/>
      <c r="AM448" s="231"/>
      <c r="AN448" s="231"/>
      <c r="AO448" s="63"/>
      <c r="AP448" s="12"/>
      <c r="AQ448" s="246"/>
      <c r="AR448" s="246"/>
      <c r="AS448" s="53"/>
      <c r="AT448" s="51"/>
      <c r="AU448" s="231"/>
      <c r="AV448" s="231"/>
      <c r="AW448" s="63"/>
      <c r="AX448" s="12"/>
      <c r="AY448" s="246"/>
      <c r="AZ448" s="246"/>
      <c r="BA448" s="53"/>
      <c r="BB448" s="79" t="s">
        <v>47</v>
      </c>
      <c r="BC448" s="452" t="s">
        <v>15</v>
      </c>
      <c r="BD448" s="452"/>
      <c r="BE448" s="63"/>
      <c r="BF448" s="12"/>
      <c r="BG448" s="246"/>
      <c r="BH448" s="246"/>
      <c r="BI448" s="53"/>
      <c r="BJ448" s="199"/>
      <c r="BK448" s="325"/>
      <c r="BL448" s="325"/>
      <c r="BM448" s="63"/>
      <c r="BN448" s="200"/>
      <c r="BO448" s="246"/>
      <c r="BP448" s="246"/>
      <c r="BQ448" s="247"/>
      <c r="BR448" s="51"/>
      <c r="BS448" s="231"/>
      <c r="BT448" s="231"/>
      <c r="BU448" s="63"/>
      <c r="BV448" s="12"/>
      <c r="BW448" s="246"/>
      <c r="BX448" s="246"/>
      <c r="BY448" s="53"/>
      <c r="BZ448" s="51"/>
      <c r="CA448" s="231"/>
      <c r="CB448" s="231"/>
      <c r="CC448" s="63"/>
      <c r="CD448" s="12"/>
      <c r="CE448" s="246"/>
      <c r="CF448" s="246"/>
      <c r="CG448" s="53"/>
      <c r="CH448" s="51"/>
      <c r="CI448" s="231"/>
      <c r="CJ448" s="231"/>
      <c r="CK448" s="63"/>
      <c r="CL448" s="12"/>
      <c r="CM448" s="246"/>
      <c r="CN448" s="246"/>
      <c r="CO448" s="53"/>
      <c r="CP448" s="417"/>
      <c r="CQ448" s="418"/>
      <c r="CR448" s="418"/>
      <c r="CS448" s="419"/>
    </row>
    <row r="449" spans="2:97" ht="16.5" customHeight="1" thickBot="1">
      <c r="B449" s="420"/>
      <c r="C449" s="421"/>
      <c r="D449" s="421"/>
      <c r="E449" s="422"/>
      <c r="F449" s="198"/>
      <c r="G449" s="365"/>
      <c r="H449" s="365"/>
      <c r="I449" s="64"/>
      <c r="J449" s="13"/>
      <c r="K449" s="326"/>
      <c r="L449" s="326"/>
      <c r="M449" s="54"/>
      <c r="N449" s="52"/>
      <c r="O449" s="263"/>
      <c r="P449" s="263"/>
      <c r="Q449" s="64"/>
      <c r="R449" s="13"/>
      <c r="S449" s="326"/>
      <c r="T449" s="326"/>
      <c r="U449" s="54"/>
      <c r="V449" s="52"/>
      <c r="W449" s="263"/>
      <c r="X449" s="263"/>
      <c r="Y449" s="64"/>
      <c r="Z449" s="13"/>
      <c r="AA449" s="326"/>
      <c r="AB449" s="326"/>
      <c r="AC449" s="54"/>
      <c r="AD449" s="52"/>
      <c r="AE449" s="263"/>
      <c r="AF449" s="263"/>
      <c r="AG449" s="64"/>
      <c r="AH449" s="13"/>
      <c r="AI449" s="326"/>
      <c r="AJ449" s="326"/>
      <c r="AK449" s="54"/>
      <c r="AL449" s="52"/>
      <c r="AM449" s="263"/>
      <c r="AN449" s="263"/>
      <c r="AO449" s="64"/>
      <c r="AP449" s="13"/>
      <c r="AQ449" s="326"/>
      <c r="AR449" s="326"/>
      <c r="AS449" s="54"/>
      <c r="AT449" s="52"/>
      <c r="AU449" s="263"/>
      <c r="AV449" s="263"/>
      <c r="AW449" s="64"/>
      <c r="AX449" s="13"/>
      <c r="AY449" s="326"/>
      <c r="AZ449" s="326"/>
      <c r="BA449" s="54"/>
      <c r="BB449" s="52"/>
      <c r="BC449" s="450" t="s">
        <v>504</v>
      </c>
      <c r="BD449" s="450"/>
      <c r="BE449" s="451"/>
      <c r="BF449" s="13"/>
      <c r="BG449" s="326"/>
      <c r="BH449" s="326"/>
      <c r="BI449" s="54"/>
      <c r="BJ449" s="198"/>
      <c r="BK449" s="365"/>
      <c r="BL449" s="365"/>
      <c r="BM449" s="64"/>
      <c r="BN449" s="201"/>
      <c r="BO449" s="326"/>
      <c r="BP449" s="326"/>
      <c r="BQ449" s="54"/>
      <c r="BR449" s="52"/>
      <c r="BS449" s="263"/>
      <c r="BT449" s="263"/>
      <c r="BU449" s="64"/>
      <c r="BV449" s="13"/>
      <c r="BW449" s="326"/>
      <c r="BX449" s="326"/>
      <c r="BY449" s="54"/>
      <c r="BZ449" s="52"/>
      <c r="CA449" s="263"/>
      <c r="CB449" s="263"/>
      <c r="CC449" s="64"/>
      <c r="CD449" s="13"/>
      <c r="CE449" s="326"/>
      <c r="CF449" s="326"/>
      <c r="CG449" s="54"/>
      <c r="CH449" s="52"/>
      <c r="CI449" s="263"/>
      <c r="CJ449" s="263"/>
      <c r="CK449" s="64"/>
      <c r="CL449" s="13"/>
      <c r="CM449" s="326"/>
      <c r="CN449" s="326"/>
      <c r="CO449" s="54"/>
      <c r="CP449" s="420"/>
      <c r="CQ449" s="421"/>
      <c r="CR449" s="421"/>
      <c r="CS449" s="422"/>
    </row>
    <row r="450" spans="2:97" ht="17.25" customHeight="1">
      <c r="B450" s="414" t="s">
        <v>1</v>
      </c>
      <c r="C450" s="415"/>
      <c r="D450" s="415"/>
      <c r="E450" s="416"/>
      <c r="F450" s="401" t="s">
        <v>127</v>
      </c>
      <c r="G450" s="402"/>
      <c r="H450" s="402"/>
      <c r="I450" s="402"/>
      <c r="J450" s="402"/>
      <c r="K450" s="402"/>
      <c r="L450" s="402"/>
      <c r="M450" s="403"/>
      <c r="N450" s="401"/>
      <c r="O450" s="402"/>
      <c r="P450" s="402"/>
      <c r="Q450" s="402"/>
      <c r="R450" s="402"/>
      <c r="S450" s="402"/>
      <c r="T450" s="402"/>
      <c r="U450" s="403"/>
      <c r="V450" s="401"/>
      <c r="W450" s="402"/>
      <c r="X450" s="402"/>
      <c r="Y450" s="402"/>
      <c r="Z450" s="402"/>
      <c r="AA450" s="402"/>
      <c r="AB450" s="402"/>
      <c r="AC450" s="403"/>
      <c r="AD450" s="401"/>
      <c r="AE450" s="402"/>
      <c r="AF450" s="402"/>
      <c r="AG450" s="402"/>
      <c r="AH450" s="402"/>
      <c r="AI450" s="402"/>
      <c r="AJ450" s="402"/>
      <c r="AK450" s="403"/>
      <c r="AL450" s="401"/>
      <c r="AM450" s="402"/>
      <c r="AN450" s="402"/>
      <c r="AO450" s="402"/>
      <c r="AP450" s="402"/>
      <c r="AQ450" s="402"/>
      <c r="AR450" s="402"/>
      <c r="AS450" s="403"/>
      <c r="AT450" s="401"/>
      <c r="AU450" s="402"/>
      <c r="AV450" s="402"/>
      <c r="AW450" s="402"/>
      <c r="AX450" s="402"/>
      <c r="AY450" s="402"/>
      <c r="AZ450" s="402"/>
      <c r="BA450" s="403"/>
      <c r="BB450" s="401" t="s">
        <v>264</v>
      </c>
      <c r="BC450" s="402"/>
      <c r="BD450" s="402"/>
      <c r="BE450" s="402"/>
      <c r="BF450" s="402"/>
      <c r="BG450" s="402"/>
      <c r="BH450" s="402"/>
      <c r="BI450" s="403"/>
      <c r="BJ450" s="401"/>
      <c r="BK450" s="402"/>
      <c r="BL450" s="402"/>
      <c r="BM450" s="402"/>
      <c r="BN450" s="402"/>
      <c r="BO450" s="402"/>
      <c r="BP450" s="402"/>
      <c r="BQ450" s="403"/>
      <c r="BR450" s="401"/>
      <c r="BS450" s="402"/>
      <c r="BT450" s="402"/>
      <c r="BU450" s="402"/>
      <c r="BV450" s="402"/>
      <c r="BW450" s="402"/>
      <c r="BX450" s="402"/>
      <c r="BY450" s="403"/>
      <c r="BZ450" s="401"/>
      <c r="CA450" s="402"/>
      <c r="CB450" s="402"/>
      <c r="CC450" s="402"/>
      <c r="CD450" s="402"/>
      <c r="CE450" s="402"/>
      <c r="CF450" s="402"/>
      <c r="CG450" s="403"/>
      <c r="CH450" s="401"/>
      <c r="CI450" s="402"/>
      <c r="CJ450" s="402"/>
      <c r="CK450" s="402"/>
      <c r="CL450" s="402"/>
      <c r="CM450" s="402"/>
      <c r="CN450" s="402"/>
      <c r="CO450" s="403"/>
      <c r="CP450" s="414" t="s">
        <v>1</v>
      </c>
      <c r="CQ450" s="415"/>
      <c r="CR450" s="415"/>
      <c r="CS450" s="416"/>
    </row>
    <row r="451" spans="2:97" ht="16.5" customHeight="1">
      <c r="B451" s="417"/>
      <c r="C451" s="418"/>
      <c r="D451" s="418"/>
      <c r="E451" s="419"/>
      <c r="F451" s="79" t="s">
        <v>47</v>
      </c>
      <c r="G451" s="439" t="s">
        <v>15</v>
      </c>
      <c r="H451" s="439"/>
      <c r="I451" s="63"/>
      <c r="J451" s="12"/>
      <c r="K451" s="444"/>
      <c r="L451" s="444"/>
      <c r="M451" s="53"/>
      <c r="N451" s="79" t="s">
        <v>47</v>
      </c>
      <c r="O451" s="439" t="s">
        <v>28</v>
      </c>
      <c r="P451" s="439"/>
      <c r="Q451" s="63"/>
      <c r="R451" s="12"/>
      <c r="S451" s="246"/>
      <c r="T451" s="246"/>
      <c r="U451" s="53"/>
      <c r="V451" s="51"/>
      <c r="W451" s="231"/>
      <c r="X451" s="231"/>
      <c r="Y451" s="63"/>
      <c r="Z451" s="12"/>
      <c r="AA451" s="246"/>
      <c r="AB451" s="246"/>
      <c r="AC451" s="53"/>
      <c r="AD451" s="51"/>
      <c r="AE451" s="231"/>
      <c r="AF451" s="231"/>
      <c r="AG451" s="63"/>
      <c r="AH451" s="12"/>
      <c r="AI451" s="246"/>
      <c r="AJ451" s="246"/>
      <c r="AK451" s="53"/>
      <c r="AL451" s="51"/>
      <c r="AM451" s="231"/>
      <c r="AN451" s="231"/>
      <c r="AO451" s="63"/>
      <c r="AP451" s="12"/>
      <c r="AQ451" s="246"/>
      <c r="AR451" s="246"/>
      <c r="AS451" s="53"/>
      <c r="AT451" s="51"/>
      <c r="AU451" s="231"/>
      <c r="AV451" s="231"/>
      <c r="AW451" s="63"/>
      <c r="AX451" s="12"/>
      <c r="AY451" s="246"/>
      <c r="AZ451" s="246"/>
      <c r="BA451" s="53"/>
      <c r="BB451" s="79" t="s">
        <v>47</v>
      </c>
      <c r="BC451" s="404"/>
      <c r="BD451" s="404"/>
      <c r="BE451" s="63" t="s">
        <v>699</v>
      </c>
      <c r="BF451" s="12"/>
      <c r="BG451" s="246"/>
      <c r="BH451" s="246"/>
      <c r="BI451" s="53"/>
      <c r="BJ451" s="51"/>
      <c r="BK451" s="231"/>
      <c r="BL451" s="231"/>
      <c r="BM451" s="63"/>
      <c r="BN451" s="12"/>
      <c r="BO451" s="246"/>
      <c r="BP451" s="246"/>
      <c r="BQ451" s="53"/>
      <c r="BR451" s="51"/>
      <c r="BS451" s="231"/>
      <c r="BT451" s="231"/>
      <c r="BU451" s="63"/>
      <c r="BV451" s="12"/>
      <c r="BW451" s="246"/>
      <c r="BX451" s="246"/>
      <c r="BY451" s="53"/>
      <c r="BZ451" s="51"/>
      <c r="CA451" s="231"/>
      <c r="CB451" s="231"/>
      <c r="CC451" s="63"/>
      <c r="CD451" s="12"/>
      <c r="CE451" s="246"/>
      <c r="CF451" s="246"/>
      <c r="CG451" s="53"/>
      <c r="CH451" s="51"/>
      <c r="CI451" s="231"/>
      <c r="CJ451" s="231"/>
      <c r="CK451" s="63"/>
      <c r="CL451" s="12"/>
      <c r="CM451" s="246"/>
      <c r="CN451" s="246"/>
      <c r="CO451" s="53"/>
      <c r="CP451" s="417"/>
      <c r="CQ451" s="418"/>
      <c r="CR451" s="418"/>
      <c r="CS451" s="419"/>
    </row>
    <row r="452" spans="2:97" ht="16.5" customHeight="1">
      <c r="B452" s="417"/>
      <c r="C452" s="418"/>
      <c r="D452" s="418"/>
      <c r="E452" s="419"/>
      <c r="F452" s="79" t="s">
        <v>47</v>
      </c>
      <c r="G452" s="439" t="s">
        <v>204</v>
      </c>
      <c r="H452" s="439"/>
      <c r="I452" s="63"/>
      <c r="J452" s="12"/>
      <c r="K452" s="246"/>
      <c r="L452" s="246"/>
      <c r="M452" s="53"/>
      <c r="N452" s="51"/>
      <c r="O452" s="231"/>
      <c r="P452" s="231"/>
      <c r="Q452" s="63"/>
      <c r="R452" s="12"/>
      <c r="S452" s="246"/>
      <c r="T452" s="246"/>
      <c r="U452" s="53"/>
      <c r="V452" s="51"/>
      <c r="W452" s="231"/>
      <c r="X452" s="231"/>
      <c r="Y452" s="63"/>
      <c r="Z452" s="12"/>
      <c r="AA452" s="246"/>
      <c r="AB452" s="246"/>
      <c r="AC452" s="53"/>
      <c r="AD452" s="51"/>
      <c r="AE452" s="231"/>
      <c r="AF452" s="231"/>
      <c r="AG452" s="63"/>
      <c r="AH452" s="12"/>
      <c r="AI452" s="246"/>
      <c r="AJ452" s="246"/>
      <c r="AK452" s="53"/>
      <c r="AL452" s="51"/>
      <c r="AM452" s="231"/>
      <c r="AN452" s="231"/>
      <c r="AO452" s="63"/>
      <c r="AP452" s="12"/>
      <c r="AQ452" s="246"/>
      <c r="AR452" s="246"/>
      <c r="AS452" s="53"/>
      <c r="AT452" s="51"/>
      <c r="AU452" s="231"/>
      <c r="AV452" s="231"/>
      <c r="AW452" s="63"/>
      <c r="AX452" s="12"/>
      <c r="AY452" s="246"/>
      <c r="AZ452" s="246"/>
      <c r="BA452" s="53"/>
      <c r="BB452" s="51"/>
      <c r="BC452" s="231"/>
      <c r="BD452" s="231"/>
      <c r="BE452" s="63"/>
      <c r="BF452" s="12"/>
      <c r="BG452" s="246"/>
      <c r="BH452" s="246"/>
      <c r="BI452" s="53"/>
      <c r="BJ452" s="51"/>
      <c r="BK452" s="231"/>
      <c r="BL452" s="231"/>
      <c r="BM452" s="63"/>
      <c r="BN452" s="12"/>
      <c r="BO452" s="246"/>
      <c r="BP452" s="246"/>
      <c r="BQ452" s="53"/>
      <c r="BR452" s="51"/>
      <c r="BS452" s="231"/>
      <c r="BT452" s="231"/>
      <c r="BU452" s="63"/>
      <c r="BV452" s="12"/>
      <c r="BW452" s="246"/>
      <c r="BX452" s="246"/>
      <c r="BY452" s="53"/>
      <c r="BZ452" s="51"/>
      <c r="CA452" s="231"/>
      <c r="CB452" s="231"/>
      <c r="CC452" s="63"/>
      <c r="CD452" s="12"/>
      <c r="CE452" s="246"/>
      <c r="CF452" s="246"/>
      <c r="CG452" s="53"/>
      <c r="CH452" s="51"/>
      <c r="CI452" s="231"/>
      <c r="CJ452" s="231"/>
      <c r="CK452" s="63"/>
      <c r="CL452" s="12"/>
      <c r="CM452" s="246"/>
      <c r="CN452" s="246"/>
      <c r="CO452" s="53"/>
      <c r="CP452" s="417"/>
      <c r="CQ452" s="418"/>
      <c r="CR452" s="418"/>
      <c r="CS452" s="419"/>
    </row>
    <row r="453" spans="2:97" ht="16.5" customHeight="1" thickBot="1">
      <c r="B453" s="420"/>
      <c r="C453" s="421"/>
      <c r="D453" s="421"/>
      <c r="E453" s="422"/>
      <c r="F453" s="51" t="s">
        <v>48</v>
      </c>
      <c r="G453" s="424" t="s">
        <v>128</v>
      </c>
      <c r="H453" s="424"/>
      <c r="I453" s="64"/>
      <c r="J453" s="13"/>
      <c r="K453" s="326"/>
      <c r="L453" s="326"/>
      <c r="M453" s="54"/>
      <c r="N453" s="52"/>
      <c r="O453" s="263"/>
      <c r="P453" s="263"/>
      <c r="Q453" s="64"/>
      <c r="R453" s="13"/>
      <c r="S453" s="326"/>
      <c r="T453" s="326"/>
      <c r="U453" s="54"/>
      <c r="V453" s="52"/>
      <c r="W453" s="263"/>
      <c r="X453" s="263"/>
      <c r="Y453" s="64"/>
      <c r="Z453" s="13"/>
      <c r="AA453" s="326"/>
      <c r="AB453" s="326"/>
      <c r="AC453" s="54"/>
      <c r="AD453" s="52"/>
      <c r="AE453" s="263"/>
      <c r="AF453" s="263"/>
      <c r="AG453" s="64"/>
      <c r="AH453" s="13"/>
      <c r="AI453" s="326"/>
      <c r="AJ453" s="326"/>
      <c r="AK453" s="54"/>
      <c r="AL453" s="52"/>
      <c r="AM453" s="263"/>
      <c r="AN453" s="263"/>
      <c r="AO453" s="64"/>
      <c r="AP453" s="13"/>
      <c r="AQ453" s="326"/>
      <c r="AR453" s="326"/>
      <c r="AS453" s="54"/>
      <c r="AT453" s="52"/>
      <c r="AU453" s="263"/>
      <c r="AV453" s="263"/>
      <c r="AW453" s="64"/>
      <c r="AX453" s="13"/>
      <c r="AY453" s="326"/>
      <c r="AZ453" s="326"/>
      <c r="BA453" s="54"/>
      <c r="BB453" s="52"/>
      <c r="BC453" s="263"/>
      <c r="BD453" s="263"/>
      <c r="BE453" s="64"/>
      <c r="BF453" s="13"/>
      <c r="BG453" s="326"/>
      <c r="BH453" s="326"/>
      <c r="BI453" s="54"/>
      <c r="BJ453" s="52"/>
      <c r="BK453" s="263"/>
      <c r="BL453" s="263"/>
      <c r="BM453" s="64"/>
      <c r="BN453" s="13"/>
      <c r="BO453" s="326"/>
      <c r="BP453" s="326"/>
      <c r="BQ453" s="54"/>
      <c r="BR453" s="52"/>
      <c r="BS453" s="263"/>
      <c r="BT453" s="263"/>
      <c r="BU453" s="64"/>
      <c r="BV453" s="13"/>
      <c r="BW453" s="326"/>
      <c r="BX453" s="326"/>
      <c r="BY453" s="54"/>
      <c r="BZ453" s="52"/>
      <c r="CA453" s="263"/>
      <c r="CB453" s="263"/>
      <c r="CC453" s="64"/>
      <c r="CD453" s="13"/>
      <c r="CE453" s="326"/>
      <c r="CF453" s="326"/>
      <c r="CG453" s="54"/>
      <c r="CH453" s="52"/>
      <c r="CI453" s="263"/>
      <c r="CJ453" s="263"/>
      <c r="CK453" s="64"/>
      <c r="CL453" s="13"/>
      <c r="CM453" s="326"/>
      <c r="CN453" s="326"/>
      <c r="CO453" s="54"/>
      <c r="CP453" s="420"/>
      <c r="CQ453" s="421"/>
      <c r="CR453" s="421"/>
      <c r="CS453" s="422"/>
    </row>
    <row r="454" spans="2:97" ht="17.25" customHeight="1">
      <c r="B454" s="414" t="s">
        <v>1</v>
      </c>
      <c r="C454" s="415"/>
      <c r="D454" s="415"/>
      <c r="E454" s="416"/>
      <c r="F454" s="401"/>
      <c r="G454" s="402"/>
      <c r="H454" s="402"/>
      <c r="I454" s="402"/>
      <c r="J454" s="402"/>
      <c r="K454" s="402"/>
      <c r="L454" s="402"/>
      <c r="M454" s="403"/>
      <c r="N454" s="401" t="s">
        <v>49</v>
      </c>
      <c r="O454" s="402"/>
      <c r="P454" s="402"/>
      <c r="Q454" s="402"/>
      <c r="R454" s="402"/>
      <c r="S454" s="402"/>
      <c r="T454" s="402"/>
      <c r="U454" s="403"/>
      <c r="V454" s="401"/>
      <c r="W454" s="402"/>
      <c r="X454" s="402"/>
      <c r="Y454" s="402"/>
      <c r="Z454" s="402"/>
      <c r="AA454" s="402"/>
      <c r="AB454" s="402"/>
      <c r="AC454" s="403"/>
      <c r="AD454" s="401"/>
      <c r="AE454" s="402"/>
      <c r="AF454" s="402"/>
      <c r="AG454" s="402"/>
      <c r="AH454" s="402"/>
      <c r="AI454" s="402"/>
      <c r="AJ454" s="402"/>
      <c r="AK454" s="403"/>
      <c r="AL454" s="401"/>
      <c r="AM454" s="402"/>
      <c r="AN454" s="402"/>
      <c r="AO454" s="402"/>
      <c r="AP454" s="402"/>
      <c r="AQ454" s="402"/>
      <c r="AR454" s="402"/>
      <c r="AS454" s="403"/>
      <c r="AT454" s="401"/>
      <c r="AU454" s="402"/>
      <c r="AV454" s="402"/>
      <c r="AW454" s="402"/>
      <c r="AX454" s="402"/>
      <c r="AY454" s="402"/>
      <c r="AZ454" s="402"/>
      <c r="BA454" s="403"/>
      <c r="BB454" s="401"/>
      <c r="BC454" s="402"/>
      <c r="BD454" s="402"/>
      <c r="BE454" s="402"/>
      <c r="BF454" s="402"/>
      <c r="BG454" s="402"/>
      <c r="BH454" s="402"/>
      <c r="BI454" s="403"/>
      <c r="BJ454" s="401"/>
      <c r="BK454" s="402"/>
      <c r="BL454" s="402"/>
      <c r="BM454" s="402"/>
      <c r="BN454" s="402"/>
      <c r="BO454" s="402"/>
      <c r="BP454" s="402"/>
      <c r="BQ454" s="403"/>
      <c r="BR454" s="401"/>
      <c r="BS454" s="402"/>
      <c r="BT454" s="402"/>
      <c r="BU454" s="402"/>
      <c r="BV454" s="402"/>
      <c r="BW454" s="402"/>
      <c r="BX454" s="402"/>
      <c r="BY454" s="403"/>
      <c r="BZ454" s="401"/>
      <c r="CA454" s="402"/>
      <c r="CB454" s="402"/>
      <c r="CC454" s="402"/>
      <c r="CD454" s="402"/>
      <c r="CE454" s="402"/>
      <c r="CF454" s="402"/>
      <c r="CG454" s="403"/>
      <c r="CH454" s="401"/>
      <c r="CI454" s="402"/>
      <c r="CJ454" s="402"/>
      <c r="CK454" s="402"/>
      <c r="CL454" s="402"/>
      <c r="CM454" s="402"/>
      <c r="CN454" s="402"/>
      <c r="CO454" s="403"/>
      <c r="CP454" s="414" t="s">
        <v>1</v>
      </c>
      <c r="CQ454" s="415"/>
      <c r="CR454" s="415"/>
      <c r="CS454" s="416"/>
    </row>
    <row r="455" spans="2:97" ht="16.5" customHeight="1">
      <c r="B455" s="417"/>
      <c r="C455" s="418"/>
      <c r="D455" s="418"/>
      <c r="E455" s="419"/>
      <c r="F455" s="51"/>
      <c r="G455" s="231"/>
      <c r="H455" s="231"/>
      <c r="I455" s="63"/>
      <c r="J455" s="12"/>
      <c r="K455" s="246"/>
      <c r="L455" s="246"/>
      <c r="M455" s="53"/>
      <c r="N455" s="79" t="s">
        <v>47</v>
      </c>
      <c r="O455" s="404" t="s">
        <v>7</v>
      </c>
      <c r="P455" s="404"/>
      <c r="Q455" s="63"/>
      <c r="R455" s="111" t="s">
        <v>48</v>
      </c>
      <c r="S455" s="438" t="s">
        <v>250</v>
      </c>
      <c r="T455" s="438"/>
      <c r="U455" s="53"/>
      <c r="V455" s="51"/>
      <c r="W455" s="231"/>
      <c r="X455" s="231"/>
      <c r="Y455" s="63"/>
      <c r="Z455" s="12"/>
      <c r="AA455" s="246"/>
      <c r="AB455" s="246"/>
      <c r="AC455" s="53"/>
      <c r="AD455" s="51"/>
      <c r="AE455" s="231"/>
      <c r="AF455" s="231"/>
      <c r="AG455" s="63"/>
      <c r="AH455" s="12"/>
      <c r="AI455" s="246"/>
      <c r="AJ455" s="246"/>
      <c r="AK455" s="53"/>
      <c r="AL455" s="51"/>
      <c r="AM455" s="231"/>
      <c r="AN455" s="231"/>
      <c r="AO455" s="63"/>
      <c r="AP455" s="12"/>
      <c r="AQ455" s="246"/>
      <c r="AR455" s="246"/>
      <c r="AS455" s="53"/>
      <c r="AT455" s="51"/>
      <c r="AU455" s="231"/>
      <c r="AV455" s="231"/>
      <c r="AW455" s="63"/>
      <c r="AX455" s="12"/>
      <c r="AY455" s="246"/>
      <c r="AZ455" s="246"/>
      <c r="BA455" s="53"/>
      <c r="BB455" s="51"/>
      <c r="BC455" s="231"/>
      <c r="BD455" s="231"/>
      <c r="BE455" s="63"/>
      <c r="BF455" s="12"/>
      <c r="BG455" s="246"/>
      <c r="BH455" s="246"/>
      <c r="BI455" s="53"/>
      <c r="BJ455" s="51"/>
      <c r="BK455" s="231"/>
      <c r="BL455" s="231"/>
      <c r="BM455" s="63"/>
      <c r="BN455" s="12"/>
      <c r="BO455" s="246"/>
      <c r="BP455" s="246"/>
      <c r="BQ455" s="53"/>
      <c r="BR455" s="51"/>
      <c r="BS455" s="231"/>
      <c r="BT455" s="231"/>
      <c r="BU455" s="63"/>
      <c r="BV455" s="12"/>
      <c r="BW455" s="246"/>
      <c r="BX455" s="246"/>
      <c r="BY455" s="53"/>
      <c r="BZ455" s="51"/>
      <c r="CA455" s="231"/>
      <c r="CB455" s="231"/>
      <c r="CC455" s="63"/>
      <c r="CD455" s="12"/>
      <c r="CE455" s="246"/>
      <c r="CF455" s="246"/>
      <c r="CG455" s="53"/>
      <c r="CH455" s="51"/>
      <c r="CI455" s="231"/>
      <c r="CJ455" s="231"/>
      <c r="CK455" s="63"/>
      <c r="CL455" s="12"/>
      <c r="CM455" s="246"/>
      <c r="CN455" s="246"/>
      <c r="CO455" s="53"/>
      <c r="CP455" s="417"/>
      <c r="CQ455" s="418"/>
      <c r="CR455" s="418"/>
      <c r="CS455" s="419"/>
    </row>
    <row r="456" spans="2:97" ht="16.5" customHeight="1">
      <c r="B456" s="417"/>
      <c r="C456" s="418"/>
      <c r="D456" s="418"/>
      <c r="E456" s="419"/>
      <c r="F456" s="51"/>
      <c r="G456" s="231"/>
      <c r="H456" s="231"/>
      <c r="I456" s="63"/>
      <c r="J456" s="12"/>
      <c r="K456" s="246"/>
      <c r="L456" s="246"/>
      <c r="M456" s="53"/>
      <c r="N456" s="79" t="s">
        <v>47</v>
      </c>
      <c r="O456" s="404" t="s">
        <v>421</v>
      </c>
      <c r="P456" s="404"/>
      <c r="Q456" s="63" t="s">
        <v>248</v>
      </c>
      <c r="R456" s="111" t="s">
        <v>48</v>
      </c>
      <c r="S456" s="445" t="s">
        <v>204</v>
      </c>
      <c r="T456" s="445"/>
      <c r="U456" s="53" t="s">
        <v>703</v>
      </c>
      <c r="V456" s="51"/>
      <c r="W456" s="231"/>
      <c r="X456" s="231"/>
      <c r="Y456" s="63"/>
      <c r="Z456" s="12"/>
      <c r="AA456" s="246"/>
      <c r="AB456" s="246"/>
      <c r="AC456" s="53"/>
      <c r="AD456" s="51"/>
      <c r="AE456" s="231"/>
      <c r="AF456" s="231"/>
      <c r="AG456" s="63"/>
      <c r="AH456" s="12"/>
      <c r="AI456" s="246"/>
      <c r="AJ456" s="246"/>
      <c r="AK456" s="53"/>
      <c r="AL456" s="51"/>
      <c r="AM456" s="231"/>
      <c r="AN456" s="231"/>
      <c r="AO456" s="63"/>
      <c r="AP456" s="12"/>
      <c r="AQ456" s="246"/>
      <c r="AR456" s="246"/>
      <c r="AS456" s="53"/>
      <c r="AT456" s="51"/>
      <c r="AU456" s="231"/>
      <c r="AV456" s="231"/>
      <c r="AW456" s="63"/>
      <c r="AX456" s="12"/>
      <c r="AY456" s="246"/>
      <c r="AZ456" s="246"/>
      <c r="BA456" s="53"/>
      <c r="BB456" s="51"/>
      <c r="BC456" s="231"/>
      <c r="BD456" s="231"/>
      <c r="BE456" s="63"/>
      <c r="BF456" s="12"/>
      <c r="BG456" s="246"/>
      <c r="BH456" s="246"/>
      <c r="BI456" s="53"/>
      <c r="BJ456" s="51"/>
      <c r="BK456" s="231"/>
      <c r="BL456" s="231"/>
      <c r="BM456" s="63"/>
      <c r="BN456" s="12"/>
      <c r="BO456" s="246"/>
      <c r="BP456" s="246"/>
      <c r="BQ456" s="53"/>
      <c r="BR456" s="51"/>
      <c r="BS456" s="231"/>
      <c r="BT456" s="231"/>
      <c r="BU456" s="63"/>
      <c r="BV456" s="12"/>
      <c r="BW456" s="246"/>
      <c r="BX456" s="246"/>
      <c r="BY456" s="53"/>
      <c r="BZ456" s="51"/>
      <c r="CA456" s="231"/>
      <c r="CB456" s="231"/>
      <c r="CC456" s="63"/>
      <c r="CD456" s="12"/>
      <c r="CE456" s="246"/>
      <c r="CF456" s="246"/>
      <c r="CG456" s="53"/>
      <c r="CH456" s="51"/>
      <c r="CI456" s="231"/>
      <c r="CJ456" s="231"/>
      <c r="CK456" s="63"/>
      <c r="CL456" s="12"/>
      <c r="CM456" s="246"/>
      <c r="CN456" s="246"/>
      <c r="CO456" s="53"/>
      <c r="CP456" s="417"/>
      <c r="CQ456" s="418"/>
      <c r="CR456" s="418"/>
      <c r="CS456" s="419"/>
    </row>
    <row r="457" spans="2:97" ht="16.5" customHeight="1" thickBot="1">
      <c r="B457" s="420"/>
      <c r="C457" s="421"/>
      <c r="D457" s="421"/>
      <c r="E457" s="422"/>
      <c r="F457" s="52"/>
      <c r="G457" s="263"/>
      <c r="H457" s="263"/>
      <c r="I457" s="64"/>
      <c r="J457" s="13"/>
      <c r="K457" s="326"/>
      <c r="L457" s="326"/>
      <c r="M457" s="54"/>
      <c r="N457" s="79" t="s">
        <v>47</v>
      </c>
      <c r="O457" s="404" t="s">
        <v>422</v>
      </c>
      <c r="P457" s="404"/>
      <c r="Q457" s="63" t="s">
        <v>248</v>
      </c>
      <c r="R457" s="111" t="s">
        <v>130</v>
      </c>
      <c r="S457" s="438" t="s">
        <v>686</v>
      </c>
      <c r="T457" s="438"/>
      <c r="U457" s="213" t="s">
        <v>315</v>
      </c>
      <c r="V457" s="52"/>
      <c r="W457" s="263"/>
      <c r="X457" s="263"/>
      <c r="Y457" s="64"/>
      <c r="Z457" s="13"/>
      <c r="AA457" s="326"/>
      <c r="AB457" s="326"/>
      <c r="AC457" s="54"/>
      <c r="AD457" s="52"/>
      <c r="AE457" s="263"/>
      <c r="AF457" s="263"/>
      <c r="AG457" s="64"/>
      <c r="AH457" s="13"/>
      <c r="AI457" s="326"/>
      <c r="AJ457" s="326"/>
      <c r="AK457" s="54"/>
      <c r="AL457" s="52"/>
      <c r="AM457" s="263"/>
      <c r="AN457" s="263"/>
      <c r="AO457" s="64"/>
      <c r="AP457" s="13"/>
      <c r="AQ457" s="326"/>
      <c r="AR457" s="326"/>
      <c r="AS457" s="54"/>
      <c r="AT457" s="52"/>
      <c r="AU457" s="263"/>
      <c r="AV457" s="263"/>
      <c r="AW457" s="64"/>
      <c r="AX457" s="13"/>
      <c r="AY457" s="326"/>
      <c r="AZ457" s="326"/>
      <c r="BA457" s="54"/>
      <c r="BB457" s="52"/>
      <c r="BC457" s="263"/>
      <c r="BD457" s="263"/>
      <c r="BE457" s="64"/>
      <c r="BF457" s="13"/>
      <c r="BG457" s="326"/>
      <c r="BH457" s="326"/>
      <c r="BI457" s="54"/>
      <c r="BJ457" s="52"/>
      <c r="BK457" s="263"/>
      <c r="BL457" s="263"/>
      <c r="BM457" s="64"/>
      <c r="BN457" s="13"/>
      <c r="BO457" s="326"/>
      <c r="BP457" s="326"/>
      <c r="BQ457" s="54"/>
      <c r="BR457" s="52"/>
      <c r="BS457" s="263"/>
      <c r="BT457" s="263"/>
      <c r="BU457" s="64"/>
      <c r="BV457" s="13"/>
      <c r="BW457" s="326"/>
      <c r="BX457" s="326"/>
      <c r="BY457" s="54"/>
      <c r="BZ457" s="52"/>
      <c r="CA457" s="263"/>
      <c r="CB457" s="263"/>
      <c r="CC457" s="64"/>
      <c r="CD457" s="13"/>
      <c r="CE457" s="326"/>
      <c r="CF457" s="326"/>
      <c r="CG457" s="54"/>
      <c r="CH457" s="52"/>
      <c r="CI457" s="263"/>
      <c r="CJ457" s="263"/>
      <c r="CK457" s="64"/>
      <c r="CL457" s="13"/>
      <c r="CM457" s="326"/>
      <c r="CN457" s="326"/>
      <c r="CO457" s="54"/>
      <c r="CP457" s="420"/>
      <c r="CQ457" s="421"/>
      <c r="CR457" s="421"/>
      <c r="CS457" s="422"/>
    </row>
    <row r="458" spans="2:97" ht="17.25" customHeight="1">
      <c r="B458" s="414" t="s">
        <v>1</v>
      </c>
      <c r="C458" s="415"/>
      <c r="D458" s="415"/>
      <c r="E458" s="416"/>
      <c r="F458" s="401"/>
      <c r="G458" s="402"/>
      <c r="H458" s="402"/>
      <c r="I458" s="402"/>
      <c r="J458" s="402"/>
      <c r="K458" s="402"/>
      <c r="L458" s="402"/>
      <c r="M458" s="403"/>
      <c r="N458" s="79" t="s">
        <v>47</v>
      </c>
      <c r="O458" s="404" t="s">
        <v>419</v>
      </c>
      <c r="P458" s="404"/>
      <c r="Q458" s="63" t="s">
        <v>420</v>
      </c>
      <c r="R458" s="111" t="s">
        <v>130</v>
      </c>
      <c r="S458" s="438" t="s">
        <v>687</v>
      </c>
      <c r="T458" s="438"/>
      <c r="U458" s="213" t="s">
        <v>315</v>
      </c>
      <c r="V458" s="401"/>
      <c r="W458" s="402"/>
      <c r="X458" s="402"/>
      <c r="Y458" s="402"/>
      <c r="Z458" s="402"/>
      <c r="AA458" s="402"/>
      <c r="AB458" s="402"/>
      <c r="AC458" s="403"/>
      <c r="AD458" s="401"/>
      <c r="AE458" s="402"/>
      <c r="AF458" s="402"/>
      <c r="AG458" s="402"/>
      <c r="AH458" s="402"/>
      <c r="AI458" s="402"/>
      <c r="AJ458" s="402"/>
      <c r="AK458" s="403"/>
      <c r="AL458" s="401"/>
      <c r="AM458" s="402"/>
      <c r="AN458" s="402"/>
      <c r="AO458" s="402"/>
      <c r="AP458" s="402"/>
      <c r="AQ458" s="402"/>
      <c r="AR458" s="402"/>
      <c r="AS458" s="403"/>
      <c r="AT458" s="401"/>
      <c r="AU458" s="402"/>
      <c r="AV458" s="402"/>
      <c r="AW458" s="402"/>
      <c r="AX458" s="402"/>
      <c r="AY458" s="402"/>
      <c r="AZ458" s="402"/>
      <c r="BA458" s="403"/>
      <c r="BB458" s="401"/>
      <c r="BC458" s="402"/>
      <c r="BD458" s="402"/>
      <c r="BE458" s="402"/>
      <c r="BF458" s="402"/>
      <c r="BG458" s="402"/>
      <c r="BH458" s="402"/>
      <c r="BI458" s="403"/>
      <c r="BJ458" s="401"/>
      <c r="BK458" s="402"/>
      <c r="BL458" s="402"/>
      <c r="BM458" s="402"/>
      <c r="BN458" s="402"/>
      <c r="BO458" s="402"/>
      <c r="BP458" s="402"/>
      <c r="BQ458" s="403"/>
      <c r="BR458" s="401"/>
      <c r="BS458" s="402"/>
      <c r="BT458" s="402"/>
      <c r="BU458" s="402"/>
      <c r="BV458" s="402"/>
      <c r="BW458" s="402"/>
      <c r="BX458" s="402"/>
      <c r="BY458" s="403"/>
      <c r="BZ458" s="401"/>
      <c r="CA458" s="402"/>
      <c r="CB458" s="402"/>
      <c r="CC458" s="402"/>
      <c r="CD458" s="402"/>
      <c r="CE458" s="402"/>
      <c r="CF458" s="402"/>
      <c r="CG458" s="403"/>
      <c r="CH458" s="401"/>
      <c r="CI458" s="402"/>
      <c r="CJ458" s="402"/>
      <c r="CK458" s="402"/>
      <c r="CL458" s="402"/>
      <c r="CM458" s="402"/>
      <c r="CN458" s="402"/>
      <c r="CO458" s="403"/>
      <c r="CP458" s="414" t="s">
        <v>1</v>
      </c>
      <c r="CQ458" s="415"/>
      <c r="CR458" s="415"/>
      <c r="CS458" s="416"/>
    </row>
    <row r="459" spans="2:97" ht="16.5" customHeight="1">
      <c r="B459" s="417"/>
      <c r="C459" s="418"/>
      <c r="D459" s="418"/>
      <c r="E459" s="419"/>
      <c r="F459" s="51"/>
      <c r="G459" s="231"/>
      <c r="H459" s="231"/>
      <c r="I459" s="63"/>
      <c r="J459" s="12"/>
      <c r="K459" s="246"/>
      <c r="L459" s="246"/>
      <c r="M459" s="53"/>
      <c r="N459" s="51" t="s">
        <v>47</v>
      </c>
      <c r="O459" s="437" t="s">
        <v>423</v>
      </c>
      <c r="P459" s="437"/>
      <c r="Q459" s="63"/>
      <c r="R459" s="111" t="s">
        <v>130</v>
      </c>
      <c r="S459" s="438" t="s">
        <v>688</v>
      </c>
      <c r="T459" s="438"/>
      <c r="U459" s="75" t="s">
        <v>340</v>
      </c>
      <c r="V459" s="51"/>
      <c r="W459" s="231"/>
      <c r="X459" s="231"/>
      <c r="Y459" s="63"/>
      <c r="Z459" s="12"/>
      <c r="AA459" s="246"/>
      <c r="AB459" s="246"/>
      <c r="AC459" s="53"/>
      <c r="AD459" s="51"/>
      <c r="AE459" s="231"/>
      <c r="AF459" s="231"/>
      <c r="AG459" s="63"/>
      <c r="AH459" s="12"/>
      <c r="AI459" s="246"/>
      <c r="AJ459" s="246"/>
      <c r="AK459" s="53"/>
      <c r="AL459" s="51"/>
      <c r="AM459" s="231"/>
      <c r="AN459" s="231"/>
      <c r="AO459" s="63"/>
      <c r="AP459" s="12"/>
      <c r="AQ459" s="246"/>
      <c r="AR459" s="246"/>
      <c r="AS459" s="53"/>
      <c r="AT459" s="51"/>
      <c r="AU459" s="231"/>
      <c r="AV459" s="231"/>
      <c r="AW459" s="63"/>
      <c r="AX459" s="12"/>
      <c r="AY459" s="246"/>
      <c r="AZ459" s="246"/>
      <c r="BA459" s="53"/>
      <c r="BB459" s="51"/>
      <c r="BC459" s="231"/>
      <c r="BD459" s="231"/>
      <c r="BE459" s="63"/>
      <c r="BF459" s="12"/>
      <c r="BG459" s="246"/>
      <c r="BH459" s="246"/>
      <c r="BI459" s="53"/>
      <c r="BJ459" s="51"/>
      <c r="BK459" s="231"/>
      <c r="BL459" s="231"/>
      <c r="BM459" s="63"/>
      <c r="BN459" s="12"/>
      <c r="BO459" s="246"/>
      <c r="BP459" s="246"/>
      <c r="BQ459" s="53"/>
      <c r="BR459" s="51"/>
      <c r="BS459" s="231"/>
      <c r="BT459" s="231"/>
      <c r="BU459" s="63"/>
      <c r="BV459" s="12"/>
      <c r="BW459" s="246"/>
      <c r="BX459" s="246"/>
      <c r="BY459" s="53"/>
      <c r="BZ459" s="51"/>
      <c r="CA459" s="231"/>
      <c r="CB459" s="231"/>
      <c r="CC459" s="63"/>
      <c r="CD459" s="12"/>
      <c r="CE459" s="246"/>
      <c r="CF459" s="246"/>
      <c r="CG459" s="53"/>
      <c r="CH459" s="51"/>
      <c r="CI459" s="231"/>
      <c r="CJ459" s="231"/>
      <c r="CK459" s="63"/>
      <c r="CL459" s="12"/>
      <c r="CM459" s="246"/>
      <c r="CN459" s="246"/>
      <c r="CO459" s="53"/>
      <c r="CP459" s="417"/>
      <c r="CQ459" s="418"/>
      <c r="CR459" s="418"/>
      <c r="CS459" s="419"/>
    </row>
    <row r="460" spans="2:97" ht="16.5" customHeight="1">
      <c r="B460" s="417"/>
      <c r="C460" s="418"/>
      <c r="D460" s="418"/>
      <c r="E460" s="419"/>
      <c r="F460" s="51"/>
      <c r="G460" s="231"/>
      <c r="H460" s="231"/>
      <c r="I460" s="63"/>
      <c r="J460" s="12"/>
      <c r="K460" s="246"/>
      <c r="L460" s="246"/>
      <c r="M460" s="53"/>
      <c r="N460" s="51" t="s">
        <v>47</v>
      </c>
      <c r="O460" s="437" t="s">
        <v>69</v>
      </c>
      <c r="P460" s="437"/>
      <c r="Q460" s="63" t="s">
        <v>248</v>
      </c>
      <c r="R460" s="111" t="s">
        <v>130</v>
      </c>
      <c r="S460" s="438" t="s">
        <v>689</v>
      </c>
      <c r="T460" s="438"/>
      <c r="U460" s="75" t="s">
        <v>340</v>
      </c>
      <c r="V460" s="51"/>
      <c r="W460" s="231"/>
      <c r="X460" s="231"/>
      <c r="Y460" s="63"/>
      <c r="Z460" s="12"/>
      <c r="AA460" s="246"/>
      <c r="AB460" s="246"/>
      <c r="AC460" s="53"/>
      <c r="AD460" s="51"/>
      <c r="AE460" s="231"/>
      <c r="AF460" s="231"/>
      <c r="AG460" s="63"/>
      <c r="AH460" s="12"/>
      <c r="AI460" s="246"/>
      <c r="AJ460" s="246"/>
      <c r="AK460" s="53"/>
      <c r="AL460" s="51"/>
      <c r="AM460" s="231"/>
      <c r="AN460" s="231"/>
      <c r="AO460" s="63"/>
      <c r="AP460" s="12"/>
      <c r="AQ460" s="246"/>
      <c r="AR460" s="246"/>
      <c r="AS460" s="53"/>
      <c r="AT460" s="51"/>
      <c r="AU460" s="231"/>
      <c r="AV460" s="231"/>
      <c r="AW460" s="63"/>
      <c r="AX460" s="12"/>
      <c r="AY460" s="246"/>
      <c r="AZ460" s="246"/>
      <c r="BA460" s="53"/>
      <c r="BB460" s="51"/>
      <c r="BC460" s="231"/>
      <c r="BD460" s="231"/>
      <c r="BE460" s="63"/>
      <c r="BF460" s="12"/>
      <c r="BG460" s="246"/>
      <c r="BH460" s="246"/>
      <c r="BI460" s="53"/>
      <c r="BJ460" s="51"/>
      <c r="BK460" s="231"/>
      <c r="BL460" s="231"/>
      <c r="BM460" s="63"/>
      <c r="BN460" s="12"/>
      <c r="BO460" s="246"/>
      <c r="BP460" s="246"/>
      <c r="BQ460" s="53"/>
      <c r="BR460" s="51"/>
      <c r="BS460" s="231"/>
      <c r="BT460" s="231"/>
      <c r="BU460" s="63"/>
      <c r="BV460" s="12"/>
      <c r="BW460" s="246"/>
      <c r="BX460" s="246"/>
      <c r="BY460" s="53"/>
      <c r="BZ460" s="51"/>
      <c r="CA460" s="231"/>
      <c r="CB460" s="231"/>
      <c r="CC460" s="63"/>
      <c r="CD460" s="12"/>
      <c r="CE460" s="246"/>
      <c r="CF460" s="246"/>
      <c r="CG460" s="53"/>
      <c r="CH460" s="51"/>
      <c r="CI460" s="231"/>
      <c r="CJ460" s="231"/>
      <c r="CK460" s="63"/>
      <c r="CL460" s="12"/>
      <c r="CM460" s="246"/>
      <c r="CN460" s="246"/>
      <c r="CO460" s="53"/>
      <c r="CP460" s="417"/>
      <c r="CQ460" s="418"/>
      <c r="CR460" s="418"/>
      <c r="CS460" s="419"/>
    </row>
    <row r="461" spans="2:97" ht="16.5" customHeight="1" thickBot="1">
      <c r="B461" s="420"/>
      <c r="C461" s="421"/>
      <c r="D461" s="421"/>
      <c r="E461" s="422"/>
      <c r="F461" s="52"/>
      <c r="G461" s="263"/>
      <c r="H461" s="263"/>
      <c r="I461" s="64"/>
      <c r="J461" s="13"/>
      <c r="K461" s="326"/>
      <c r="L461" s="326"/>
      <c r="M461" s="54"/>
      <c r="N461" s="199"/>
      <c r="O461" s="325"/>
      <c r="P461" s="325"/>
      <c r="Q461" s="63"/>
      <c r="R461" s="111" t="s">
        <v>130</v>
      </c>
      <c r="S461" s="438" t="s">
        <v>685</v>
      </c>
      <c r="T461" s="438"/>
      <c r="U461" s="53" t="s">
        <v>650</v>
      </c>
      <c r="V461" s="52"/>
      <c r="W461" s="263"/>
      <c r="X461" s="263"/>
      <c r="Y461" s="64"/>
      <c r="Z461" s="13"/>
      <c r="AA461" s="326"/>
      <c r="AB461" s="326"/>
      <c r="AC461" s="54"/>
      <c r="AD461" s="52"/>
      <c r="AE461" s="263"/>
      <c r="AF461" s="263"/>
      <c r="AG461" s="64"/>
      <c r="AH461" s="13"/>
      <c r="AI461" s="326"/>
      <c r="AJ461" s="326"/>
      <c r="AK461" s="54"/>
      <c r="AL461" s="52"/>
      <c r="AM461" s="263"/>
      <c r="AN461" s="263"/>
      <c r="AO461" s="64"/>
      <c r="AP461" s="13"/>
      <c r="AQ461" s="326"/>
      <c r="AR461" s="326"/>
      <c r="AS461" s="54"/>
      <c r="AT461" s="52"/>
      <c r="AU461" s="263"/>
      <c r="AV461" s="263"/>
      <c r="AW461" s="64"/>
      <c r="AX461" s="13"/>
      <c r="AY461" s="326"/>
      <c r="AZ461" s="326"/>
      <c r="BA461" s="54"/>
      <c r="BB461" s="52"/>
      <c r="BC461" s="263"/>
      <c r="BD461" s="263"/>
      <c r="BE461" s="64"/>
      <c r="BF461" s="13"/>
      <c r="BG461" s="326"/>
      <c r="BH461" s="326"/>
      <c r="BI461" s="54"/>
      <c r="BJ461" s="52"/>
      <c r="BK461" s="263"/>
      <c r="BL461" s="263"/>
      <c r="BM461" s="64"/>
      <c r="BN461" s="13"/>
      <c r="BO461" s="326"/>
      <c r="BP461" s="326"/>
      <c r="BQ461" s="54"/>
      <c r="BR461" s="52"/>
      <c r="BS461" s="263"/>
      <c r="BT461" s="263"/>
      <c r="BU461" s="64"/>
      <c r="BV461" s="13"/>
      <c r="BW461" s="326"/>
      <c r="BX461" s="326"/>
      <c r="BY461" s="54"/>
      <c r="BZ461" s="52"/>
      <c r="CA461" s="263"/>
      <c r="CB461" s="263"/>
      <c r="CC461" s="64"/>
      <c r="CD461" s="13"/>
      <c r="CE461" s="326"/>
      <c r="CF461" s="326"/>
      <c r="CG461" s="54"/>
      <c r="CH461" s="52"/>
      <c r="CI461" s="263"/>
      <c r="CJ461" s="263"/>
      <c r="CK461" s="64"/>
      <c r="CL461" s="13"/>
      <c r="CM461" s="326"/>
      <c r="CN461" s="326"/>
      <c r="CO461" s="54"/>
      <c r="CP461" s="420"/>
      <c r="CQ461" s="421"/>
      <c r="CR461" s="421"/>
      <c r="CS461" s="422"/>
    </row>
    <row r="462" spans="2:97" ht="17.25" customHeight="1">
      <c r="B462" s="414" t="s">
        <v>1</v>
      </c>
      <c r="C462" s="415"/>
      <c r="D462" s="415"/>
      <c r="E462" s="416"/>
      <c r="F462" s="401"/>
      <c r="G462" s="402"/>
      <c r="H462" s="402"/>
      <c r="I462" s="402"/>
      <c r="J462" s="402"/>
      <c r="K462" s="402"/>
      <c r="L462" s="402"/>
      <c r="M462" s="403"/>
      <c r="N462" s="401"/>
      <c r="O462" s="402"/>
      <c r="P462" s="402"/>
      <c r="Q462" s="402"/>
      <c r="R462" s="402"/>
      <c r="S462" s="402"/>
      <c r="T462" s="402"/>
      <c r="U462" s="403"/>
      <c r="V462" s="401"/>
      <c r="W462" s="402"/>
      <c r="X462" s="402"/>
      <c r="Y462" s="402"/>
      <c r="Z462" s="402"/>
      <c r="AA462" s="402"/>
      <c r="AB462" s="402"/>
      <c r="AC462" s="403"/>
      <c r="AD462" s="401"/>
      <c r="AE462" s="402"/>
      <c r="AF462" s="402"/>
      <c r="AG462" s="402"/>
      <c r="AH462" s="402"/>
      <c r="AI462" s="402"/>
      <c r="AJ462" s="402"/>
      <c r="AK462" s="403"/>
      <c r="AL462" s="401"/>
      <c r="AM462" s="402"/>
      <c r="AN462" s="402"/>
      <c r="AO462" s="402"/>
      <c r="AP462" s="402"/>
      <c r="AQ462" s="402"/>
      <c r="AR462" s="402"/>
      <c r="AS462" s="403"/>
      <c r="AT462" s="401"/>
      <c r="AU462" s="402"/>
      <c r="AV462" s="402"/>
      <c r="AW462" s="402"/>
      <c r="AX462" s="402"/>
      <c r="AY462" s="402"/>
      <c r="AZ462" s="402"/>
      <c r="BA462" s="403"/>
      <c r="BB462" s="401"/>
      <c r="BC462" s="402"/>
      <c r="BD462" s="402"/>
      <c r="BE462" s="402"/>
      <c r="BF462" s="402"/>
      <c r="BG462" s="402"/>
      <c r="BH462" s="402"/>
      <c r="BI462" s="403"/>
      <c r="BJ462" s="401"/>
      <c r="BK462" s="402"/>
      <c r="BL462" s="402"/>
      <c r="BM462" s="402"/>
      <c r="BN462" s="402"/>
      <c r="BO462" s="402"/>
      <c r="BP462" s="402"/>
      <c r="BQ462" s="403"/>
      <c r="BR462" s="401"/>
      <c r="BS462" s="402"/>
      <c r="BT462" s="402"/>
      <c r="BU462" s="402"/>
      <c r="BV462" s="402"/>
      <c r="BW462" s="402"/>
      <c r="BX462" s="402"/>
      <c r="BY462" s="403"/>
      <c r="BZ462" s="401"/>
      <c r="CA462" s="402"/>
      <c r="CB462" s="402"/>
      <c r="CC462" s="402"/>
      <c r="CD462" s="402"/>
      <c r="CE462" s="402"/>
      <c r="CF462" s="402"/>
      <c r="CG462" s="403"/>
      <c r="CH462" s="401"/>
      <c r="CI462" s="402"/>
      <c r="CJ462" s="402"/>
      <c r="CK462" s="402"/>
      <c r="CL462" s="402"/>
      <c r="CM462" s="402"/>
      <c r="CN462" s="402"/>
      <c r="CO462" s="403"/>
      <c r="CP462" s="414" t="s">
        <v>1</v>
      </c>
      <c r="CQ462" s="415"/>
      <c r="CR462" s="415"/>
      <c r="CS462" s="416"/>
    </row>
    <row r="463" spans="2:97" ht="16.5" customHeight="1">
      <c r="B463" s="417"/>
      <c r="C463" s="418"/>
      <c r="D463" s="418"/>
      <c r="E463" s="419"/>
      <c r="F463" s="51"/>
      <c r="G463" s="231"/>
      <c r="H463" s="231"/>
      <c r="I463" s="63"/>
      <c r="J463" s="12"/>
      <c r="K463" s="246"/>
      <c r="L463" s="246"/>
      <c r="M463" s="53"/>
      <c r="N463" s="51"/>
      <c r="O463" s="231"/>
      <c r="P463" s="231"/>
      <c r="Q463" s="63"/>
      <c r="R463" s="12"/>
      <c r="S463" s="246"/>
      <c r="T463" s="246"/>
      <c r="U463" s="53"/>
      <c r="V463" s="51"/>
      <c r="W463" s="231"/>
      <c r="X463" s="231"/>
      <c r="Y463" s="63"/>
      <c r="Z463" s="12"/>
      <c r="AA463" s="246"/>
      <c r="AB463" s="246"/>
      <c r="AC463" s="53"/>
      <c r="AD463" s="51"/>
      <c r="AE463" s="231"/>
      <c r="AF463" s="231"/>
      <c r="AG463" s="63"/>
      <c r="AH463" s="12"/>
      <c r="AI463" s="246"/>
      <c r="AJ463" s="246"/>
      <c r="AK463" s="53"/>
      <c r="AL463" s="51"/>
      <c r="AM463" s="446"/>
      <c r="AN463" s="446"/>
      <c r="AO463" s="63"/>
      <c r="AP463" s="12"/>
      <c r="AQ463" s="310"/>
      <c r="AR463" s="310"/>
      <c r="AS463" s="53"/>
      <c r="AT463" s="51"/>
      <c r="AU463" s="231"/>
      <c r="AV463" s="231"/>
      <c r="AW463" s="63"/>
      <c r="AX463" s="12"/>
      <c r="AY463" s="246"/>
      <c r="AZ463" s="246"/>
      <c r="BA463" s="53"/>
      <c r="BB463" s="51"/>
      <c r="BC463" s="231"/>
      <c r="BD463" s="231"/>
      <c r="BE463" s="63"/>
      <c r="BF463" s="12"/>
      <c r="BG463" s="246"/>
      <c r="BH463" s="246"/>
      <c r="BI463" s="53"/>
      <c r="BJ463" s="51"/>
      <c r="BK463" s="231"/>
      <c r="BL463" s="231"/>
      <c r="BM463" s="63"/>
      <c r="BN463" s="12"/>
      <c r="BO463" s="246"/>
      <c r="BP463" s="246"/>
      <c r="BQ463" s="53"/>
      <c r="BR463" s="51"/>
      <c r="BS463" s="231"/>
      <c r="BT463" s="231"/>
      <c r="BU463" s="63"/>
      <c r="BV463" s="12"/>
      <c r="BW463" s="246"/>
      <c r="BX463" s="246"/>
      <c r="BY463" s="53"/>
      <c r="BZ463" s="51"/>
      <c r="CA463" s="231"/>
      <c r="CB463" s="231"/>
      <c r="CC463" s="63"/>
      <c r="CD463" s="12"/>
      <c r="CE463" s="246"/>
      <c r="CF463" s="246"/>
      <c r="CG463" s="53"/>
      <c r="CH463" s="51"/>
      <c r="CI463" s="231"/>
      <c r="CJ463" s="231"/>
      <c r="CK463" s="63"/>
      <c r="CL463" s="12"/>
      <c r="CM463" s="246"/>
      <c r="CN463" s="246"/>
      <c r="CO463" s="53"/>
      <c r="CP463" s="417"/>
      <c r="CQ463" s="418"/>
      <c r="CR463" s="418"/>
      <c r="CS463" s="419"/>
    </row>
    <row r="464" spans="2:97" ht="16.5" customHeight="1">
      <c r="B464" s="417"/>
      <c r="C464" s="418"/>
      <c r="D464" s="418"/>
      <c r="E464" s="419"/>
      <c r="F464" s="51"/>
      <c r="G464" s="231"/>
      <c r="H464" s="231"/>
      <c r="I464" s="63"/>
      <c r="J464" s="12"/>
      <c r="K464" s="246"/>
      <c r="L464" s="246"/>
      <c r="M464" s="53"/>
      <c r="N464" s="51"/>
      <c r="O464" s="231"/>
      <c r="P464" s="231"/>
      <c r="Q464" s="63"/>
      <c r="R464" s="12"/>
      <c r="S464" s="246"/>
      <c r="T464" s="246"/>
      <c r="U464" s="53"/>
      <c r="V464" s="51"/>
      <c r="W464" s="231"/>
      <c r="X464" s="231"/>
      <c r="Y464" s="63"/>
      <c r="Z464" s="12"/>
      <c r="AA464" s="246"/>
      <c r="AB464" s="246"/>
      <c r="AC464" s="53"/>
      <c r="AD464" s="51"/>
      <c r="AE464" s="231"/>
      <c r="AF464" s="231"/>
      <c r="AG464" s="63"/>
      <c r="AH464" s="12"/>
      <c r="AI464" s="246"/>
      <c r="AJ464" s="246"/>
      <c r="AK464" s="53"/>
      <c r="AL464" s="51"/>
      <c r="AM464" s="446"/>
      <c r="AN464" s="446"/>
      <c r="AO464" s="63"/>
      <c r="AP464" s="12"/>
      <c r="AQ464" s="246"/>
      <c r="AR464" s="246"/>
      <c r="AS464" s="53"/>
      <c r="AT464" s="51"/>
      <c r="AU464" s="231"/>
      <c r="AV464" s="231"/>
      <c r="AW464" s="63"/>
      <c r="AX464" s="12"/>
      <c r="AY464" s="246"/>
      <c r="AZ464" s="246"/>
      <c r="BA464" s="53"/>
      <c r="BB464" s="51"/>
      <c r="BC464" s="231"/>
      <c r="BD464" s="231"/>
      <c r="BE464" s="63"/>
      <c r="BF464" s="12"/>
      <c r="BG464" s="246"/>
      <c r="BH464" s="246"/>
      <c r="BI464" s="53"/>
      <c r="BJ464" s="51"/>
      <c r="BK464" s="231"/>
      <c r="BL464" s="231"/>
      <c r="BM464" s="63"/>
      <c r="BN464" s="12"/>
      <c r="BO464" s="246"/>
      <c r="BP464" s="246"/>
      <c r="BQ464" s="53"/>
      <c r="BR464" s="51"/>
      <c r="BS464" s="231"/>
      <c r="BT464" s="231"/>
      <c r="BU464" s="63"/>
      <c r="BV464" s="12"/>
      <c r="BW464" s="246"/>
      <c r="BX464" s="246"/>
      <c r="BY464" s="53"/>
      <c r="BZ464" s="51"/>
      <c r="CA464" s="231"/>
      <c r="CB464" s="231"/>
      <c r="CC464" s="63"/>
      <c r="CD464" s="12"/>
      <c r="CE464" s="246"/>
      <c r="CF464" s="246"/>
      <c r="CG464" s="53"/>
      <c r="CH464" s="51"/>
      <c r="CI464" s="231"/>
      <c r="CJ464" s="231"/>
      <c r="CK464" s="63"/>
      <c r="CL464" s="12"/>
      <c r="CM464" s="246"/>
      <c r="CN464" s="246"/>
      <c r="CO464" s="53"/>
      <c r="CP464" s="417"/>
      <c r="CQ464" s="418"/>
      <c r="CR464" s="418"/>
      <c r="CS464" s="419"/>
    </row>
    <row r="465" spans="2:97" ht="16.5" customHeight="1" thickBot="1">
      <c r="B465" s="420"/>
      <c r="C465" s="421"/>
      <c r="D465" s="421"/>
      <c r="E465" s="422"/>
      <c r="F465" s="52"/>
      <c r="G465" s="263"/>
      <c r="H465" s="263"/>
      <c r="I465" s="64"/>
      <c r="J465" s="13"/>
      <c r="K465" s="326"/>
      <c r="L465" s="326"/>
      <c r="M465" s="54"/>
      <c r="N465" s="52"/>
      <c r="O465" s="263"/>
      <c r="P465" s="263"/>
      <c r="Q465" s="64"/>
      <c r="R465" s="13"/>
      <c r="S465" s="326"/>
      <c r="T465" s="326"/>
      <c r="U465" s="54"/>
      <c r="V465" s="52"/>
      <c r="W465" s="263"/>
      <c r="X465" s="263"/>
      <c r="Y465" s="64"/>
      <c r="Z465" s="13"/>
      <c r="AA465" s="326"/>
      <c r="AB465" s="326"/>
      <c r="AC465" s="54"/>
      <c r="AD465" s="52"/>
      <c r="AE465" s="263"/>
      <c r="AF465" s="263"/>
      <c r="AG465" s="64"/>
      <c r="AH465" s="13"/>
      <c r="AI465" s="326"/>
      <c r="AJ465" s="326"/>
      <c r="AK465" s="54"/>
      <c r="AL465" s="52"/>
      <c r="AM465" s="263"/>
      <c r="AN465" s="263"/>
      <c r="AO465" s="64"/>
      <c r="AP465" s="13"/>
      <c r="AQ465" s="326"/>
      <c r="AR465" s="326"/>
      <c r="AS465" s="54"/>
      <c r="AT465" s="51"/>
      <c r="AU465" s="231"/>
      <c r="AV465" s="231"/>
      <c r="AW465" s="63"/>
      <c r="AX465" s="12"/>
      <c r="AY465" s="246"/>
      <c r="AZ465" s="246"/>
      <c r="BA465" s="53"/>
      <c r="BB465" s="52"/>
      <c r="BC465" s="263"/>
      <c r="BD465" s="263"/>
      <c r="BE465" s="64"/>
      <c r="BF465" s="13"/>
      <c r="BG465" s="326"/>
      <c r="BH465" s="326"/>
      <c r="BI465" s="54"/>
      <c r="BJ465" s="52"/>
      <c r="BK465" s="263"/>
      <c r="BL465" s="263"/>
      <c r="BM465" s="64"/>
      <c r="BN465" s="13"/>
      <c r="BO465" s="326"/>
      <c r="BP465" s="326"/>
      <c r="BQ465" s="54"/>
      <c r="BR465" s="52"/>
      <c r="BS465" s="263"/>
      <c r="BT465" s="263"/>
      <c r="BU465" s="64"/>
      <c r="BV465" s="13"/>
      <c r="BW465" s="326"/>
      <c r="BX465" s="326"/>
      <c r="BY465" s="54"/>
      <c r="BZ465" s="52"/>
      <c r="CA465" s="263"/>
      <c r="CB465" s="263"/>
      <c r="CC465" s="64"/>
      <c r="CD465" s="13"/>
      <c r="CE465" s="326"/>
      <c r="CF465" s="326"/>
      <c r="CG465" s="54"/>
      <c r="CH465" s="52"/>
      <c r="CI465" s="263"/>
      <c r="CJ465" s="263"/>
      <c r="CK465" s="64"/>
      <c r="CL465" s="13"/>
      <c r="CM465" s="326"/>
      <c r="CN465" s="326"/>
      <c r="CO465" s="54"/>
      <c r="CP465" s="420"/>
      <c r="CQ465" s="421"/>
      <c r="CR465" s="421"/>
      <c r="CS465" s="422"/>
    </row>
    <row r="466" spans="2:97" ht="17.25" customHeight="1">
      <c r="B466" s="414" t="s">
        <v>1</v>
      </c>
      <c r="C466" s="415"/>
      <c r="D466" s="415"/>
      <c r="E466" s="416"/>
      <c r="F466" s="401"/>
      <c r="G466" s="402"/>
      <c r="H466" s="402"/>
      <c r="I466" s="402"/>
      <c r="J466" s="402"/>
      <c r="K466" s="402"/>
      <c r="L466" s="402"/>
      <c r="M466" s="403"/>
      <c r="N466" s="401"/>
      <c r="O466" s="402"/>
      <c r="P466" s="402"/>
      <c r="Q466" s="402"/>
      <c r="R466" s="402"/>
      <c r="S466" s="402"/>
      <c r="T466" s="402"/>
      <c r="U466" s="403"/>
      <c r="V466" s="401"/>
      <c r="W466" s="402"/>
      <c r="X466" s="402"/>
      <c r="Y466" s="402"/>
      <c r="Z466" s="402"/>
      <c r="AA466" s="402"/>
      <c r="AB466" s="402"/>
      <c r="AC466" s="403"/>
      <c r="AD466" s="401"/>
      <c r="AE466" s="402"/>
      <c r="AF466" s="402"/>
      <c r="AG466" s="402"/>
      <c r="AH466" s="402"/>
      <c r="AI466" s="402"/>
      <c r="AJ466" s="402"/>
      <c r="AK466" s="403"/>
      <c r="AL466" s="401"/>
      <c r="AM466" s="402"/>
      <c r="AN466" s="402"/>
      <c r="AO466" s="402"/>
      <c r="AP466" s="402"/>
      <c r="AQ466" s="402"/>
      <c r="AR466" s="402"/>
      <c r="AS466" s="403"/>
      <c r="AT466" s="401"/>
      <c r="AU466" s="402"/>
      <c r="AV466" s="402"/>
      <c r="AW466" s="402"/>
      <c r="AX466" s="402"/>
      <c r="AY466" s="402"/>
      <c r="AZ466" s="402"/>
      <c r="BA466" s="403"/>
      <c r="BB466" s="401"/>
      <c r="BC466" s="402"/>
      <c r="BD466" s="402"/>
      <c r="BE466" s="402"/>
      <c r="BF466" s="402"/>
      <c r="BG466" s="402"/>
      <c r="BH466" s="402"/>
      <c r="BI466" s="403"/>
      <c r="BJ466" s="401"/>
      <c r="BK466" s="402"/>
      <c r="BL466" s="402"/>
      <c r="BM466" s="402"/>
      <c r="BN466" s="402"/>
      <c r="BO466" s="402"/>
      <c r="BP466" s="402"/>
      <c r="BQ466" s="403"/>
      <c r="BR466" s="401"/>
      <c r="BS466" s="402"/>
      <c r="BT466" s="402"/>
      <c r="BU466" s="402"/>
      <c r="BV466" s="402"/>
      <c r="BW466" s="402"/>
      <c r="BX466" s="402"/>
      <c r="BY466" s="403"/>
      <c r="BZ466" s="401"/>
      <c r="CA466" s="402"/>
      <c r="CB466" s="402"/>
      <c r="CC466" s="402"/>
      <c r="CD466" s="402"/>
      <c r="CE466" s="402"/>
      <c r="CF466" s="402"/>
      <c r="CG466" s="403"/>
      <c r="CH466" s="401"/>
      <c r="CI466" s="402"/>
      <c r="CJ466" s="402"/>
      <c r="CK466" s="402"/>
      <c r="CL466" s="402"/>
      <c r="CM466" s="402"/>
      <c r="CN466" s="402"/>
      <c r="CO466" s="403"/>
      <c r="CP466" s="414" t="s">
        <v>1</v>
      </c>
      <c r="CQ466" s="415"/>
      <c r="CR466" s="415"/>
      <c r="CS466" s="416"/>
    </row>
    <row r="467" spans="2:97" ht="16.5" customHeight="1">
      <c r="B467" s="417"/>
      <c r="C467" s="418"/>
      <c r="D467" s="418"/>
      <c r="E467" s="419"/>
      <c r="F467" s="51"/>
      <c r="G467" s="231"/>
      <c r="H467" s="231"/>
      <c r="I467" s="63"/>
      <c r="J467" s="12"/>
      <c r="K467" s="246"/>
      <c r="L467" s="246"/>
      <c r="M467" s="53"/>
      <c r="N467" s="51"/>
      <c r="O467" s="231"/>
      <c r="P467" s="231"/>
      <c r="Q467" s="63"/>
      <c r="R467" s="12"/>
      <c r="S467" s="246"/>
      <c r="T467" s="246"/>
      <c r="U467" s="53"/>
      <c r="V467" s="51"/>
      <c r="W467" s="231"/>
      <c r="X467" s="231"/>
      <c r="Y467" s="63"/>
      <c r="Z467" s="12"/>
      <c r="AA467" s="246"/>
      <c r="AB467" s="246"/>
      <c r="AC467" s="53"/>
      <c r="AD467" s="51"/>
      <c r="AE467" s="231"/>
      <c r="AF467" s="231"/>
      <c r="AG467" s="63"/>
      <c r="AH467" s="12"/>
      <c r="AI467" s="246"/>
      <c r="AJ467" s="246"/>
      <c r="AK467" s="53"/>
      <c r="AL467" s="51"/>
      <c r="AM467" s="231"/>
      <c r="AN467" s="231"/>
      <c r="AO467" s="63"/>
      <c r="AP467" s="12"/>
      <c r="AQ467" s="246"/>
      <c r="AR467" s="246"/>
      <c r="AS467" s="53"/>
      <c r="AT467" s="51"/>
      <c r="AU467" s="231"/>
      <c r="AV467" s="231"/>
      <c r="AW467" s="63"/>
      <c r="AX467" s="12"/>
      <c r="AY467" s="246"/>
      <c r="AZ467" s="246"/>
      <c r="BA467" s="53"/>
      <c r="BB467" s="51"/>
      <c r="BC467" s="231"/>
      <c r="BD467" s="231"/>
      <c r="BE467" s="63"/>
      <c r="BF467" s="12"/>
      <c r="BG467" s="246"/>
      <c r="BH467" s="246"/>
      <c r="BI467" s="53"/>
      <c r="BJ467" s="51"/>
      <c r="BK467" s="231"/>
      <c r="BL467" s="231"/>
      <c r="BM467" s="63"/>
      <c r="BN467" s="12"/>
      <c r="BO467" s="246"/>
      <c r="BP467" s="246"/>
      <c r="BQ467" s="53"/>
      <c r="BR467" s="51"/>
      <c r="BS467" s="231"/>
      <c r="BT467" s="231"/>
      <c r="BU467" s="63"/>
      <c r="BV467" s="12"/>
      <c r="BW467" s="246"/>
      <c r="BX467" s="246"/>
      <c r="BY467" s="53"/>
      <c r="BZ467" s="51"/>
      <c r="CA467" s="231"/>
      <c r="CB467" s="231"/>
      <c r="CC467" s="63"/>
      <c r="CD467" s="12"/>
      <c r="CE467" s="246"/>
      <c r="CF467" s="246"/>
      <c r="CG467" s="53"/>
      <c r="CH467" s="51"/>
      <c r="CI467" s="231"/>
      <c r="CJ467" s="231"/>
      <c r="CK467" s="63"/>
      <c r="CL467" s="12"/>
      <c r="CM467" s="246"/>
      <c r="CN467" s="246"/>
      <c r="CO467" s="53"/>
      <c r="CP467" s="417"/>
      <c r="CQ467" s="418"/>
      <c r="CR467" s="418"/>
      <c r="CS467" s="419"/>
    </row>
    <row r="468" spans="2:97" ht="16.5" customHeight="1">
      <c r="B468" s="417"/>
      <c r="C468" s="418"/>
      <c r="D468" s="418"/>
      <c r="E468" s="419"/>
      <c r="F468" s="51"/>
      <c r="G468" s="231"/>
      <c r="H468" s="231"/>
      <c r="I468" s="63"/>
      <c r="J468" s="12"/>
      <c r="K468" s="246"/>
      <c r="L468" s="246"/>
      <c r="M468" s="53"/>
      <c r="N468" s="51"/>
      <c r="O468" s="231"/>
      <c r="P468" s="231"/>
      <c r="Q468" s="63"/>
      <c r="R468" s="12"/>
      <c r="S468" s="246"/>
      <c r="T468" s="246"/>
      <c r="U468" s="53"/>
      <c r="V468" s="51"/>
      <c r="W468" s="231"/>
      <c r="X468" s="231"/>
      <c r="Y468" s="63"/>
      <c r="Z468" s="12"/>
      <c r="AA468" s="246"/>
      <c r="AB468" s="246"/>
      <c r="AC468" s="53"/>
      <c r="AD468" s="51"/>
      <c r="AE468" s="231"/>
      <c r="AF468" s="231"/>
      <c r="AG468" s="63"/>
      <c r="AH468" s="12"/>
      <c r="AI468" s="246"/>
      <c r="AJ468" s="246"/>
      <c r="AK468" s="53"/>
      <c r="AL468" s="51"/>
      <c r="AM468" s="231"/>
      <c r="AN468" s="231"/>
      <c r="AO468" s="63"/>
      <c r="AP468" s="12"/>
      <c r="AQ468" s="246"/>
      <c r="AR468" s="246"/>
      <c r="AS468" s="53"/>
      <c r="AT468" s="51"/>
      <c r="AU468" s="231"/>
      <c r="AV468" s="231"/>
      <c r="AW468" s="63"/>
      <c r="AX468" s="12"/>
      <c r="AY468" s="246"/>
      <c r="AZ468" s="246"/>
      <c r="BA468" s="53"/>
      <c r="BB468" s="51"/>
      <c r="BC468" s="231"/>
      <c r="BD468" s="231"/>
      <c r="BE468" s="63"/>
      <c r="BF468" s="12"/>
      <c r="BG468" s="246"/>
      <c r="BH468" s="246"/>
      <c r="BI468" s="53"/>
      <c r="BJ468" s="51"/>
      <c r="BK468" s="231"/>
      <c r="BL468" s="231"/>
      <c r="BM468" s="63"/>
      <c r="BN468" s="12"/>
      <c r="BO468" s="246"/>
      <c r="BP468" s="246"/>
      <c r="BQ468" s="53"/>
      <c r="BR468" s="51"/>
      <c r="BS468" s="231"/>
      <c r="BT468" s="231"/>
      <c r="BU468" s="63"/>
      <c r="BV468" s="12"/>
      <c r="BW468" s="246"/>
      <c r="BX468" s="246"/>
      <c r="BY468" s="53"/>
      <c r="BZ468" s="51"/>
      <c r="CA468" s="231"/>
      <c r="CB468" s="231"/>
      <c r="CC468" s="63"/>
      <c r="CD468" s="12"/>
      <c r="CE468" s="246"/>
      <c r="CF468" s="246"/>
      <c r="CG468" s="53"/>
      <c r="CH468" s="51"/>
      <c r="CI468" s="231"/>
      <c r="CJ468" s="231"/>
      <c r="CK468" s="63"/>
      <c r="CL468" s="12"/>
      <c r="CM468" s="246"/>
      <c r="CN468" s="246"/>
      <c r="CO468" s="53"/>
      <c r="CP468" s="417"/>
      <c r="CQ468" s="418"/>
      <c r="CR468" s="418"/>
      <c r="CS468" s="419"/>
    </row>
    <row r="469" spans="2:97" ht="16.5" customHeight="1" thickBot="1">
      <c r="B469" s="420"/>
      <c r="C469" s="421"/>
      <c r="D469" s="421"/>
      <c r="E469" s="422"/>
      <c r="F469" s="52"/>
      <c r="G469" s="263"/>
      <c r="H469" s="263"/>
      <c r="I469" s="64"/>
      <c r="J469" s="13"/>
      <c r="K469" s="326"/>
      <c r="L469" s="326"/>
      <c r="M469" s="54"/>
      <c r="N469" s="52"/>
      <c r="O469" s="263"/>
      <c r="P469" s="263"/>
      <c r="Q469" s="64"/>
      <c r="R469" s="13"/>
      <c r="S469" s="326"/>
      <c r="T469" s="326"/>
      <c r="U469" s="54"/>
      <c r="V469" s="52"/>
      <c r="W469" s="263"/>
      <c r="X469" s="263"/>
      <c r="Y469" s="64"/>
      <c r="Z469" s="13"/>
      <c r="AA469" s="326"/>
      <c r="AB469" s="326"/>
      <c r="AC469" s="54"/>
      <c r="AD469" s="52"/>
      <c r="AE469" s="263"/>
      <c r="AF469" s="263"/>
      <c r="AG469" s="64"/>
      <c r="AH469" s="13"/>
      <c r="AI469" s="326"/>
      <c r="AJ469" s="326"/>
      <c r="AK469" s="54"/>
      <c r="AL469" s="52"/>
      <c r="AM469" s="263"/>
      <c r="AN469" s="263"/>
      <c r="AO469" s="64"/>
      <c r="AP469" s="13"/>
      <c r="AQ469" s="326"/>
      <c r="AR469" s="326"/>
      <c r="AS469" s="54"/>
      <c r="AT469" s="52"/>
      <c r="AU469" s="263"/>
      <c r="AV469" s="263"/>
      <c r="AW469" s="64"/>
      <c r="AX469" s="13"/>
      <c r="AY469" s="326"/>
      <c r="AZ469" s="326"/>
      <c r="BA469" s="54"/>
      <c r="BB469" s="52"/>
      <c r="BC469" s="263"/>
      <c r="BD469" s="263"/>
      <c r="BE469" s="64"/>
      <c r="BF469" s="13"/>
      <c r="BG469" s="326"/>
      <c r="BH469" s="326"/>
      <c r="BI469" s="54"/>
      <c r="BJ469" s="52"/>
      <c r="BK469" s="263"/>
      <c r="BL469" s="263"/>
      <c r="BM469" s="64"/>
      <c r="BN469" s="13"/>
      <c r="BO469" s="326"/>
      <c r="BP469" s="326"/>
      <c r="BQ469" s="54"/>
      <c r="BR469" s="52"/>
      <c r="BS469" s="263"/>
      <c r="BT469" s="263"/>
      <c r="BU469" s="64"/>
      <c r="BV469" s="13"/>
      <c r="BW469" s="326"/>
      <c r="BX469" s="326"/>
      <c r="BY469" s="54"/>
      <c r="BZ469" s="52"/>
      <c r="CA469" s="263"/>
      <c r="CB469" s="263"/>
      <c r="CC469" s="64"/>
      <c r="CD469" s="13"/>
      <c r="CE469" s="326"/>
      <c r="CF469" s="326"/>
      <c r="CG469" s="54"/>
      <c r="CH469" s="52"/>
      <c r="CI469" s="263"/>
      <c r="CJ469" s="263"/>
      <c r="CK469" s="64"/>
      <c r="CL469" s="13"/>
      <c r="CM469" s="326"/>
      <c r="CN469" s="326"/>
      <c r="CO469" s="54"/>
      <c r="CP469" s="420"/>
      <c r="CQ469" s="421"/>
      <c r="CR469" s="421"/>
      <c r="CS469" s="422"/>
    </row>
    <row r="470" spans="2:97" ht="17.25" customHeight="1">
      <c r="B470" s="414" t="s">
        <v>1</v>
      </c>
      <c r="C470" s="415"/>
      <c r="D470" s="415"/>
      <c r="E470" s="416"/>
      <c r="F470" s="401"/>
      <c r="G470" s="402"/>
      <c r="H470" s="402"/>
      <c r="I470" s="402"/>
      <c r="J470" s="402"/>
      <c r="K470" s="402"/>
      <c r="L470" s="402"/>
      <c r="M470" s="403"/>
      <c r="N470" s="401"/>
      <c r="O470" s="402"/>
      <c r="P470" s="402"/>
      <c r="Q470" s="402"/>
      <c r="R470" s="402"/>
      <c r="S470" s="402"/>
      <c r="T470" s="402"/>
      <c r="U470" s="403"/>
      <c r="V470" s="401"/>
      <c r="W470" s="402"/>
      <c r="X470" s="402"/>
      <c r="Y470" s="402"/>
      <c r="Z470" s="402"/>
      <c r="AA470" s="402"/>
      <c r="AB470" s="402"/>
      <c r="AC470" s="403"/>
      <c r="AD470" s="401"/>
      <c r="AE470" s="402"/>
      <c r="AF470" s="402"/>
      <c r="AG470" s="402"/>
      <c r="AH470" s="402"/>
      <c r="AI470" s="402"/>
      <c r="AJ470" s="402"/>
      <c r="AK470" s="403"/>
      <c r="AL470" s="401"/>
      <c r="AM470" s="402"/>
      <c r="AN470" s="402"/>
      <c r="AO470" s="402"/>
      <c r="AP470" s="402"/>
      <c r="AQ470" s="402"/>
      <c r="AR470" s="402"/>
      <c r="AS470" s="403"/>
      <c r="AT470" s="401"/>
      <c r="AU470" s="402"/>
      <c r="AV470" s="402"/>
      <c r="AW470" s="402"/>
      <c r="AX470" s="402"/>
      <c r="AY470" s="402"/>
      <c r="AZ470" s="402"/>
      <c r="BA470" s="403"/>
      <c r="BB470" s="401"/>
      <c r="BC470" s="402"/>
      <c r="BD470" s="402"/>
      <c r="BE470" s="402"/>
      <c r="BF470" s="402"/>
      <c r="BG470" s="402"/>
      <c r="BH470" s="402"/>
      <c r="BI470" s="403"/>
      <c r="BJ470" s="401"/>
      <c r="BK470" s="402"/>
      <c r="BL470" s="402"/>
      <c r="BM470" s="402"/>
      <c r="BN470" s="402"/>
      <c r="BO470" s="402"/>
      <c r="BP470" s="402"/>
      <c r="BQ470" s="403"/>
      <c r="BR470" s="401"/>
      <c r="BS470" s="402"/>
      <c r="BT470" s="402"/>
      <c r="BU470" s="402"/>
      <c r="BV470" s="402"/>
      <c r="BW470" s="402"/>
      <c r="BX470" s="402"/>
      <c r="BY470" s="403"/>
      <c r="BZ470" s="401"/>
      <c r="CA470" s="402"/>
      <c r="CB470" s="402"/>
      <c r="CC470" s="402"/>
      <c r="CD470" s="402"/>
      <c r="CE470" s="402"/>
      <c r="CF470" s="402"/>
      <c r="CG470" s="403"/>
      <c r="CH470" s="401"/>
      <c r="CI470" s="402"/>
      <c r="CJ470" s="402"/>
      <c r="CK470" s="402"/>
      <c r="CL470" s="402"/>
      <c r="CM470" s="402"/>
      <c r="CN470" s="402"/>
      <c r="CO470" s="403"/>
      <c r="CP470" s="414" t="s">
        <v>1</v>
      </c>
      <c r="CQ470" s="415"/>
      <c r="CR470" s="415"/>
      <c r="CS470" s="416"/>
    </row>
    <row r="471" spans="2:97" ht="16.5" customHeight="1">
      <c r="B471" s="417"/>
      <c r="C471" s="418"/>
      <c r="D471" s="418"/>
      <c r="E471" s="419"/>
      <c r="F471" s="51"/>
      <c r="G471" s="231"/>
      <c r="H471" s="231"/>
      <c r="I471" s="63"/>
      <c r="J471" s="12"/>
      <c r="K471" s="246"/>
      <c r="L471" s="246"/>
      <c r="M471" s="53"/>
      <c r="N471" s="51"/>
      <c r="O471" s="231"/>
      <c r="P471" s="231"/>
      <c r="Q471" s="63"/>
      <c r="R471" s="12"/>
      <c r="S471" s="246"/>
      <c r="T471" s="246"/>
      <c r="U471" s="53"/>
      <c r="V471" s="51"/>
      <c r="W471" s="231"/>
      <c r="X471" s="231"/>
      <c r="Y471" s="63"/>
      <c r="Z471" s="12"/>
      <c r="AA471" s="246"/>
      <c r="AB471" s="246"/>
      <c r="AC471" s="53"/>
      <c r="AD471" s="51"/>
      <c r="AE471" s="231"/>
      <c r="AF471" s="231"/>
      <c r="AG471" s="63"/>
      <c r="AH471" s="12"/>
      <c r="AI471" s="246"/>
      <c r="AJ471" s="246"/>
      <c r="AK471" s="53"/>
      <c r="AL471" s="51"/>
      <c r="AM471" s="231"/>
      <c r="AN471" s="231"/>
      <c r="AO471" s="63"/>
      <c r="AP471" s="12"/>
      <c r="AQ471" s="246"/>
      <c r="AR471" s="246"/>
      <c r="AS471" s="53"/>
      <c r="AT471" s="51"/>
      <c r="AU471" s="231"/>
      <c r="AV471" s="231"/>
      <c r="AW471" s="63"/>
      <c r="AX471" s="12"/>
      <c r="AY471" s="246"/>
      <c r="AZ471" s="246"/>
      <c r="BA471" s="53"/>
      <c r="BB471" s="51"/>
      <c r="BC471" s="231"/>
      <c r="BD471" s="231"/>
      <c r="BE471" s="63"/>
      <c r="BF471" s="12"/>
      <c r="BG471" s="246"/>
      <c r="BH471" s="246"/>
      <c r="BI471" s="53"/>
      <c r="BJ471" s="51"/>
      <c r="BK471" s="231"/>
      <c r="BL471" s="231"/>
      <c r="BM471" s="63"/>
      <c r="BN471" s="12"/>
      <c r="BO471" s="246"/>
      <c r="BP471" s="246"/>
      <c r="BQ471" s="53"/>
      <c r="BR471" s="51"/>
      <c r="BS471" s="231"/>
      <c r="BT471" s="231"/>
      <c r="BU471" s="63"/>
      <c r="BV471" s="12"/>
      <c r="BW471" s="246"/>
      <c r="BX471" s="246"/>
      <c r="BY471" s="53"/>
      <c r="BZ471" s="51"/>
      <c r="CA471" s="231"/>
      <c r="CB471" s="231"/>
      <c r="CC471" s="63"/>
      <c r="CD471" s="12"/>
      <c r="CE471" s="246"/>
      <c r="CF471" s="246"/>
      <c r="CG471" s="53"/>
      <c r="CH471" s="51"/>
      <c r="CI471" s="231"/>
      <c r="CJ471" s="231"/>
      <c r="CK471" s="63"/>
      <c r="CL471" s="12"/>
      <c r="CM471" s="246"/>
      <c r="CN471" s="246"/>
      <c r="CO471" s="53"/>
      <c r="CP471" s="417"/>
      <c r="CQ471" s="418"/>
      <c r="CR471" s="418"/>
      <c r="CS471" s="419"/>
    </row>
    <row r="472" spans="2:97" ht="16.5" customHeight="1">
      <c r="B472" s="417"/>
      <c r="C472" s="418"/>
      <c r="D472" s="418"/>
      <c r="E472" s="419"/>
      <c r="F472" s="51"/>
      <c r="G472" s="231"/>
      <c r="H472" s="231"/>
      <c r="I472" s="63"/>
      <c r="J472" s="12"/>
      <c r="K472" s="246"/>
      <c r="L472" s="246"/>
      <c r="M472" s="53"/>
      <c r="N472" s="51"/>
      <c r="O472" s="231"/>
      <c r="P472" s="231"/>
      <c r="Q472" s="63"/>
      <c r="R472" s="12"/>
      <c r="S472" s="246"/>
      <c r="T472" s="246"/>
      <c r="U472" s="53"/>
      <c r="V472" s="51"/>
      <c r="W472" s="231"/>
      <c r="X472" s="231"/>
      <c r="Y472" s="63"/>
      <c r="Z472" s="12"/>
      <c r="AA472" s="246"/>
      <c r="AB472" s="246"/>
      <c r="AC472" s="53"/>
      <c r="AD472" s="51"/>
      <c r="AE472" s="231"/>
      <c r="AF472" s="231"/>
      <c r="AG472" s="63"/>
      <c r="AH472" s="12"/>
      <c r="AI472" s="246"/>
      <c r="AJ472" s="246"/>
      <c r="AK472" s="53"/>
      <c r="AL472" s="51"/>
      <c r="AM472" s="231"/>
      <c r="AN472" s="231"/>
      <c r="AO472" s="63"/>
      <c r="AP472" s="12"/>
      <c r="AQ472" s="246"/>
      <c r="AR472" s="246"/>
      <c r="AS472" s="53"/>
      <c r="AT472" s="51"/>
      <c r="AU472" s="231"/>
      <c r="AV472" s="231"/>
      <c r="AW472" s="63"/>
      <c r="AX472" s="12"/>
      <c r="AY472" s="246"/>
      <c r="AZ472" s="246"/>
      <c r="BA472" s="53"/>
      <c r="BB472" s="51"/>
      <c r="BC472" s="231"/>
      <c r="BD472" s="231"/>
      <c r="BE472" s="63"/>
      <c r="BF472" s="12"/>
      <c r="BG472" s="246"/>
      <c r="BH472" s="246"/>
      <c r="BI472" s="53"/>
      <c r="BJ472" s="51"/>
      <c r="BK472" s="231"/>
      <c r="BL472" s="231"/>
      <c r="BM472" s="63"/>
      <c r="BN472" s="12"/>
      <c r="BO472" s="246"/>
      <c r="BP472" s="246"/>
      <c r="BQ472" s="53"/>
      <c r="BR472" s="51"/>
      <c r="BS472" s="231"/>
      <c r="BT472" s="231"/>
      <c r="BU472" s="63"/>
      <c r="BV472" s="12"/>
      <c r="BW472" s="246"/>
      <c r="BX472" s="246"/>
      <c r="BY472" s="53"/>
      <c r="BZ472" s="51"/>
      <c r="CA472" s="231"/>
      <c r="CB472" s="231"/>
      <c r="CC472" s="74"/>
      <c r="CD472" s="12"/>
      <c r="CE472" s="310"/>
      <c r="CF472" s="310"/>
      <c r="CG472" s="75"/>
      <c r="CH472" s="51"/>
      <c r="CI472" s="231"/>
      <c r="CJ472" s="231"/>
      <c r="CK472" s="63"/>
      <c r="CL472" s="12"/>
      <c r="CM472" s="246"/>
      <c r="CN472" s="246"/>
      <c r="CO472" s="53"/>
      <c r="CP472" s="417"/>
      <c r="CQ472" s="418"/>
      <c r="CR472" s="418"/>
      <c r="CS472" s="419"/>
    </row>
    <row r="473" spans="2:97" ht="16.5" customHeight="1" thickBot="1">
      <c r="B473" s="420"/>
      <c r="C473" s="421"/>
      <c r="D473" s="421"/>
      <c r="E473" s="422"/>
      <c r="F473" s="52"/>
      <c r="G473" s="263"/>
      <c r="H473" s="263"/>
      <c r="I473" s="64"/>
      <c r="J473" s="13"/>
      <c r="K473" s="326"/>
      <c r="L473" s="326"/>
      <c r="M473" s="54"/>
      <c r="N473" s="52"/>
      <c r="O473" s="263"/>
      <c r="P473" s="263"/>
      <c r="Q473" s="64"/>
      <c r="R473" s="13"/>
      <c r="S473" s="326"/>
      <c r="T473" s="326"/>
      <c r="U473" s="54"/>
      <c r="V473" s="52"/>
      <c r="W473" s="263"/>
      <c r="X473" s="263"/>
      <c r="Y473" s="64"/>
      <c r="Z473" s="13"/>
      <c r="AA473" s="326"/>
      <c r="AB473" s="326"/>
      <c r="AC473" s="54"/>
      <c r="AD473" s="52"/>
      <c r="AE473" s="263"/>
      <c r="AF473" s="263"/>
      <c r="AG473" s="64"/>
      <c r="AH473" s="13"/>
      <c r="AI473" s="326"/>
      <c r="AJ473" s="326"/>
      <c r="AK473" s="54"/>
      <c r="AL473" s="52"/>
      <c r="AM473" s="263"/>
      <c r="AN473" s="263"/>
      <c r="AO473" s="64"/>
      <c r="AP473" s="13"/>
      <c r="AQ473" s="326"/>
      <c r="AR473" s="326"/>
      <c r="AS473" s="54"/>
      <c r="AT473" s="52"/>
      <c r="AU473" s="263"/>
      <c r="AV473" s="263"/>
      <c r="AW473" s="64"/>
      <c r="AX473" s="13"/>
      <c r="AY473" s="326"/>
      <c r="AZ473" s="326"/>
      <c r="BA473" s="54"/>
      <c r="BB473" s="52"/>
      <c r="BC473" s="263"/>
      <c r="BD473" s="263"/>
      <c r="BE473" s="64"/>
      <c r="BF473" s="13"/>
      <c r="BG473" s="326"/>
      <c r="BH473" s="326"/>
      <c r="BI473" s="54"/>
      <c r="BJ473" s="52"/>
      <c r="BK473" s="263"/>
      <c r="BL473" s="263"/>
      <c r="BM473" s="64"/>
      <c r="BN473" s="13"/>
      <c r="BO473" s="326"/>
      <c r="BP473" s="326"/>
      <c r="BQ473" s="54"/>
      <c r="BR473" s="52"/>
      <c r="BS473" s="263"/>
      <c r="BT473" s="263"/>
      <c r="BU473" s="64"/>
      <c r="BV473" s="13"/>
      <c r="BW473" s="326"/>
      <c r="BX473" s="326"/>
      <c r="BY473" s="54"/>
      <c r="BZ473" s="52"/>
      <c r="CA473" s="263"/>
      <c r="CB473" s="263"/>
      <c r="CC473" s="76"/>
      <c r="CD473" s="13"/>
      <c r="CE473" s="298"/>
      <c r="CF473" s="298"/>
      <c r="CG473" s="77"/>
      <c r="CH473" s="52"/>
      <c r="CI473" s="263"/>
      <c r="CJ473" s="263"/>
      <c r="CK473" s="64"/>
      <c r="CL473" s="13"/>
      <c r="CM473" s="326"/>
      <c r="CN473" s="326"/>
      <c r="CO473" s="54"/>
      <c r="CP473" s="420"/>
      <c r="CQ473" s="421"/>
      <c r="CR473" s="421"/>
      <c r="CS473" s="422"/>
    </row>
    <row r="474" spans="2:97" ht="17.25" customHeight="1">
      <c r="B474" s="405" t="s">
        <v>129</v>
      </c>
      <c r="C474" s="406"/>
      <c r="D474" s="406"/>
      <c r="E474" s="407"/>
      <c r="F474" s="401"/>
      <c r="G474" s="402"/>
      <c r="H474" s="402"/>
      <c r="I474" s="402"/>
      <c r="J474" s="402"/>
      <c r="K474" s="402"/>
      <c r="L474" s="402"/>
      <c r="M474" s="403"/>
      <c r="N474" s="401"/>
      <c r="O474" s="402"/>
      <c r="P474" s="402"/>
      <c r="Q474" s="402"/>
      <c r="R474" s="402"/>
      <c r="S474" s="402"/>
      <c r="T474" s="402"/>
      <c r="U474" s="403"/>
      <c r="V474" s="401"/>
      <c r="W474" s="402"/>
      <c r="X474" s="402"/>
      <c r="Y474" s="402"/>
      <c r="Z474" s="402"/>
      <c r="AA474" s="402"/>
      <c r="AB474" s="402"/>
      <c r="AC474" s="403"/>
      <c r="AD474" s="401"/>
      <c r="AE474" s="402"/>
      <c r="AF474" s="402"/>
      <c r="AG474" s="402"/>
      <c r="AH474" s="402"/>
      <c r="AI474" s="402"/>
      <c r="AJ474" s="402"/>
      <c r="AK474" s="403"/>
      <c r="AL474" s="401"/>
      <c r="AM474" s="402"/>
      <c r="AN474" s="402"/>
      <c r="AO474" s="402"/>
      <c r="AP474" s="402"/>
      <c r="AQ474" s="402"/>
      <c r="AR474" s="402"/>
      <c r="AS474" s="403"/>
      <c r="AT474" s="401"/>
      <c r="AU474" s="402"/>
      <c r="AV474" s="402"/>
      <c r="AW474" s="402"/>
      <c r="AX474" s="402"/>
      <c r="AY474" s="402"/>
      <c r="AZ474" s="402"/>
      <c r="BA474" s="403"/>
      <c r="BB474" s="401"/>
      <c r="BC474" s="402"/>
      <c r="BD474" s="402"/>
      <c r="BE474" s="402"/>
      <c r="BF474" s="402"/>
      <c r="BG474" s="402"/>
      <c r="BH474" s="402"/>
      <c r="BI474" s="403"/>
      <c r="BJ474" s="401"/>
      <c r="BK474" s="402"/>
      <c r="BL474" s="402"/>
      <c r="BM474" s="402"/>
      <c r="BN474" s="402"/>
      <c r="BO474" s="402"/>
      <c r="BP474" s="402"/>
      <c r="BQ474" s="403"/>
      <c r="BR474" s="401"/>
      <c r="BS474" s="402"/>
      <c r="BT474" s="402"/>
      <c r="BU474" s="402"/>
      <c r="BV474" s="402"/>
      <c r="BW474" s="402"/>
      <c r="BX474" s="402"/>
      <c r="BY474" s="403"/>
      <c r="BZ474" s="401"/>
      <c r="CA474" s="402"/>
      <c r="CB474" s="402"/>
      <c r="CC474" s="402"/>
      <c r="CD474" s="402"/>
      <c r="CE474" s="402"/>
      <c r="CF474" s="402"/>
      <c r="CG474" s="403"/>
      <c r="CH474" s="401"/>
      <c r="CI474" s="402"/>
      <c r="CJ474" s="402"/>
      <c r="CK474" s="402"/>
      <c r="CL474" s="402"/>
      <c r="CM474" s="402"/>
      <c r="CN474" s="402"/>
      <c r="CO474" s="403"/>
      <c r="CP474" s="405" t="s">
        <v>129</v>
      </c>
      <c r="CQ474" s="406"/>
      <c r="CR474" s="406"/>
      <c r="CS474" s="407"/>
    </row>
    <row r="475" spans="2:97" ht="16.5" customHeight="1">
      <c r="B475" s="408"/>
      <c r="C475" s="409"/>
      <c r="D475" s="409"/>
      <c r="E475" s="410"/>
      <c r="F475" s="51"/>
      <c r="G475" s="231"/>
      <c r="H475" s="231"/>
      <c r="I475" s="63"/>
      <c r="J475" s="12"/>
      <c r="K475" s="246"/>
      <c r="L475" s="246"/>
      <c r="M475" s="53"/>
      <c r="N475" s="51"/>
      <c r="O475" s="231"/>
      <c r="P475" s="231"/>
      <c r="Q475" s="63"/>
      <c r="R475" s="12"/>
      <c r="S475" s="246"/>
      <c r="T475" s="246"/>
      <c r="U475" s="53"/>
      <c r="V475" s="51"/>
      <c r="W475" s="205" t="s">
        <v>564</v>
      </c>
      <c r="X475" s="205"/>
      <c r="Y475" s="74"/>
      <c r="Z475" s="12"/>
      <c r="AA475" s="206"/>
      <c r="AB475" s="206"/>
      <c r="AC475" s="75"/>
      <c r="AD475" s="51"/>
      <c r="AE475" s="231"/>
      <c r="AF475" s="231"/>
      <c r="AG475" s="63"/>
      <c r="AH475" s="12"/>
      <c r="AI475" s="246"/>
      <c r="AJ475" s="246"/>
      <c r="AK475" s="53"/>
      <c r="AL475" s="51"/>
      <c r="AM475" s="231"/>
      <c r="AN475" s="231"/>
      <c r="AO475" s="63"/>
      <c r="AP475" s="12"/>
      <c r="AQ475" s="246"/>
      <c r="AR475" s="246"/>
      <c r="AS475" s="53"/>
      <c r="AT475" s="51"/>
      <c r="AU475" s="231"/>
      <c r="AV475" s="231"/>
      <c r="AW475" s="63"/>
      <c r="AX475" s="12"/>
      <c r="AY475" s="246"/>
      <c r="AZ475" s="246"/>
      <c r="BA475" s="53"/>
      <c r="BB475" s="51"/>
      <c r="BC475" s="205" t="s">
        <v>695</v>
      </c>
      <c r="BD475" s="205"/>
      <c r="BE475" s="74"/>
      <c r="BF475" s="12"/>
      <c r="BG475" s="206"/>
      <c r="BH475" s="206"/>
      <c r="BI475" s="75"/>
      <c r="BJ475" s="51"/>
      <c r="BK475" s="205" t="s">
        <v>566</v>
      </c>
      <c r="BL475" s="205"/>
      <c r="BM475" s="74"/>
      <c r="BN475" s="12"/>
      <c r="BO475" s="206"/>
      <c r="BP475" s="206"/>
      <c r="BQ475" s="75"/>
      <c r="BR475" s="51"/>
      <c r="BS475" s="205" t="s">
        <v>569</v>
      </c>
      <c r="BT475" s="205"/>
      <c r="BU475" s="74"/>
      <c r="BV475" s="12"/>
      <c r="BW475" s="206"/>
      <c r="BX475" s="206"/>
      <c r="BY475" s="75"/>
      <c r="BZ475" s="51"/>
      <c r="CA475" s="205" t="s">
        <v>571</v>
      </c>
      <c r="CB475" s="205"/>
      <c r="CC475" s="74"/>
      <c r="CD475" s="12"/>
      <c r="CE475" s="206"/>
      <c r="CF475" s="206"/>
      <c r="CG475" s="75"/>
      <c r="CH475" s="51"/>
      <c r="CI475" s="231"/>
      <c r="CJ475" s="231"/>
      <c r="CK475" s="63"/>
      <c r="CL475" s="12"/>
      <c r="CM475" s="246"/>
      <c r="CN475" s="246"/>
      <c r="CO475" s="53"/>
      <c r="CP475" s="408"/>
      <c r="CQ475" s="409"/>
      <c r="CR475" s="409"/>
      <c r="CS475" s="410"/>
    </row>
    <row r="476" spans="2:97" ht="16.5" customHeight="1">
      <c r="B476" s="408"/>
      <c r="C476" s="409"/>
      <c r="D476" s="409"/>
      <c r="E476" s="410"/>
      <c r="F476" s="51"/>
      <c r="G476" s="231"/>
      <c r="H476" s="231"/>
      <c r="I476" s="63"/>
      <c r="J476" s="12"/>
      <c r="K476" s="246"/>
      <c r="L476" s="246"/>
      <c r="M476" s="53"/>
      <c r="N476" s="51"/>
      <c r="O476" s="231"/>
      <c r="P476" s="231"/>
      <c r="Q476" s="63"/>
      <c r="R476" s="12"/>
      <c r="S476" s="246"/>
      <c r="T476" s="246"/>
      <c r="U476" s="53"/>
      <c r="V476" s="51"/>
      <c r="W476" s="231"/>
      <c r="X476" s="231"/>
      <c r="Y476" s="63"/>
      <c r="Z476" s="12"/>
      <c r="AA476" s="246"/>
      <c r="AB476" s="246"/>
      <c r="AC476" s="53"/>
      <c r="AD476" s="51"/>
      <c r="AE476" s="231"/>
      <c r="AF476" s="231"/>
      <c r="AG476" s="63"/>
      <c r="AH476" s="12"/>
      <c r="AI476" s="246"/>
      <c r="AJ476" s="246"/>
      <c r="AK476" s="53"/>
      <c r="AL476" s="51"/>
      <c r="AM476" s="231"/>
      <c r="AN476" s="231"/>
      <c r="AO476" s="63"/>
      <c r="AP476" s="12"/>
      <c r="AQ476" s="246"/>
      <c r="AR476" s="246"/>
      <c r="AS476" s="53"/>
      <c r="AT476" s="51"/>
      <c r="AU476" s="231"/>
      <c r="AV476" s="231"/>
      <c r="AW476" s="63"/>
      <c r="AX476" s="12"/>
      <c r="AY476" s="246"/>
      <c r="AZ476" s="246"/>
      <c r="BA476" s="53"/>
      <c r="BB476" s="51"/>
      <c r="BC476" s="231"/>
      <c r="BD476" s="231"/>
      <c r="BE476" s="63"/>
      <c r="BF476" s="12"/>
      <c r="BG476" s="246"/>
      <c r="BH476" s="246"/>
      <c r="BI476" s="53"/>
      <c r="BJ476" s="51"/>
      <c r="BK476" s="205" t="s">
        <v>567</v>
      </c>
      <c r="BL476" s="205"/>
      <c r="BM476" s="74"/>
      <c r="BN476" s="12"/>
      <c r="BO476" s="206"/>
      <c r="BP476" s="206"/>
      <c r="BQ476" s="75"/>
      <c r="BR476" s="51"/>
      <c r="BS476" s="231"/>
      <c r="BT476" s="231"/>
      <c r="BU476" s="63"/>
      <c r="BV476" s="12"/>
      <c r="BW476" s="246"/>
      <c r="BX476" s="246"/>
      <c r="BY476" s="53"/>
      <c r="BZ476" s="51"/>
      <c r="CA476" s="231"/>
      <c r="CB476" s="231"/>
      <c r="CC476" s="63"/>
      <c r="CD476" s="12"/>
      <c r="CE476" s="246"/>
      <c r="CF476" s="246"/>
      <c r="CG476" s="53"/>
      <c r="CH476" s="51"/>
      <c r="CI476" s="231"/>
      <c r="CJ476" s="231"/>
      <c r="CK476" s="63"/>
      <c r="CL476" s="12"/>
      <c r="CM476" s="246"/>
      <c r="CN476" s="246"/>
      <c r="CO476" s="53"/>
      <c r="CP476" s="408"/>
      <c r="CQ476" s="409"/>
      <c r="CR476" s="409"/>
      <c r="CS476" s="410"/>
    </row>
    <row r="477" spans="2:97" ht="16.5" customHeight="1" thickBot="1">
      <c r="B477" s="411"/>
      <c r="C477" s="412"/>
      <c r="D477" s="412"/>
      <c r="E477" s="413"/>
      <c r="F477" s="52"/>
      <c r="G477" s="263"/>
      <c r="H477" s="263"/>
      <c r="I477" s="64"/>
      <c r="J477" s="13"/>
      <c r="K477" s="326"/>
      <c r="L477" s="326"/>
      <c r="M477" s="54"/>
      <c r="N477" s="52"/>
      <c r="O477" s="263"/>
      <c r="P477" s="263"/>
      <c r="Q477" s="64"/>
      <c r="R477" s="13"/>
      <c r="S477" s="326"/>
      <c r="T477" s="326"/>
      <c r="U477" s="54"/>
      <c r="V477" s="52"/>
      <c r="W477" s="209"/>
      <c r="X477" s="209"/>
      <c r="Y477" s="76"/>
      <c r="Z477" s="13"/>
      <c r="AA477" s="207"/>
      <c r="AB477" s="207"/>
      <c r="AC477" s="208" t="s">
        <v>565</v>
      </c>
      <c r="AD477" s="52"/>
      <c r="AE477" s="263"/>
      <c r="AF477" s="263"/>
      <c r="AG477" s="64"/>
      <c r="AH477" s="13"/>
      <c r="AI477" s="326"/>
      <c r="AJ477" s="326"/>
      <c r="AK477" s="54"/>
      <c r="AL477" s="52"/>
      <c r="AM477" s="263"/>
      <c r="AN477" s="263"/>
      <c r="AO477" s="64"/>
      <c r="AP477" s="13"/>
      <c r="AQ477" s="326"/>
      <c r="AR477" s="326"/>
      <c r="AS477" s="54"/>
      <c r="AT477" s="52"/>
      <c r="AU477" s="263"/>
      <c r="AV477" s="263"/>
      <c r="AW477" s="64"/>
      <c r="AX477" s="13"/>
      <c r="AY477" s="326"/>
      <c r="AZ477" s="326"/>
      <c r="BA477" s="54"/>
      <c r="BB477" s="52"/>
      <c r="BC477" s="209"/>
      <c r="BD477" s="209"/>
      <c r="BE477" s="76"/>
      <c r="BF477" s="13"/>
      <c r="BG477" s="207"/>
      <c r="BH477" s="207"/>
      <c r="BI477" s="208" t="s">
        <v>707</v>
      </c>
      <c r="BJ477" s="52"/>
      <c r="BK477" s="209"/>
      <c r="BL477" s="209"/>
      <c r="BM477" s="76"/>
      <c r="BN477" s="13"/>
      <c r="BO477" s="207"/>
      <c r="BP477" s="207"/>
      <c r="BQ477" s="208" t="s">
        <v>568</v>
      </c>
      <c r="BR477" s="52"/>
      <c r="BS477" s="209"/>
      <c r="BT477" s="209"/>
      <c r="BU477" s="76"/>
      <c r="BV477" s="13"/>
      <c r="BW477" s="207"/>
      <c r="BX477" s="207"/>
      <c r="BY477" s="208" t="s">
        <v>570</v>
      </c>
      <c r="BZ477" s="52"/>
      <c r="CA477" s="209"/>
      <c r="CB477" s="209"/>
      <c r="CC477" s="76"/>
      <c r="CD477" s="13"/>
      <c r="CE477" s="207"/>
      <c r="CF477" s="207"/>
      <c r="CG477" s="208" t="s">
        <v>572</v>
      </c>
      <c r="CH477" s="52"/>
      <c r="CI477" s="263"/>
      <c r="CJ477" s="263"/>
      <c r="CK477" s="64"/>
      <c r="CL477" s="13"/>
      <c r="CM477" s="326"/>
      <c r="CN477" s="326"/>
      <c r="CO477" s="54"/>
      <c r="CP477" s="411"/>
      <c r="CQ477" s="412"/>
      <c r="CR477" s="412"/>
      <c r="CS477" s="413"/>
    </row>
    <row r="478" spans="2:97" ht="13.5" customHeight="1">
      <c r="B478" s="349" t="s">
        <v>2</v>
      </c>
      <c r="C478" s="346"/>
      <c r="D478" s="2"/>
      <c r="E478" s="10"/>
      <c r="F478" s="27"/>
      <c r="G478" s="28"/>
      <c r="H478" s="255" t="str">
        <f>TEXT($B1,"m月")</f>
        <v>7月</v>
      </c>
      <c r="I478" s="255"/>
      <c r="J478" s="255"/>
      <c r="K478" s="255"/>
      <c r="L478" s="28"/>
      <c r="M478" s="29"/>
      <c r="N478" s="27"/>
      <c r="O478" s="28"/>
      <c r="P478" s="255" t="str">
        <f>TEXT($B1,"m月")</f>
        <v>7月</v>
      </c>
      <c r="Q478" s="255"/>
      <c r="R478" s="255"/>
      <c r="S478" s="255"/>
      <c r="T478" s="28"/>
      <c r="U478" s="29"/>
      <c r="V478" s="27"/>
      <c r="W478" s="28"/>
      <c r="X478" s="255" t="str">
        <f>TEXT($B1,"m月")</f>
        <v>7月</v>
      </c>
      <c r="Y478" s="255"/>
      <c r="Z478" s="255"/>
      <c r="AA478" s="255"/>
      <c r="AB478" s="28"/>
      <c r="AC478" s="29"/>
      <c r="AD478" s="27"/>
      <c r="AE478" s="28"/>
      <c r="AF478" s="255" t="str">
        <f>TEXT($B1,"m月")</f>
        <v>7月</v>
      </c>
      <c r="AG478" s="255"/>
      <c r="AH478" s="255"/>
      <c r="AI478" s="255"/>
      <c r="AJ478" s="28"/>
      <c r="AK478" s="29"/>
      <c r="AL478" s="27"/>
      <c r="AM478" s="28"/>
      <c r="AN478" s="255" t="str">
        <f>TEXT($B1,"m月")</f>
        <v>7月</v>
      </c>
      <c r="AO478" s="255"/>
      <c r="AP478" s="255"/>
      <c r="AQ478" s="255"/>
      <c r="AR478" s="28"/>
      <c r="AS478" s="29"/>
      <c r="AT478" s="27"/>
      <c r="AU478" s="28"/>
      <c r="AV478" s="255" t="str">
        <f>TEXT($B1,"m月")</f>
        <v>7月</v>
      </c>
      <c r="AW478" s="255"/>
      <c r="AX478" s="255"/>
      <c r="AY478" s="255"/>
      <c r="AZ478" s="28"/>
      <c r="BA478" s="29"/>
      <c r="BB478" s="27"/>
      <c r="BC478" s="28"/>
      <c r="BD478" s="255" t="str">
        <f>TEXT($B1,"m月")</f>
        <v>7月</v>
      </c>
      <c r="BE478" s="255"/>
      <c r="BF478" s="255"/>
      <c r="BG478" s="255"/>
      <c r="BH478" s="28"/>
      <c r="BI478" s="29"/>
      <c r="BJ478" s="27"/>
      <c r="BK478" s="28"/>
      <c r="BL478" s="255" t="str">
        <f>TEXT($B1,"m月")</f>
        <v>7月</v>
      </c>
      <c r="BM478" s="255"/>
      <c r="BN478" s="255"/>
      <c r="BO478" s="255"/>
      <c r="BP478" s="28"/>
      <c r="BQ478" s="29"/>
      <c r="BR478" s="27"/>
      <c r="BS478" s="28"/>
      <c r="BT478" s="255" t="str">
        <f>TEXT($B1,"m月")</f>
        <v>7月</v>
      </c>
      <c r="BU478" s="255"/>
      <c r="BV478" s="255"/>
      <c r="BW478" s="255"/>
      <c r="BX478" s="28"/>
      <c r="BY478" s="29"/>
      <c r="BZ478" s="27"/>
      <c r="CA478" s="28"/>
      <c r="CB478" s="255" t="str">
        <f>TEXT($B1,"m月")</f>
        <v>7月</v>
      </c>
      <c r="CC478" s="255"/>
      <c r="CD478" s="255"/>
      <c r="CE478" s="255"/>
      <c r="CF478" s="28"/>
      <c r="CG478" s="29"/>
      <c r="CH478" s="27"/>
      <c r="CI478" s="28"/>
      <c r="CJ478" s="255" t="str">
        <f>TEXT($B1,"m月")</f>
        <v>7月</v>
      </c>
      <c r="CK478" s="255"/>
      <c r="CL478" s="255"/>
      <c r="CM478" s="255"/>
      <c r="CN478" s="28"/>
      <c r="CO478" s="29"/>
      <c r="CP478" s="349" t="s">
        <v>2</v>
      </c>
      <c r="CQ478" s="346"/>
      <c r="CR478" s="2"/>
      <c r="CS478" s="10"/>
    </row>
    <row r="479" spans="2:97" ht="13.5" customHeight="1">
      <c r="B479" s="348"/>
      <c r="C479" s="342"/>
      <c r="D479" s="8"/>
      <c r="E479" s="3"/>
      <c r="F479" s="238">
        <v>11</v>
      </c>
      <c r="G479" s="239"/>
      <c r="H479" s="239"/>
      <c r="I479" s="239"/>
      <c r="J479" s="276" t="str">
        <f>TEXT('7月1～10日'!$B1+10,"(aaa)")</f>
        <v>(土)</v>
      </c>
      <c r="K479" s="276"/>
      <c r="L479" s="276"/>
      <c r="M479" s="277"/>
      <c r="N479" s="238">
        <v>12</v>
      </c>
      <c r="O479" s="239"/>
      <c r="P479" s="239"/>
      <c r="Q479" s="239"/>
      <c r="R479" s="234" t="str">
        <f>IF($J479="(月)","(火)",IF($J479="(火)","(水)",IF($J479="(水)","(木)",IF($J479="(木)","(金)",IF($J479="(金)","(土)",IF($J479="(土)","(日)",IF($J479="(日)","(月)")))))))</f>
        <v>(日)</v>
      </c>
      <c r="S479" s="234"/>
      <c r="T479" s="234"/>
      <c r="U479" s="235"/>
      <c r="V479" s="238">
        <v>13</v>
      </c>
      <c r="W479" s="239"/>
      <c r="X479" s="239"/>
      <c r="Y479" s="239"/>
      <c r="Z479" s="234" t="str">
        <f>IF($R479="(月)","(火)",IF($R479="(火)","(水)",IF($R479="(水)","(木)",IF($R479="(木)","(金)",IF($R479="(金)","(土)",IF($R479="(土)","(日)",IF($R479="(日)","(月)")))))))</f>
        <v>(月)</v>
      </c>
      <c r="AA479" s="234"/>
      <c r="AB479" s="234"/>
      <c r="AC479" s="235"/>
      <c r="AD479" s="238">
        <v>14</v>
      </c>
      <c r="AE479" s="239"/>
      <c r="AF479" s="239"/>
      <c r="AG479" s="239"/>
      <c r="AH479" s="270" t="str">
        <f>IF($Z479="(月)","(火)",IF($Z479="(火)","(水)",IF($Z479="(水)","(木)",IF($Z479="(木)","(金)",IF($Z479="(金)","(土)",IF($Z479="(土)","(日)",IF($Z479="(日)","(月)")))))))</f>
        <v>(火)</v>
      </c>
      <c r="AI479" s="270"/>
      <c r="AJ479" s="270"/>
      <c r="AK479" s="271"/>
      <c r="AL479" s="238">
        <v>15</v>
      </c>
      <c r="AM479" s="239"/>
      <c r="AN479" s="239"/>
      <c r="AO479" s="239"/>
      <c r="AP479" s="234" t="str">
        <f>IF($AH479="(月)","(火)",IF($AH479="(火)","(水)",IF($AH479="(水)","(木)",IF($AH479="(木)","(金)",IF($AH479="(金)","(土)",IF($AH479="(土)","(日)",IF($AH479="(日)","(月)")))))))</f>
        <v>(水)</v>
      </c>
      <c r="AQ479" s="234"/>
      <c r="AR479" s="234"/>
      <c r="AS479" s="235"/>
      <c r="AT479" s="238">
        <v>16</v>
      </c>
      <c r="AU479" s="239"/>
      <c r="AV479" s="239"/>
      <c r="AW479" s="239"/>
      <c r="AX479" s="234" t="str">
        <f>IF($AP479="(月)","(火)",IF($AP479="(火)","(水)",IF($AP479="(水)","(木)",IF($AP479="(木)","(金)",IF($AP479="(金)","(土)",IF($AP479="(土)","(日)",IF($AP479="(日)","(月)")))))))</f>
        <v>(木)</v>
      </c>
      <c r="AY479" s="234"/>
      <c r="AZ479" s="234"/>
      <c r="BA479" s="235"/>
      <c r="BB479" s="238">
        <v>17</v>
      </c>
      <c r="BC479" s="239"/>
      <c r="BD479" s="239"/>
      <c r="BE479" s="239"/>
      <c r="BF479" s="234" t="str">
        <f>IF($AX479="(月)","(火)",IF($AX479="(火)","(水)",IF($AX479="(水)","(木)",IF($AX479="(木)","(金)",IF($AX479="(金)","(土)",IF($AX479="(土)","(日)",IF($AX479="(日)","(月)")))))))</f>
        <v>(金)</v>
      </c>
      <c r="BG479" s="234"/>
      <c r="BH479" s="234"/>
      <c r="BI479" s="235"/>
      <c r="BJ479" s="238">
        <v>18</v>
      </c>
      <c r="BK479" s="239"/>
      <c r="BL479" s="239"/>
      <c r="BM479" s="239"/>
      <c r="BN479" s="234" t="str">
        <f>IF($BF479="(月)","(火)",IF($BF479="(火)","(水)",IF($BF479="(水)","(木)",IF($BF479="(木)","(金)",IF($BF479="(金)","(土)",IF($BF479="(土)","(日)",IF($BF479="(日)","(月)")))))))</f>
        <v>(土)</v>
      </c>
      <c r="BO479" s="234"/>
      <c r="BP479" s="234"/>
      <c r="BQ479" s="235"/>
      <c r="BR479" s="238">
        <v>19</v>
      </c>
      <c r="BS479" s="239"/>
      <c r="BT479" s="239"/>
      <c r="BU479" s="239"/>
      <c r="BV479" s="234" t="str">
        <f>IF($BN479="(月)","(火)",IF($BN479="(火)","(水)",IF($BN479="(水)","(木)",IF($BN479="(木)","(金)",IF($BN479="(金)","(土)",IF($BN479="(土)","(日)",IF($BN479="(日)","(月)")))))))</f>
        <v>(日)</v>
      </c>
      <c r="BW479" s="234"/>
      <c r="BX479" s="234"/>
      <c r="BY479" s="235"/>
      <c r="BZ479" s="238">
        <v>20</v>
      </c>
      <c r="CA479" s="239"/>
      <c r="CB479" s="239"/>
      <c r="CC479" s="239"/>
      <c r="CD479" s="397" t="str">
        <f>IF($BV479="(月)","(火)",IF($BV479="(火)","(水)",IF($BV479="(水)","(木)",IF($BV479="(木)","(金)",IF($BV479="(金)","(土)",IF($BV479="(土)","(日)",IF($BV479="(日)","(月)")))))))</f>
        <v>(月)</v>
      </c>
      <c r="CE479" s="397"/>
      <c r="CF479" s="397"/>
      <c r="CG479" s="398"/>
      <c r="CH479" s="238"/>
      <c r="CI479" s="239"/>
      <c r="CJ479" s="239"/>
      <c r="CK479" s="239"/>
      <c r="CL479" s="234"/>
      <c r="CM479" s="234"/>
      <c r="CN479" s="234"/>
      <c r="CO479" s="235"/>
      <c r="CP479" s="348"/>
      <c r="CQ479" s="342"/>
      <c r="CR479" s="8"/>
      <c r="CS479" s="3"/>
    </row>
    <row r="480" spans="2:97" ht="13.5" customHeight="1">
      <c r="B480" s="6"/>
      <c r="C480" s="8"/>
      <c r="D480" s="342" t="s">
        <v>0</v>
      </c>
      <c r="E480" s="343"/>
      <c r="F480" s="238"/>
      <c r="G480" s="239"/>
      <c r="H480" s="239"/>
      <c r="I480" s="239"/>
      <c r="J480" s="276"/>
      <c r="K480" s="276"/>
      <c r="L480" s="276"/>
      <c r="M480" s="277"/>
      <c r="N480" s="238"/>
      <c r="O480" s="239"/>
      <c r="P480" s="239"/>
      <c r="Q480" s="239"/>
      <c r="R480" s="234"/>
      <c r="S480" s="234"/>
      <c r="T480" s="234"/>
      <c r="U480" s="235"/>
      <c r="V480" s="238"/>
      <c r="W480" s="239"/>
      <c r="X480" s="239"/>
      <c r="Y480" s="239"/>
      <c r="Z480" s="234"/>
      <c r="AA480" s="234"/>
      <c r="AB480" s="234"/>
      <c r="AC480" s="235"/>
      <c r="AD480" s="238"/>
      <c r="AE480" s="239"/>
      <c r="AF480" s="239"/>
      <c r="AG480" s="239"/>
      <c r="AH480" s="270"/>
      <c r="AI480" s="270"/>
      <c r="AJ480" s="270"/>
      <c r="AK480" s="271"/>
      <c r="AL480" s="238"/>
      <c r="AM480" s="239"/>
      <c r="AN480" s="239"/>
      <c r="AO480" s="239"/>
      <c r="AP480" s="234"/>
      <c r="AQ480" s="234"/>
      <c r="AR480" s="234"/>
      <c r="AS480" s="235"/>
      <c r="AT480" s="238"/>
      <c r="AU480" s="239"/>
      <c r="AV480" s="239"/>
      <c r="AW480" s="239"/>
      <c r="AX480" s="234"/>
      <c r="AY480" s="234"/>
      <c r="AZ480" s="234"/>
      <c r="BA480" s="235"/>
      <c r="BB480" s="238"/>
      <c r="BC480" s="239"/>
      <c r="BD480" s="239"/>
      <c r="BE480" s="239"/>
      <c r="BF480" s="234"/>
      <c r="BG480" s="234"/>
      <c r="BH480" s="234"/>
      <c r="BI480" s="235"/>
      <c r="BJ480" s="238"/>
      <c r="BK480" s="239"/>
      <c r="BL480" s="239"/>
      <c r="BM480" s="239"/>
      <c r="BN480" s="234"/>
      <c r="BO480" s="234"/>
      <c r="BP480" s="234"/>
      <c r="BQ480" s="235"/>
      <c r="BR480" s="238"/>
      <c r="BS480" s="239"/>
      <c r="BT480" s="239"/>
      <c r="BU480" s="239"/>
      <c r="BV480" s="234"/>
      <c r="BW480" s="234"/>
      <c r="BX480" s="234"/>
      <c r="BY480" s="235"/>
      <c r="BZ480" s="238"/>
      <c r="CA480" s="239"/>
      <c r="CB480" s="239"/>
      <c r="CC480" s="239"/>
      <c r="CD480" s="397"/>
      <c r="CE480" s="397"/>
      <c r="CF480" s="397"/>
      <c r="CG480" s="398"/>
      <c r="CH480" s="238"/>
      <c r="CI480" s="239"/>
      <c r="CJ480" s="239"/>
      <c r="CK480" s="239"/>
      <c r="CL480" s="234"/>
      <c r="CM480" s="234"/>
      <c r="CN480" s="234"/>
      <c r="CO480" s="235"/>
      <c r="CP480" s="6"/>
      <c r="CQ480" s="8"/>
      <c r="CR480" s="342" t="s">
        <v>0</v>
      </c>
      <c r="CS480" s="343"/>
    </row>
    <row r="481" spans="2:97" ht="14.25" customHeight="1" thickBot="1">
      <c r="B481" s="9"/>
      <c r="C481" s="1"/>
      <c r="D481" s="344"/>
      <c r="E481" s="345"/>
      <c r="F481" s="240"/>
      <c r="G481" s="241"/>
      <c r="H481" s="241"/>
      <c r="I481" s="241"/>
      <c r="J481" s="278"/>
      <c r="K481" s="278"/>
      <c r="L481" s="278"/>
      <c r="M481" s="279"/>
      <c r="N481" s="240"/>
      <c r="O481" s="241"/>
      <c r="P481" s="241"/>
      <c r="Q481" s="241"/>
      <c r="R481" s="236"/>
      <c r="S481" s="236"/>
      <c r="T481" s="236"/>
      <c r="U481" s="237"/>
      <c r="V481" s="240"/>
      <c r="W481" s="241"/>
      <c r="X481" s="241"/>
      <c r="Y481" s="241"/>
      <c r="Z481" s="236"/>
      <c r="AA481" s="236"/>
      <c r="AB481" s="236"/>
      <c r="AC481" s="237"/>
      <c r="AD481" s="240"/>
      <c r="AE481" s="241"/>
      <c r="AF481" s="241"/>
      <c r="AG481" s="241"/>
      <c r="AH481" s="272"/>
      <c r="AI481" s="272"/>
      <c r="AJ481" s="272"/>
      <c r="AK481" s="273"/>
      <c r="AL481" s="240"/>
      <c r="AM481" s="241"/>
      <c r="AN481" s="241"/>
      <c r="AO481" s="241"/>
      <c r="AP481" s="236"/>
      <c r="AQ481" s="236"/>
      <c r="AR481" s="236"/>
      <c r="AS481" s="237"/>
      <c r="AT481" s="240"/>
      <c r="AU481" s="241"/>
      <c r="AV481" s="241"/>
      <c r="AW481" s="241"/>
      <c r="AX481" s="236"/>
      <c r="AY481" s="236"/>
      <c r="AZ481" s="236"/>
      <c r="BA481" s="237"/>
      <c r="BB481" s="240"/>
      <c r="BC481" s="241"/>
      <c r="BD481" s="241"/>
      <c r="BE481" s="241"/>
      <c r="BF481" s="236"/>
      <c r="BG481" s="236"/>
      <c r="BH481" s="236"/>
      <c r="BI481" s="237"/>
      <c r="BJ481" s="240"/>
      <c r="BK481" s="241"/>
      <c r="BL481" s="241"/>
      <c r="BM481" s="241"/>
      <c r="BN481" s="236"/>
      <c r="BO481" s="236"/>
      <c r="BP481" s="236"/>
      <c r="BQ481" s="237"/>
      <c r="BR481" s="240"/>
      <c r="BS481" s="241"/>
      <c r="BT481" s="241"/>
      <c r="BU481" s="241"/>
      <c r="BV481" s="236"/>
      <c r="BW481" s="236"/>
      <c r="BX481" s="236"/>
      <c r="BY481" s="237"/>
      <c r="BZ481" s="240"/>
      <c r="CA481" s="241"/>
      <c r="CB481" s="241"/>
      <c r="CC481" s="241"/>
      <c r="CD481" s="399"/>
      <c r="CE481" s="399"/>
      <c r="CF481" s="399"/>
      <c r="CG481" s="400"/>
      <c r="CH481" s="240"/>
      <c r="CI481" s="241"/>
      <c r="CJ481" s="241"/>
      <c r="CK481" s="241"/>
      <c r="CL481" s="236"/>
      <c r="CM481" s="236"/>
      <c r="CN481" s="236"/>
      <c r="CO481" s="237"/>
      <c r="CP481" s="9"/>
      <c r="CQ481" s="1"/>
      <c r="CR481" s="344"/>
      <c r="CS481" s="345"/>
    </row>
    <row r="482" spans="2:97" ht="27.75" customHeight="1"/>
  </sheetData>
  <sheetProtection formatCells="0" formatColumns="0" formatRows="0" insertHyperlinks="0"/>
  <protectedRanges>
    <protectedRange sqref="CT109:DB113 CT121:DB125 CT419:DB423 CT185:DB189 CT127:DB131 CT301:DB305 CT237:DB241 CT21:DB25 CT27:DB31 CT401:DB405 CT33:DB37 CT57:DB61 CT45:DB49 CT63:DB67 CT69:DB73 CT139:DB143 CT39:DB43 CT51:DB55 CT85:DB89 CT91:DB95 CT97:DB101 CT103:DB107 CT197:DB201 CT243:DB247 CT115:DB119 CT431:DB435 CT191:DB195 CT145:DB149 CT221:DB225 CT173:DB177 CT179:DB183 CT325:DB329 CT331:DB335 CT151:DB155 CT249:DB253 CT343:DB347 CT319:DB323 CT307:DB311 CT313:DB317 CT371:DB375 CT383:DB387 CT389:DB393 CT395:DB399 CT425:DB429 CT337:DB341 CT413:DB417 CT377:DB381" name="範囲3"/>
    <protectedRange sqref="CT446:DB477" name="範囲8"/>
    <protectedRange sqref="CL400:CO400 CL412:CO412" name="範囲3_8_1"/>
    <protectedRange sqref="CH401:CK401 CH413:CK413" name="範囲2_5_2_4"/>
    <protectedRange sqref="CL401:CO401 CH402:CO405 CL413:CO413 CH414:CO417" name="範囲4_5_2_1"/>
    <protectedRange sqref="AD371:AG371" name="範囲2_5_4"/>
    <protectedRange sqref="AD374:AK375 AH371:AK373 AT374:AW374 BB398:BE398" name="範囲4_5_37"/>
    <protectedRange sqref="CH376:CK376 CH424:CK424 CH430:CK430" name="範囲3_9_5_2"/>
    <protectedRange sqref="CL370:CO370 CL382:CO382 CL388:CO388 CL418:CO418" name="範囲3_8_4"/>
    <protectedRange sqref="CH371:CK371 CH383:CK383 CH389:CK389 CH419:CK419" name="範囲2_5_2_7"/>
    <protectedRange sqref="CL371:CO371 CL383:CO383 CH384:CO387 CL389:CO389 CH420:CO423 CL419:CO419 CH372:CO375 CH390:CO393" name="範囲4_5_2_4"/>
    <protectedRange sqref="Z370:AC370" name="範囲3_15"/>
    <protectedRange sqref="V371:Y371" name="範囲2_5_22"/>
    <protectedRange sqref="V374:AC375 Z371:AC373" name="範囲4_5_40"/>
    <protectedRange sqref="V370:Y370 CH370:CK370 CH382:CK382 CH388:CK388 CH418:CK418" name="範囲3_9_5_3"/>
    <protectedRange sqref="CL50:CO50" name="範囲3_8_5"/>
    <protectedRange sqref="CH51:CK51" name="範囲2_5_2_8"/>
    <protectedRange sqref="CL51:CO51 CH52:CO55" name="範囲4_5_2_5"/>
    <protectedRange sqref="CH50:CK50" name="範囲3_9_5_4"/>
    <protectedRange sqref="CL26:CO26 CL300:CO300" name="範囲3_8_6"/>
    <protectedRange sqref="CH27:CK27 CH301:CK301" name="範囲2_5_2_9"/>
    <protectedRange sqref="CL27:CO27 CH28:CO31 CL301:CO301 CH302:CO305" name="範囲4_5_2_6"/>
    <protectedRange sqref="CH26:CK26 CH300:CK300" name="範囲3_9_5_5"/>
    <protectedRange sqref="CD20:CG20 CL20:CO20 BV20:BY20 CL56:CO56 BN20:BQ20" name="範囲3_8_7"/>
    <protectedRange sqref="CD20:CG20 CL20:CO20 BV20:BY20 CL56:CO56 BN20:BQ20" name="範囲2_5_2_10"/>
    <protectedRange sqref="BZ21:CC21 CH21:CK21 BR21:BU21 CH57:CK57 BJ21:BM21" name="範囲4_5_2_7"/>
    <protectedRange sqref="CL57:CO57 CH58:CO61 BN21:BQ21 BV21:BY21 CD21:CG21 CL21:CO21 BJ22:CO25" name="範囲3_18"/>
    <protectedRange sqref="BJ20:BM20 BR20:BU20 BZ20:CC20 CH20:CK20 CH56:CK56" name="範囲3_9_5_6"/>
    <protectedRange sqref="BJ20:BM20 BR20:BU20 BZ20:CC20 CH20:CK20 CH56:CK56" name="範囲3_1_1_1_1_4_1"/>
    <protectedRange sqref="CL394:CO394" name="範囲3_8_2_1"/>
    <protectedRange sqref="CH395:CK395" name="範囲2_5_2_5_1"/>
    <protectedRange sqref="CL395:CO395 CH396:CO399" name="範囲4_5_2_2_1"/>
    <protectedRange sqref="CH394:CK394" name="範囲3_9_5_1_1"/>
    <protectedRange sqref="AX26:BA26 CD26:CG26 BF32:BI32 AX300:BA300 BF300:BI300 CD300:CG300 AX56:BA56 BF56:BI56 AH62:AK62 AP62:AS62 AX62:BA62 BF62:BI62 BF68:BI68 AP50:AS50 AP26:AS26 AP32:AS32 AP38:AS38 AP44:AS44 AP370:AS370 AP56:AS56 BF138:BI138 AH32:AK32" name="範囲3_17_1_2_1_1_1_3_1_1_1_1_1_1"/>
    <protectedRange sqref="AX27:BA29 CD27:CG29 BF33:BI35 AT304:BI305 AX301:BA303 BF301:BI303 CD301:CG303 AX57:BA59 BF57:BI59 AH63:AK65 AP63:AS65 AX63:BA65 BF63:BI65 AD66:BI67 BB72:BI73 BF69:BI71 BZ304:CG305 AL54:AS55 AP51:AS53 AL30:BA31 AL42:AS43 AP27:AS29 AP33:AS35 AP39:AS41 AL48:AS49 AP45:AS47 AL374:AS375 AP371:AS373 AP57:AS59 AL60:BI61 BB36:BI37 BZ30:CG31 BF139:BI141 BB142:BI143 AH33:AK35 AD36:AS37" name="範囲4_5_42_1_2_1_1_1_3_1_1_1_1_1_1"/>
    <protectedRange sqref="AT27:AW27 BZ27:CC27 BB33:BE33 AT301:AW301 BB301:BE301 BZ301:CC301 AT57:AW57 BB57:BE57 AD63:AG63 AL63:AO63 AT63:AW63 BB63:BE63 BB69:BE69 AL51:AO51 AL27:AO27 AL33:AO33 AL39:AO39 AL45:AO45 AL371:AO371 AL57:AO57 BB139:BE139 AD33:AG33" name="範囲2_5_25_1_1_2_2_1_1_1_1_2_1_1_5_1_3_2_1_1"/>
    <protectedRange sqref="AT28:AW29 BZ28:CC29 BB34:BE35 AT302:AW303 BB302:BE303 BZ302:CC303 AL52:AO53 AL28:AO29 AL34:AO35 AL40:AO41 AL46:AO47 AL372:AO373 AD34:AG35 AD46:AG47" name="範囲4_5_2_4_2_1_1_2_2_1_1"/>
    <protectedRange sqref="AX406:BA406 AX388:BA388" name="範囲3_2_3"/>
    <protectedRange sqref="AT407:AW407 AT389:AW389" name="範囲2_5_3"/>
    <protectedRange sqref="AX407:BA407 AT408:BA408 AT411:BA411 AT409:AX410 AZ409:BA410 AX389:BA389 AT390:BA390 AT393:BA393 AT391:AX392 AZ391:BA392" name="範囲4_5_3"/>
    <protectedRange sqref="AT406:AW406 AT388:AW388" name="範囲3_9_5_7_1_3"/>
    <protectedRange sqref="CT407:DB411" name="範囲3_4"/>
    <protectedRange sqref="CL406:CO406" name="範囲3_8_1_2"/>
    <protectedRange sqref="CH407:CK407" name="範囲2_5_2_4_2"/>
    <protectedRange sqref="CL407:CO407 CH408:CO411" name="範囲4_5_2_1_2"/>
    <protectedRange sqref="CH406:CK406" name="範囲3_9_5_8"/>
    <protectedRange sqref="CT215:DB219 CT209:DB213 CT203:DB207" name="範囲3_3"/>
    <protectedRange sqref="CT167:DB171" name="範囲3_5"/>
    <protectedRange sqref="CL62:CO62" name="範囲3_18_5"/>
    <protectedRange sqref="CH63:CK63" name="範囲2_5_26_5"/>
    <protectedRange sqref="CL63:CO63 CH64:CO67" name="範囲4_5_43_5"/>
    <protectedRange sqref="CH62:CK62" name="範囲3_9_5_6_5"/>
    <protectedRange sqref="CL32:CO32" name="範囲3_18_6"/>
    <protectedRange sqref="CL32:CO32" name="範囲2_5_26_6"/>
    <protectedRange sqref="CH33:CK33" name="範囲4_5_43_6"/>
    <protectedRange sqref="CL33:CO33 CH34:CO37" name="範囲3_9_5_6_6"/>
    <protectedRange sqref="CH32:CK32" name="範囲3_18_1_1_1_1_1_1"/>
    <protectedRange sqref="BF20:BI20" name="範囲3_17_1_2_1_1_1_3_1_1_1_1_1_1_1_2"/>
    <protectedRange sqref="BF21:BI23 BB24:BI25" name="範囲4_5_42_1_2_1_1_1_3_1_1_1_1_1_1_1_2"/>
    <protectedRange sqref="BB21:BE21" name="範囲2_5_25_1_1_2_2_1_1_1_1_2_1_1_5_1_3_2_1_1_1_2"/>
    <protectedRange sqref="BB22:BE23" name="範囲4_5_2_4_2_1_1_2_2_1_1_1_2"/>
    <protectedRange sqref="AD407:AG407 V51:Y51 N389:Q389 AD389:AG389 AL389:AO389 BB389:BE389 N407:Q407 AL407:AO407 BB407:BE407" name="範囲2_5_25_1_1_2_2_1_1_1_1_2_1_1_5_1_3_2_1_1_3_1_1_2_1_1"/>
    <protectedRange sqref="AD408:AG409 V52:Y53 N390:Q391 AD390:AG391 AL390:AO391 BB390:BE391 N408:Q409 AL408:AO409 BB408:BE409" name="範囲4_5_2_4_2_1_1_2_2_1_1_3_1_1_2_1_1"/>
    <protectedRange sqref="Z26:AC26 R20:U20" name="範囲3_17_1_1_1_1"/>
    <protectedRange sqref="V27:Y27 N21:Q21" name="範囲2_5_25_1_1_1_1"/>
    <protectedRange sqref="Z27:AC27 V28:AC31 R21:U21 N22:U25" name="範囲4_5_42_1_1_1_1"/>
    <protectedRange sqref="V26:Y26 N20:Q20" name="範囲3_9_5_5_1_3_1_1"/>
    <protectedRange sqref="Z406:AC406 AH50:AK50 Z388:AC388" name="範囲3_8_6_5_1_1"/>
    <protectedRange sqref="V407:Y407 AD51:AG51 V389:Y389" name="範囲2_5_2_9_5_1_1"/>
    <protectedRange sqref="Z407:AC407 V408:AC408 AH51:AK51 AD52:AK55 V411:AC411 V409:Z410 AB409:AC410 Z389:AC389 V390:AC390 V393:AC393 V391:Z392 AB391:AC392" name="範囲4_5_2_6_5_1_1"/>
    <protectedRange sqref="V406:Y406 AD50:AG50 V388:Y388" name="範囲3_9_5_5_5_1_1"/>
    <protectedRange sqref="AH406:AK406 Z50:AC50 R388:U388 AH388:AK388 AP388:AS388 BF388:BI388 R406:U406 AP406:AS406 BF406:BI406" name="範囲3_8_6_1_1_1_1_2_2_1"/>
    <protectedRange sqref="AD411:AK411 AH407:AK408 V55:AC55 V54:Y54 Z51:AC54 AD410:AH410 AH409 AJ409:AK410 N392:U393 R389:U391 AD393:AK393 AH389:AK390 AD392:AH392 AH391 AJ391:AK392 AL392:AS393 AP389:AS391 BB392:BI393 BF389:BI391 N410:U411 R407:U409 AL410:AS411 AP407:AS409 BB410:BI411 BF407:BI409 BR392:BU392 BZ392:CC392 BR410:BU410 BZ410:CC410" name="範囲4_5_2_6_1_1_1_2_1_1_1"/>
    <protectedRange sqref="CT279:DB283 CT273:DB277 CT267:DB271" name="範囲3_3_1"/>
    <protectedRange sqref="CT349:DB353 CT355:DB359" name="範囲3_6"/>
    <protectedRange sqref="BN418:BQ418" name="範囲3_18_4_1"/>
    <protectedRange sqref="BJ419:BM419" name="範囲2_5_26_4_1"/>
    <protectedRange sqref="BJ420:BQ423 BN419:BQ419" name="範囲4_5_43_4_1"/>
    <protectedRange sqref="BJ418:BM418" name="範囲3_9_5_6_4_1"/>
    <protectedRange sqref="BF418:BI418" name="範囲3_18_4_1_1"/>
    <protectedRange sqref="BB419:BE419" name="範囲2_5_26_4_1_1"/>
    <protectedRange sqref="BF419:BI419 BB420:BI423" name="範囲4_5_43_4_1_1"/>
    <protectedRange sqref="BB418:BE418" name="範囲3_9_5_6_4_1_1"/>
    <protectedRange sqref="J418:M418 Z418:AC418 AH418:AK418 AP418:AS418 Z424:AC424 Z430:AC430 AH424:AK424 AH430:AK430 AP424:AS424 AP430:AS430 AX424:BA424 BF424:BI424 AX430:BA430 BF430:BI430" name="範囲3_15_1"/>
    <protectedRange sqref="F418:I418 V418:Y418 AD418:AG418 AL418:AO418 V424:Y424 V430:Y430 AD424:AG424 AD430:AG430 AL424:AO424 AL430:AO430 AT424:AW424 BB424:BE424 AT430:AW430 BB430:BE430" name="範囲3_9_5_3_2"/>
    <protectedRange sqref="CT261:DB265" name="範囲3_3_1_1"/>
    <protectedRange sqref="CT255:DB259" name="範囲3_7"/>
    <protectedRange sqref="R32:U32" name="範囲3_8_5_2_2"/>
    <protectedRange sqref="N33:Q33" name="範囲2_5_2_8_2_2"/>
    <protectedRange sqref="R33:U33 N34:U37" name="範囲4_5_2_5_2_2"/>
    <protectedRange sqref="N32:Q32" name="範囲3_9_5_4_2_2"/>
    <protectedRange sqref="J32:M32" name="範囲3_17_1_2_1_1_1_3_1_1_1_1_1_1_3_1_1_1_2_2_2"/>
    <protectedRange sqref="J33:M35 F37:H37 F36:M36" name="範囲4_5_42_1_2_1_1_1_3_1_1_1_1_1_1_3_1_1_1_2_2_2"/>
    <protectedRange sqref="F33:I33" name="範囲2_5_25_1_1_2_2_1_1_1_1_2_1_1_5_1_3_2_1_1_3_1_1_1_2_2_2"/>
    <protectedRange sqref="F34:I35" name="範囲4_5_2_4_2_1_1_2_2_1_1_3_1_1_1_2_2_2"/>
    <protectedRange sqref="R26:U26" name="範囲3_8_5_2_1_1"/>
    <protectedRange sqref="N27:Q27" name="範囲2_5_2_8_2_1_1"/>
    <protectedRange sqref="R27:U27 N28:U31" name="範囲4_5_2_5_2_1_1"/>
    <protectedRange sqref="N26:Q26" name="範囲3_9_5_4_2_1_1"/>
    <protectedRange sqref="J26:M26" name="範囲3_17_1_2_1_1_1_3_1_1_1_1_1_1_3_1_1_1_2_2_1_1"/>
    <protectedRange sqref="J27:M29 F31:H31 F30:M30" name="範囲4_5_42_1_2_1_1_1_3_1_1_1_1_1_1_3_1_1_1_2_2_1_1"/>
    <protectedRange sqref="F27:I27" name="範囲2_5_25_1_1_2_2_1_1_1_1_2_1_1_5_1_3_2_1_1_3_1_1_1_2_2_1_1"/>
    <protectedRange sqref="F28:I29" name="範囲4_5_2_4_2_1_1_2_2_1_1_3_1_1_1_2_2_1_1"/>
    <protectedRange sqref="B305:E305 B20 C27:E31 B28:B32 B64:B68 B70:B73 C21:E25 B22:B26 C33:E37 B58:B62 B56 B34:B37 C56:E73" name="範囲1_1_3_1"/>
    <protectedRange sqref="C388:E392 B388 B390:B392 C108:E112 B108 B110:B112 C114:E118 B114 B116:B118 C120:E124 B120 B122:B124 C126:E130 B126 B128:B130 C430:E434 B430 B432:B434 C418:E422 B418 B420:B422 C318:E322 B318 B320:B322 C424:E428 B424 B426:B428 C324:E328 B324 B326:B328 C330:E334 B330 B332:B334 C382:E386 B382 B384:B386 C342:E346 B342 B344:B346 C336:E340 B336 B338:B340 C306:E310 B306 B308:B310 C312:E316 B312 B314:B316 C370:E374 B370 B372:B374 C394:E398 B394 B396:B398" name="範囲3_1_1_1_1_5_1"/>
    <protectedRange sqref="B381:E381 B341:E341 B113:E113 B119:E119 B125:E125 B131:E131 B435:E435 B423:E423 B375:E375 B429:E429 B329:E329 B335:E335 B323:E323 B143:E143 B347:E347 B399:E399 B311:E311 B317:E317 B387:E387 B393:E393 B137:E137" name="範囲3_1_2_1_6_1"/>
    <protectedRange sqref="C138:E142 B138 B140:B142" name="範囲3_1_1_1_1_4_1_3"/>
    <protectedRange sqref="C144:E148 B144 B146:B148 C150:E154 B150 B152:B154" name="範囲3_1_1_1_1_1_4"/>
    <protectedRange sqref="B149:E149 B155:E155 B171:E171" name="範囲3_1_2_1_1_4_1"/>
    <protectedRange sqref="C400:E404 B400 B402:B404" name="範囲3_1_1_1_1_1_1_4"/>
    <protectedRange sqref="B405:E405 B417:E417" name="範囲3_1_2_1_1_1_4"/>
    <protectedRange sqref="B177:E177" name="範囲3_1_2_1_2_2"/>
    <protectedRange sqref="C172:E176 B172 B174:B176" name="範囲3_1_1_1_1_4_1_1_2"/>
    <protectedRange sqref="C178:E182 B178 B180:B182" name="範囲3_1_1_1_1_1_2_2"/>
    <protectedRange sqref="B183:E183" name="範囲3_1_2_1_1_2_2"/>
    <protectedRange sqref="B225:E225" name="範囲3_1_2_1_1_1_1_2_1"/>
    <protectedRange sqref="C166:E170 B166 B168:B170" name="範囲3_1_1_1_1_1_1_2_2"/>
    <protectedRange sqref="B411:E411" name="範囲3_1_2_1_1_1_3_2"/>
    <protectedRange sqref="C406:E410 B406 B408:B410" name="範囲3_1_1_1_1_4_1_1_1_1_2"/>
    <protectedRange sqref="C208:E212 B208 B210:B212 C214:E218 B214 B216:B218 C220:E224 B220 B222:B224" name="範囲3_1_1_1_1_1_1_1_1_1_2"/>
    <protectedRange sqref="B219:E219 B213:E213" name="範囲3_1_2_1_1_1_1_1_1_2"/>
    <protectedRange sqref="B241:E241" name="範囲3_1_2_1_1_1_1_1_2_3"/>
    <protectedRange sqref="C236:E240 B236 B238:B240" name="範囲3_1_1_1_1_1_1_1_1_2_2_1"/>
    <protectedRange sqref="B283:E283" name="範囲3_1_2_1_1_1_1_1_2_1_2_1"/>
    <protectedRange sqref="B3:E14" name="範囲9_1_1_1_1"/>
    <protectedRange sqref="B38 B40:B44 B52:B55 B46:B50 C38:E55" name="範囲1_1_3_3_1_2"/>
    <protectedRange sqref="B89:E89 B95:E95 B101:E101" name="範囲1_1_1_2"/>
    <protectedRange sqref="B84 C85:E88 B86:B88 B90 C91:E94 B92:B94" name="範囲3_1_1_1"/>
    <protectedRange sqref="C96:E100 B96 B98:B100 C84:E84 C90:E90 C102:E106 B102 B104:B106" name="範囲3_1_1_1_1_3_2_1"/>
    <protectedRange sqref="B107:E107" name="範囲3_1_2_1_4_2_1"/>
    <protectedRange sqref="C184:E188 B184 B186:B188" name="範囲3_1_1_1_1_1_2_1_2"/>
    <protectedRange sqref="B189:E189" name="範囲3_1_2_1_1_2_1_2"/>
    <protectedRange sqref="C196:E200 B196 B198:B200 C202:E206 B202 B204:B206 C190:E194 B190 B192:B194" name="範囲3_1_1_1_1_1_1_1_1_4"/>
    <protectedRange sqref="B207:E207 B195:E195 B201:E201" name="範囲3_1_2_1_1_1_1_1_4"/>
    <protectedRange sqref="B247:E247" name="範囲3_1_2_1_1_1_1_1_2_2_2"/>
    <protectedRange sqref="C242:E246 B242 B244:B246" name="範囲3_1_1_1_1_1_1_1_1_3_2_1"/>
    <protectedRange sqref="C376:E380 B376 B378:B380" name="範囲3_1_1_1_1_4_3"/>
    <protectedRange sqref="CP64:CP68 CP70:CP72 CQ56:CS72 CP305:CS305 CP20 CQ27:CS31 CP28:CP32 CQ21:CS25 CP22:CP26 CQ33:CS37 CP58:CP62 CP56 CP34:CP37" name="範囲1_1_2_1"/>
    <protectedRange sqref="CQ430:CS434 CP430 CP432:CP434 CQ418:CS422 CP418 CP420:CP422 CQ424:CS428 CP424 CP426:CP428 CQ120:CS124 CP120 CP122:CP124 CQ126:CS130 CP126 CP128:CP130 CQ370:CS374 CP370 CP372:CP374 CQ394:CS398 CP394 CP396:CP398 CQ388:CS392 CP388 CP390:CP392 CQ382:CS386 CP382 CP384:CP386 CQ318:CS322 CP318 CP320:CP322 CQ324:CS328 CP324 CP326:CP328 CQ330:CS334 CP330 CP332:CP334 CQ342:CS346 CP342 CP344:CP346 CQ336:CS340 CP336 CP338:CP340 CQ306:CS310 CP306 CP308:CP310 CQ312:CS316 CP312 CP314:CP316 CQ108:CS112 CP108 CP110:CP112 CQ114:CS118 CP114 CP116:CP118" name="範囲3_1_1_1_1_4_2"/>
    <protectedRange sqref="CP423:CS423 CP429:CS429 CP131:CS131 CP381:CS381 CP387:CS387 CP393:CS393 CP375:CS375 CP399:CS399 CP341:CS341 CP329:CS329 CP335:CS335 CP323:CS323 CP311:CS311 CP317:CS317 CP113:CS113 CP119:CS119 CP125:CS125" name="範囲3_1_2_1_5_1"/>
    <protectedRange sqref="CQ138:CS142 CP138 CP140:CP142" name="範囲3_1_1_1_1_4_1_2_1"/>
    <protectedRange sqref="CQ144:CS148 CP144 CP146:CP148 CQ150:CS154 CP150 CP152:CP154" name="範囲3_1_1_1_1_1_3_1"/>
    <protectedRange sqref="CP149:CS149 CP155:CS155 CP171:CS171" name="範囲3_1_2_1_1_3_1"/>
    <protectedRange sqref="CQ400:CS404 CP400 CP402:CP404" name="範囲3_1_1_1_1_1_1_3_1"/>
    <protectedRange sqref="CP405:CS405 CP417:CS417" name="範囲3_1_2_1_1_1_2_1"/>
    <protectedRange sqref="CP177:CS177" name="範囲3_1_2_1_2_1_1"/>
    <protectedRange sqref="CQ172:CS176 CP172 CP174:CP176" name="範囲3_1_1_1_1_4_1_1_1_2"/>
    <protectedRange sqref="CQ178:CS182 CP178 CP180:CP182" name="範囲3_1_1_1_1_1_2_1_1"/>
    <protectedRange sqref="CP183:CS183" name="範囲3_1_2_1_1_2_1_1"/>
    <protectedRange sqref="CP225:CS225" name="範囲3_1_2_1_1_1_1_1_3"/>
    <protectedRange sqref="CQ166:CS170 CP166 CP168:CP170" name="範囲3_1_1_1_1_1_1_2_1_1"/>
    <protectedRange sqref="CP411:CS411" name="範囲3_1_2_1_1_1_3_1_1"/>
    <protectedRange sqref="CQ406:CS410 CP406 CP408:CP410" name="範囲3_1_1_1_1_4_1_1_1_1_1_1"/>
    <protectedRange sqref="CQ208:CS212 CP208 CP210:CP212 CQ214:CS218 CP214 CP216:CP218 CQ220:CS224 CP220 CP222:CP224" name="範囲3_1_1_1_1_1_1_1_1_1_1"/>
    <protectedRange sqref="CP219:CS219 CP213:CS213" name="範囲3_1_2_1_1_1_1_1_1_1"/>
    <protectedRange sqref="CP241:CS241" name="範囲3_1_2_1_1_1_1_1_2_2_1"/>
    <protectedRange sqref="CQ236:CS240 CP236 CP238:CP240" name="範囲3_1_1_1_1_1_1_1_1_2_1"/>
    <protectedRange sqref="CP1:CS1" name="範囲9_2_1"/>
    <protectedRange sqref="CP73:CS73 CP38 CP40:CP44 CP52:CP55 CP46:CP50 CQ38:CS55" name="範囲1_1_3_3_1_1_1"/>
    <protectedRange sqref="CP435:CS435 CP143:CS143" name="範囲3_1_2_1_5_3_1"/>
    <protectedRange sqref="CP283:CS283" name="範囲3_1_2_1_1_1_1_1_2_1_3_2_1"/>
    <protectedRange sqref="CP347:CS347" name="範囲3_1_2_1_9_2_1"/>
    <protectedRange sqref="CP89:CS89 CP95:CS95 CP101:CS101" name="範囲1_1_1_1_1"/>
    <protectedRange sqref="CP84 CQ85:CS88 CP86:CP88 CP90 CQ91:CS94 CP92:CP94" name="範囲3_1_1_2"/>
    <protectedRange sqref="CQ96:CS100 CP96 CP98:CP100 CQ84:CS84 CQ90:CS90 CQ102:CS106 CP102 CP104:CP106" name="範囲3_1_1_1_1_3_1_1"/>
    <protectedRange sqref="CP107:CS107" name="範囲3_1_2_1_4_1_1"/>
    <protectedRange sqref="CQ184:CS188 CP184 CP186:CP188" name="範囲3_1_1_1_1_1_2_1_1_1"/>
    <protectedRange sqref="CP189:CS189" name="範囲3_1_2_1_1_2_1_1_1"/>
    <protectedRange sqref="CQ196:CS200 CP196 CP198:CP200 CQ202:CS206 CP202 CP204:CP206 CQ190:CS194 CP190 CP192:CP194" name="範囲3_1_1_1_1_1_1_1_1_5"/>
    <protectedRange sqref="CP207:CS207 CP195:CS195 CP201:CS201" name="範囲3_1_2_1_1_1_1_1_3_1"/>
    <protectedRange sqref="CP247:CS247" name="範囲3_1_2_1_1_1_1_1_2_2_1_1"/>
    <protectedRange sqref="CQ242:CS246 CP242 CP244:CP246" name="範囲3_1_1_1_1_1_1_1_1_3_2_2"/>
    <protectedRange sqref="CQ376:CS380 CP376 CP378:CP380" name="範囲3_1_1_1_1_4_2_1"/>
    <protectedRange sqref="B253:E253 B277:E277 B259:E259 B265:E265 B271:E271" name="範囲3_1_2_1_1_1_1_1_2_1"/>
    <protectedRange sqref="C248:E252 B248 B250:B252 C278:E282 B278 B280:B282 C272:E276 B272 B274:B276 C254:E258 B254 B256:B258 C260:E264 B260 B262:B264 C266:E270 B266 B268:B270" name="範囲3_1_1_1_1_1_1_1_1_3_1"/>
    <protectedRange sqref="CP253:CS253 CP277:CS277 CP259:CS259 CP265:CS265 CP271:CS271" name="範囲3_1_2_1_1_1_1_1_2_1_1"/>
    <protectedRange sqref="CQ248:CS252 CP248 CP250:CP252 CQ278:CS282 CP278 CP280:CP282 CQ272:CS276 CP272 CP274:CP276 CQ254:CS258 CP254 CP256:CP258 CQ260:CS264 CP260 CP262:CP264 CQ266:CS270 CP266 CP268:CP270" name="範囲3_1_1_1_1_1_1_1_1_3_1_1"/>
    <protectedRange sqref="CL68:CO68" name="範囲3_8_5_2"/>
    <protectedRange sqref="CH69:CK69" name="範囲2_5_2_8_2"/>
    <protectedRange sqref="CL69:CO69 CH70:CO73" name="範囲4_5_2_5_2"/>
    <protectedRange sqref="CH68:CK68" name="範囲3_9_5_4_2"/>
    <protectedRange sqref="J68:M68 R68:U68 AX418:BA418 Z56:AC56 AH56:AK56" name="範囲3_8_6_2_1_2_1_2_1_2_3_3_1"/>
    <protectedRange sqref="F68:I68 N68:Q68 AT418:AW418 V56:Y56 AD56:AG56" name="範囲3_9_5_5_2_2_1_2_1_2_3_3_1"/>
    <protectedRange sqref="F69:U73 AT419:BA423 V57:AK61" name="範囲6_2_1_3_2_1_1_1_2_1_4_2_1_1_8_1_1_1_2_1_2_3_3_1"/>
    <protectedRange sqref="B359:E359" name="範囲3_1_2_1_3"/>
    <protectedRange sqref="C348:E352 B348 B350:B352 C354:E358 B354 B356:B358" name="範囲3_1_1_1_1_2_1"/>
    <protectedRange sqref="B353:E353" name="範囲3_1_2_1_3_1"/>
    <protectedRange sqref="CP359:CS359" name="範囲3_1_2_1_3_2"/>
    <protectedRange sqref="CQ348:CS352 CP348 CP350:CP352 CQ354:CS358 CP354 CP356:CP358" name="範囲3_1_1_1_1_2_1_2"/>
    <protectedRange sqref="CP353:CS353" name="範囲3_1_2_1_3_1_2"/>
    <protectedRange sqref="Z38:AC38 AH38:AK38" name="範囲3_17_1_1_1_1_2_2"/>
    <protectedRange sqref="V39:Y39 AD39:AG39" name="範囲2_5_25_1_1_1_1_2_2"/>
    <protectedRange sqref="Z39:AC39 AH39:AK39 V40:AK43" name="範囲4_5_42_1_1_1_1_2_2"/>
    <protectedRange sqref="V38:Y38 AD38:AG38" name="範囲3_9_5_5_1_3_1_1_2_3"/>
    <protectedRange sqref="R38:U38" name="範囲3_8_2_2"/>
    <protectedRange sqref="N39:Q39" name="範囲2_5_2_5_2"/>
    <protectedRange sqref="R39:U39 N40:U43" name="範囲4_5_2_2_2"/>
    <protectedRange sqref="N38:Q38" name="範囲3_9_5_1_2_1"/>
    <protectedRange sqref="J38:M38" name="範囲3_8_6_1_1_1_1_2_1_1_4_2"/>
    <protectedRange sqref="F39:I39" name="範囲2_5_2_9_1_1_1_1_2_1_1_4_2"/>
    <protectedRange sqref="J39:M41 F43:H43 F42:M42" name="範囲4_5_2_6_1_1_1_1_1_1_4_2"/>
    <protectedRange sqref="F38:I38" name="範囲3_9_5_5_1_2_1_1_2_1_1_4_2"/>
    <protectedRange sqref="F40:I41" name="範囲4_5_2_2_1_2_2_1_1_4_2"/>
    <protectedRange sqref="I43:M43" name="範囲4_5_2_6_1_1_1_1_1_1_1_3_2"/>
    <protectedRange sqref="CL44:CO44" name="範囲3_8_7_1"/>
    <protectedRange sqref="CL44:CO44" name="範囲2_5_2_10_1"/>
    <protectedRange sqref="CH45:CK45" name="範囲4_5_2_7_1"/>
    <protectedRange sqref="CL45:CO45 CH46:CO49" name="範囲3_18_3"/>
    <protectedRange sqref="CH44:CK44" name="範囲3_9_5_6_3"/>
    <protectedRange sqref="CH44:CK44" name="範囲3_1_1_1_1_4_1_1"/>
    <protectedRange sqref="AH44:AK44" name="範囲3_17_1_2_1_1_1_3_1_1_1_1_1_1_3"/>
    <protectedRange sqref="AD48:AK49 AH45:AK47" name="範囲4_5_42_1_2_1_1_1_3_1_1_1_1_1_1_3"/>
    <protectedRange sqref="AD45:AG45" name="範囲2_5_25_1_1_2_2_1_1_1_1_2_1_1_5_1_3_2_1_1_3"/>
    <protectedRange sqref="R44:U44" name="範囲3_8_2_3"/>
    <protectedRange sqref="N45:Q45" name="範囲2_5_2_5_3"/>
    <protectedRange sqref="R45:U45 N46:U49" name="範囲4_5_2_2_3"/>
    <protectedRange sqref="N44:Q44" name="範囲3_9_5_1_2_2"/>
    <protectedRange sqref="J44:M44" name="範囲3_8_6_1_1_1_1_2_1_1_4_3"/>
    <protectedRange sqref="F45:I45" name="範囲2_5_2_9_1_1_1_1_2_1_1_4_3"/>
    <protectedRange sqref="J45:M47 F49:H49 F48:M48" name="範囲4_5_2_6_1_1_1_1_1_1_4_3"/>
    <protectedRange sqref="F44:I44" name="範囲3_9_5_5_1_2_1_1_2_1_1_4_3"/>
    <protectedRange sqref="F46:I47" name="範囲4_5_2_2_1_2_2_1_1_4_3"/>
    <protectedRange sqref="I49:M49" name="範囲4_5_2_6_1_1_1_1_1_1_1_3_3"/>
    <protectedRange sqref="CL108:CO108 CL114:CO114 CL84:CO84 CL138:CO138 CL126:CO126 BF114:BI114 BN114:BQ114 BV114:BY114 CD114:CG114" name="範囲3_8_5_1"/>
    <protectedRange sqref="CH109:CK109 CH115:CK115 CH85:CK85 CH139:CK139 CH127:CK127 BB115:BE115 BJ115:BM115 BR115:BU115 BZ115:CC115" name="範囲2_5_2_8_1"/>
    <protectedRange sqref="CL109:CO109 CH110:CO113 CL115:CO115 CL85:CO85 CH86:CO89 CL139:CO139 CH140:CO143 CL127:CO127 CH128:CO131 BF115:BI115 BN115:BQ115 BV115:BY115 CD115:CG115 BB116:CO119" name="範囲4_5_2_5_1"/>
    <protectedRange sqref="CH108:CK108 CH114:CK114 CH84:CK84 CH138:CK138 CH126:CK126 BB114:BE114 BJ114:BM114 BR114:BU114 BZ114:CC114" name="範囲3_9_5_4_1"/>
    <protectedRange sqref="CL120:CO120" name="範囲3_8_6_2"/>
    <protectedRange sqref="CH121:CK121" name="範囲2_5_2_9_2"/>
    <protectedRange sqref="CL121:CO121 CH122:CO125" name="範囲4_5_2_6_2"/>
    <protectedRange sqref="CH120:CK120" name="範囲3_9_5_5_2"/>
    <protectedRange sqref="CL90:CO90" name="範囲3_17_2_1"/>
    <protectedRange sqref="CH91:CK91" name="範囲2_5_25_2_1"/>
    <protectedRange sqref="CL91:CO91 CH92:CO95" name="範囲4_5_42_2_1"/>
    <protectedRange sqref="CH90:CK90" name="範囲3_9_5_5_4_1_1"/>
    <protectedRange sqref="CL132:CO132" name="範囲3_18_5_2"/>
    <protectedRange sqref="CH133:CK133" name="範囲2_5_26_5_2"/>
    <protectedRange sqref="CL133:CO133 CH134:CO137" name="範囲4_5_43_5_2"/>
    <protectedRange sqref="CH132:CK132" name="範囲3_9_5_6_5_2"/>
    <protectedRange sqref="BF96:BI96 AX150:BA150 AP90:AS90 BF126:BI126 AP138:AS138 AX138:BA138" name="範囲3_17_1_1_1_1_1"/>
    <protectedRange sqref="BB97:BE97 AT151:AW151 AL91:AO91 BB127:BE127 AL139:AO139 AT139:AW139" name="範囲2_5_25_1_1_1_1_1"/>
    <protectedRange sqref="BB100:BI101 BF97:BI99 AT154:BA155 AX151:BA153 AL94:AS95 AP91:AS93 BB130:BI131 BF127:BI129 AP139:AS141 AX139:BA141 AL142:BA143" name="範囲4_5_42_1_1_1_1_1"/>
    <protectedRange sqref="BB96:BE96 AT150:AW150 AL90:AO90 BB126:BE126 AL138:AO138 AT138:AW138" name="範囲3_9_5_5_1_3_1_1_1"/>
    <protectedRange sqref="Z68:AC68 Z190:AC190" name="範囲3_8_6_5_1_1_3"/>
    <protectedRange sqref="V69:Y69 V191:Y191" name="範囲2_5_2_9_5_1_1_3"/>
    <protectedRange sqref="Z69:AC69 V70:AC73 Z191:AC191 V192:AC195" name="範囲4_5_2_6_5_1_1_3"/>
    <protectedRange sqref="V68:Y68 V190:Y190" name="範囲3_9_5_5_5_1_1_3"/>
    <protectedRange sqref="Z96:AC96" name="範囲3_17_1_1_1_1_1_1"/>
    <protectedRange sqref="V97:Y97" name="範囲2_5_25_1_1_1_1_1_1"/>
    <protectedRange sqref="Z97:AC97 V98:AC101" name="範囲4_5_42_1_1_1_1_1_1"/>
    <protectedRange sqref="V96:Y96" name="範囲3_9_5_5_1_3_1_1_1_1"/>
    <protectedRange sqref="R84:U84" name="範囲3_8_2_5"/>
    <protectedRange sqref="N85:Q85" name="範囲2_5_2_5_5"/>
    <protectedRange sqref="R85:U85 N86:U89" name="範囲4_5_2_2_5"/>
    <protectedRange sqref="N84:Q84" name="範囲3_9_5_1_2_3"/>
    <protectedRange sqref="AT121:AW121 AT197:AW197 AT21:AW21 AT243:AW243" name="範囲2_5_25_1_1_2_2_1_1_1_1_2_1_1_5_1_3_2_1_1_3_1_1_2_1_1_3_1"/>
    <protectedRange sqref="AT122:AW123 AT198:AW199 AT22:AW23 AT244:AW245" name="範囲4_5_2_4_2_1_1_2_2_1_1_3_1_1_2_1_1_3_1"/>
    <protectedRange sqref="AX120:BA120 AX196:BA196 AX20:BA20 AX242:BA242" name="範囲3_8_6_1_1_1_1_2_2_1_3_1"/>
    <protectedRange sqref="AT124:BA125 AX121:BA123 AT200:BA201 AX197:BA199 AT24:BA25 AX21:BA23 AT246:BA247 AX243:BA245" name="範囲4_5_2_6_1_1_1_2_1_1_1_3_1"/>
    <protectedRange sqref="R138:U138 R132:U132" name="範囲3_8_5_2_3"/>
    <protectedRange sqref="N139:Q139 N133:Q133" name="範囲2_5_2_8_2_3"/>
    <protectedRange sqref="R139:U139 N140:U143 R133:U133 N134:U137" name="範囲4_5_2_5_2_3"/>
    <protectedRange sqref="N138:Q138 N132:Q132" name="範囲3_9_5_4_2_3"/>
    <protectedRange sqref="J138:M138 J132:M132" name="範囲3_17_1_2_1_1_1_3_1_1_1_1_1_1_3_1_1_1_2_2_4"/>
    <protectedRange sqref="J139:M141 F143:H143 F142:M142 J133:M135 F137:H137 F136:M136" name="範囲4_5_42_1_2_1_1_1_3_1_1_1_1_1_1_3_1_1_1_2_2_4"/>
    <protectedRange sqref="F139:I139 F133:I133" name="範囲2_5_25_1_1_2_2_1_1_1_1_2_1_1_5_1_3_2_1_1_3_1_1_1_2_2_4"/>
    <protectedRange sqref="F140:I141 F134:I135" name="範囲4_5_2_4_2_1_1_2_2_1_1_3_1_1_1_2_2_4"/>
    <protectedRange sqref="J84:M84" name="範囲3_8_6_1_1_1_1_2_1_1_4_4"/>
    <protectedRange sqref="F85:I85" name="範囲2_5_2_9_1_1_1_1_2_1_1_4_4"/>
    <protectedRange sqref="J85:M87 F89:H89 F88:M88" name="範囲4_5_2_6_1_1_1_1_1_1_4_4"/>
    <protectedRange sqref="F84:I84" name="範囲3_9_5_5_1_2_1_1_2_1_1_4_4"/>
    <protectedRange sqref="F86:I87" name="範囲4_5_2_2_1_2_2_1_1_4_4"/>
    <protectedRange sqref="I89:M89" name="範囲4_5_2_6_1_1_1_1_1_1_1_3_4"/>
    <protectedRange sqref="R102:U102 R126:U126 R96:U96" name="範囲3_8_5_2_1_2"/>
    <protectedRange sqref="N103:Q103 N127:Q127 N97:Q97" name="範囲2_5_2_8_2_1_2"/>
    <protectedRange sqref="R103:U103 N104:U107 R127:U127 N128:U131 R97:U97 N98:U101" name="範囲4_5_2_5_2_1_2"/>
    <protectedRange sqref="N102:Q102 N126:Q126 N96:Q96" name="範囲3_9_5_4_2_1_2"/>
    <protectedRange sqref="J102:M102 J126:M126 J96:M96" name="範囲3_17_1_2_1_1_1_3_1_1_1_1_1_1_3_1_1_1_2_2_1_2"/>
    <protectedRange sqref="J103:M105 F107:H107 F106:M106 J127:M129 F131:H131 F130:M130 J97:M99 F101:H101 F100:M100" name="範囲4_5_42_1_2_1_1_1_3_1_1_1_1_1_1_3_1_1_1_2_2_1_2"/>
    <protectedRange sqref="F97:I97 F103:I103 F127:I127" name="範囲2_5_25_1_1_2_2_1_1_1_1_2_1_1_5_1_3_2_1_1_3_1_1_1_2_2_1_2"/>
    <protectedRange sqref="F104:I105 F128:I129 F98:I99" name="範囲4_5_2_4_2_1_1_2_2_1_1_3_1_1_1_2_2_1_2"/>
    <protectedRange sqref="BF90:BI90 BF108:BI108 BF150:BI150 AP96:AS96" name="範囲3_17_1_2_1_1_1_3_1_1_1_1_1_1_4_2"/>
    <protectedRange sqref="BF91:BI93 BB94:BI94 BB95:BD95 BF109:BI111 BB112:BI112 BF151:BI153 BB154:BI154 AP97:AS99 AL100:AS101 BB55:BD55 BB49:BD49 BB43:BD43" name="範囲4_5_42_1_2_1_1_1_3_1_1_1_1_1_1_4_2"/>
    <protectedRange sqref="AL97:AO97" name="範囲2_5_25_1_1_2_2_1_1_1_1_2_1_1_5_1_3_2_1_1_4_2"/>
    <protectedRange sqref="BB98:BE99 AT152:AW153 AL92:AO93 BB128:BE129 AL98:AO99 AL140:AO141 AT140:AW141 AT92:AW93" name="範囲4_5_2_4_2_1_1_2_2_1_1_4_2"/>
    <protectedRange sqref="Z90:AC90 AP120:AS120 AP196:AS196 AP20:AS20 AP242:AS242" name="範囲3_8_6_1_1_1_1_2_1_1_4_3_1"/>
    <protectedRange sqref="V91:Y91 AL121:AO121 AL197:AO197 AL21:AO21 AL243:AO243" name="範囲2_5_2_9_1_1_1_1_2_1_1_4_3_1"/>
    <protectedRange sqref="Z91:AC93 V95:X95 V94:AC94 AP121:AS123 AL125:AN125 AL124:AS124 AP197:AS199 AL201:AN201 AL200:AS200 AP21:AS23 AL25:AN25 AL24:AS24 AP243:AS245 AL247:AN247 AL246:AS246" name="範囲4_5_2_6_1_1_1_1_1_1_4_3_1"/>
    <protectedRange sqref="V90:Y90 AL120:AO120 AL196:AO196 AL20:AO20 AL242:AO242" name="範囲3_9_5_5_1_2_1_1_2_1_1_4_3_1"/>
    <protectedRange sqref="V92:Y93 AL122:AO123 AL198:AO199 AL22:AO23 AL244:AO245" name="範囲4_5_2_2_1_2_2_1_1_4_3_1"/>
    <protectedRange sqref="Y95:AC95 AO125:AS125 AO201:AS201 AO25:AS25 AO247:AS247" name="範囲4_5_2_6_1_1_1_1_1_1_1_3_3_1"/>
    <protectedRange sqref="R90:U90" name="範囲3_8_6_1_1_1_1_2_2_1_1_1_2_1"/>
    <protectedRange sqref="R91:U93 N94:U95" name="範囲4_5_2_6_1_1_1_2_1_1_1_1_1_2_1_1"/>
    <protectedRange sqref="N91:Q91" name="範囲2_5_25_1_1_2_2_1_1_1_1_2_1_1_5_1_3_2_1_1_3_1_1_2_1_1_1_2_2_1"/>
    <protectedRange sqref="N92:Q93" name="範囲4_5_2_4_2_1_1_2_2_1_1_3_1_1_2_1_1_1_2_2_1"/>
    <protectedRange sqref="F91:I91 AD121:AG121 AD197:AG197 AD21:AG21 AD243:AG243" name="範囲2_5_25_1_1_2_2_1_1_1_1_2_1_1_5_1_3_2_1_1_3_1_1_2_1_1_5_1"/>
    <protectedRange sqref="F92:I93 AD122:AG123 AD198:AG199 AD22:AG23 AD244:AG245" name="範囲4_5_2_4_2_1_1_2_2_1_1_3_1_1_2_1_1_5_1"/>
    <protectedRange sqref="J90:M90 AH120:AK120 AH196:AK196 AH20:AK20 AH242:AK242" name="範囲3_8_6_1_1_1_1_2_2_1_5_1"/>
    <protectedRange sqref="J91:M93 F94:M95 AH121:AK123 AD124:AK125 AH197:AK199 AD200:AK201 AH21:AK23 AD24:AK25 AH243:AK245 AD246:AK247" name="範囲4_5_2_6_1_1_1_2_1_1_1_5_1"/>
    <protectedRange sqref="R108:U108 AP108:AS108 AX108:BA108 BF132:BI132 BN132:BQ132 BV132:BY132 CD132:CG132" name="範囲3_8_6_2_1_2_1_2_1_2_3_3_1_1"/>
    <protectedRange sqref="N108:Q108 AL108:AO108 AT108:AW108 BB132:BE132 BJ132:BM132 BR132:BU132 BZ132:CC132" name="範囲3_9_5_5_2_2_1_2_1_2_3_3_1_1"/>
    <protectedRange sqref="N109:U113 AL109:BA113 BB133:CG137" name="範囲6_2_1_3_2_1_1_1_2_1_4_2_1_1_8_1_1_1_2_1_2_3_3_1_1"/>
    <protectedRange sqref="CL150:CO150 CL190:CO190 AH150:AK150" name="範囲3_8_1_1"/>
    <protectedRange sqref="CH151:CK151 CH191:CK191 AD151:AG151" name="範囲2_5_2_4_1"/>
    <protectedRange sqref="CL151:CO151 CH152:CO155 CL191:CO191 CH192:CO195 AH151:AK151 AD152:AK155" name="範囲4_5_2_1_1"/>
    <protectedRange sqref="CL166:CO166" name="範囲3_8_5_7"/>
    <protectedRange sqref="CH167:CK167" name="範囲2_5_2_8_7"/>
    <protectedRange sqref="CL167:CO167 CH168:CO171" name="範囲4_5_2_5_7"/>
    <protectedRange sqref="CH166:CK166" name="範囲3_9_5_4_7"/>
    <protectedRange sqref="CL144:CO144" name="範囲3_18_3_2"/>
    <protectedRange sqref="CH145:CK145" name="範囲2_5_26_3"/>
    <protectedRange sqref="CL145:CO145 CH146:CO149" name="範囲4_5_43_3"/>
    <protectedRange sqref="CH144:CK144" name="範囲3_9_5_6_3_2"/>
    <protectedRange sqref="CL184:CO184" name="範囲3_17_1_2_1_1_1_3_1_1_1_1_1_1_1_2_1_1_1_1_1"/>
    <protectedRange sqref="CL185:CO187 CH188:CO189" name="範囲4_5_42_1_2_1_1_1_3_1_1_1_1_1_1_1_2_1_1_1_1_1"/>
    <protectedRange sqref="CH185:CK185" name="範囲2_5_25_1_1_2_2_1_1_1_1_2_1_1_5_1_3_2_1_1_1_2_1_1_1_1_1"/>
    <protectedRange sqref="CH186:CK187" name="範囲4_5_2_4_2_1_1_2_2_1_1_1_2_1_1_1_1_1"/>
    <protectedRange sqref="AH144:AK144 AP144:AS144 AX144:BA144 CL196:CO196 J144:M144 BN144:BQ144 BF144:BI144 Z144:AC144 BV202:BY202 BV120:BY120 BV284:BY284 BV248:BY248" name="範囲3_17_1_1_1_1_1_3"/>
    <protectedRange sqref="AD145:AG145 AL145:AO145 AT145:AW145 CH197:CK197 F145:I145 BJ145:BM145 BB145:BE145 V145:Y145 BR203:BU203 BR121:BU121 BR285:BU285 BR249:BU249" name="範囲2_5_25_1_1_1_1_1_3"/>
    <protectedRange sqref="AH145:AK145 AP145:AS145 AX145:BA145 CL197:CO197 CH198:CO201 J145:M145 F146:M148 BN145:BQ145 BF145:BI145 AD146:AK147 AP146:BA147 BF146:BQ147 Z145:AC145 V146:AC148 AD148:BQ149 F149:H149 V149:X149 BR206:BY207 BV203:BY205 BR124:BY125 BV121:BY123 BR288:BY289 BV285:BY287 BR252:BY253 BV249:BY251" name="範囲4_5_42_1_1_1_1_1_3"/>
    <protectedRange sqref="AD144:AG144 AL144:AO144 AT144:AW144 CH196:CK196 F144:I144 BJ144:BM144 BB144:BE144 V144:Y144 BR202:BU202 BR120:BU120 BR284:BU284 BR248:BU248" name="範囲3_9_5_5_1_3_1_1_1_3"/>
    <protectedRange sqref="AT203:AW203" name="範囲2_5_25_1_1_2_2_1_1_1_1_2_1_1_5_1_3_2_1_1_3_1_1_2_1_1_3_2"/>
    <protectedRange sqref="AT204:AW205" name="範囲4_5_2_4_2_1_1_2_2_1_1_3_1_1_2_1_1_3_2"/>
    <protectedRange sqref="AX202:BA202" name="範囲3_8_6_1_1_1_1_2_2_1_3_2"/>
    <protectedRange sqref="AT206:BA207 AX203:BA205" name="範囲4_5_2_6_1_1_1_2_1_1_1_3_2"/>
    <protectedRange sqref="R202:U202 R184:U184" name="範囲3_8_5_2_4"/>
    <protectedRange sqref="N203:Q203 N185:Q185" name="範囲2_5_2_8_2_4"/>
    <protectedRange sqref="R203:U203 N204:U207 R185:U185 N186:U189" name="範囲4_5_2_5_2_4"/>
    <protectedRange sqref="N202:Q202 N184:Q184" name="範囲3_9_5_4_2_4"/>
    <protectedRange sqref="R172:U172 J202:M202 R236:U236 R242:U242 R248:U248 R284:U284 R312:U312 R330:U330 R120:U120 R144:U144 R412:U412 J236:M236 J248:M248 J284:M284 J184:M184 R254:U254" name="範囲3_17_1_2_1_1_1_3_1_1_1_1_1_1_3_1_1_1_2_2_5"/>
    <protectedRange sqref="K191:K192 K179:K180 K209:K210 R173:U175 N177:P177 N176:U176 J203:M205 F207:H207 F206:M206 R237:U239 R243:U245 N241:P241 N247:P247 N246:U246 R249:U251 N253:P253 R285:U287 N289:P289 R313:U315 N317:P317 N316:U316 R331:U333 N335:P335 N334:U334 R121:U123 N125:P125 N124:U124 R145:U147 N149:P149 N148:U148 R413:U415 N417:P417 N416:U416 J237:M239 F241:H241 F240:U240 J249:M251 F253:H253 F252:U252 J285:M287 F289:H289 F288:U288 J185:M187 F189:H189 F188:M188 R255:U257 N259:P259 N258:U258" name="範囲4_5_42_1_2_1_1_1_3_1_1_1_1_1_1_3_1_1_1_2_2_5"/>
    <protectedRange sqref="N173:Q173 F203:I203 N237:Q237 N243:Q243 N249:Q249 N285:Q285 N313:Q313 N331:Q331 N121:Q121 N145:Q145 N413:Q413 F237:I237 F249:I249 F285:I285 F185:I185 N255:Q255" name="範囲2_5_25_1_1_2_2_1_1_1_1_2_1_1_5_1_3_2_1_1_3_1_1_1_2_2_5"/>
    <protectedRange sqref="N174:Q175 F204:I205 N238:Q239 N244:Q245 N250:Q251 N286:Q287 N314:Q315 N332:Q333 N122:Q123 N146:Q147 N414:Q415 F238:I239 F250:I251 F286:I287 F186:I187 N256:Q257" name="範囲4_5_2_4_2_1_1_2_2_1_1_3_1_1_1_2_2_5"/>
    <protectedRange sqref="R190:U190 R178:U178" name="範囲3_8_5_2_1_3"/>
    <protectedRange sqref="N191:Q191 N179:Q179" name="範囲2_5_2_8_2_1_3"/>
    <protectedRange sqref="R191:U191 N192:U195 R179:U179 N180:U183 AL146:AO147 BB146:BE147" name="範囲4_5_2_5_2_1_3"/>
    <protectedRange sqref="N190:Q190 N178:Q178" name="範囲3_9_5_4_2_1_3"/>
    <protectedRange sqref="J190:M190 J178:M178" name="範囲3_17_1_2_1_1_1_3_1_1_1_1_1_1_3_1_1_1_2_2_1_3"/>
    <protectedRange sqref="J193:M193 F195:H195 F194:M194 J191:J192 L191:M192 J181:M181 F183:H183 F182:M182 J179:J180 L179:M180" name="範囲4_5_42_1_2_1_1_1_3_1_1_1_1_1_1_3_1_1_1_2_2_1_3"/>
    <protectedRange sqref="F179:I179 F191:I191" name="範囲2_5_25_1_1_2_2_1_1_1_1_2_1_1_5_1_3_2_1_1_3_1_1_1_2_2_1_3"/>
    <protectedRange sqref="F192:I193 F180:I181" name="範囲4_5_2_4_2_1_1_2_2_1_1_3_1_1_1_2_2_1_3"/>
    <protectedRange sqref="CL202:CO202 CL236:CO236" name="範囲3_8_5_1_1_3"/>
    <protectedRange sqref="CH203:CK203 CH237:CK237" name="範囲2_5_2_8_1_1_3"/>
    <protectedRange sqref="CL203:CO203 CH204:CO207 CL237:CO237 CH238:CO241" name="範囲4_5_2_5_1_1_9"/>
    <protectedRange sqref="CH202:CK202 CH236:CK236" name="範囲3_9_5_4_1_1_3"/>
    <protectedRange sqref="Z166:AC166 AX166:BA166" name="範囲3_8_6_1_1_1_1_2_1_1_4_3_2"/>
    <protectedRange sqref="V167:Y167 AT167:AW167" name="範囲2_5_2_9_1_1_1_1_2_1_1_4_3_2"/>
    <protectedRange sqref="Z167:AC169 V171:X171 V170:AC170 AX167:BA169 AT171:AV171 AT170:BA170" name="範囲4_5_2_6_1_1_1_1_1_1_4_3_2"/>
    <protectedRange sqref="V166:Y166 AT166:AW166" name="範囲3_9_5_5_1_2_1_1_2_1_1_4_3_2"/>
    <protectedRange sqref="AT168:AW169" name="範囲4_5_2_2_1_2_2_1_1_4_3_2"/>
    <protectedRange sqref="Y171:AC171 AW171:BA171" name="範囲4_5_2_6_1_1_1_1_1_1_1_3_3_2"/>
    <protectedRange sqref="R166:U166 AP166:AS166 R260:U260 R266:U266" name="範囲3_8_6_1_1_1_1_2_2_1_1_1_2_1_1"/>
    <protectedRange sqref="R167:U169 N170:U171 AP167:AS169 AL170:AS171 R261:U263 N264:U265 R267:U269 N270:U271" name="範囲4_5_2_6_1_1_1_2_1_1_1_1_1_2_1_1_1"/>
    <protectedRange sqref="N167:Q167 AL167:AO167 N261:Q261 N267:Q267" name="範囲2_5_25_1_1_2_2_1_1_1_1_2_1_1_5_1_3_2_1_1_3_1_1_2_1_1_1_2_2_1_1"/>
    <protectedRange sqref="N168:Q169 AL168:AO169 N262:Q263 N268:Q269" name="範囲4_5_2_4_2_1_1_2_2_1_1_3_1_1_2_1_1_1_2_2_1_1"/>
    <protectedRange sqref="AL203:AO203 F167:I167 AD167:AG167 V121:Y121 BZ121:CC121 BB121:BE121 V197:Y197 BZ197:CC197 BB197:BE197 F261:I261 F267:I267 BZ267:CC267 BB249:BE249 BZ273:CC273 V243:Y243 BB243:BE243 BZ243:CC243" name="範囲2_5_25_1_1_2_2_1_1_1_1_2_1_1_5_1_3_2_1_1_3_1_1_2_1_1_5_1_2"/>
    <protectedRange sqref="AL204:AO205 F168:I169 AD168:AG169 V168:Y169 V122:Y123 BZ122:CC123 BB122:BE123 V198:Y199 BZ198:CC199 BB198:BE199 F262:I263 F268:I269 BZ268:CC269 BB250:BE251 BZ274:CC275 V244:Y245 BB244:BE245 BZ244:CC245" name="範囲4_5_2_4_2_1_1_2_2_1_1_3_1_1_2_1_1_5_1_2"/>
    <protectedRange sqref="AP202:AS202 J166:M166 AH166:AK166 Z120:AC120 CD120:CG120 BF120:BI120 Z196:AC196 CD196:CG196 BF196:BI196 J260:M260 J266:M266 CD266:CG266 BF248:BI248 CD272:CG272 Z242:AC242 BF242:BI242 CD242:CG242" name="範囲3_8_6_1_1_1_1_2_2_1_5_1_2"/>
    <protectedRange sqref="AP203:AS205 AL206:AS207 J167:M169 F170:M171 AH167:AK169 AD170:AK171 Z121:AC123 V124:AC125 CD121:CG123 BF121:BI123 Z197:AC199 V200:AC201 CD197:CG199 BF197:BI199 BB200:BI201 J261:M263 F264:M265 J267:M269 F270:M271 BZ200:CG201 BB124:BI125 BZ124:CG125 CD267:CG269 BZ270:CG271 BF249:BI251 BB252:BI253 CD273:CG275 BZ276:CG277 Z243:AC245 V246:AC247 BF243:BI245 BB246:BI247 CD243:CG245 BZ246:CG247" name="範囲4_5_2_6_1_1_1_2_1_1_1_5_1_2"/>
    <protectedRange sqref="CL242:CO242" name="範囲3_8_5_8"/>
    <protectedRange sqref="CH243:CK243" name="範囲2_5_2_8_8"/>
    <protectedRange sqref="CL243:CO243 CH244:CO247" name="範囲4_5_2_5_8"/>
    <protectedRange sqref="CH242:CK242" name="範囲3_9_5_4_8"/>
    <protectedRange sqref="CL208:CO208 BF284:BI284 BF266:BI266 BF272:BI272 BF254:BI254 Z266:AC266 Z260:AC260 BF278:BI278 Z254:AC254" name="範囲3_17_1_1_1_1_1_4"/>
    <protectedRange sqref="CH209:CK209 BB285:BE285 BB267:BE267 BB273:BE273 BB255:BE255 V267:Y267 V261:Y261 BB279:BE279 V255:Y255" name="範囲2_5_25_1_1_1_1_1_4"/>
    <protectedRange sqref="CL209:CO209 CH210:CO213 BF285:BI285 BF267:BI267 BF273:BI273 BB274:BI277 BF255:BI255 V356:Y357 V350:Y351 V222:Y223 BB268:BI271 BB286:BI289 V180:Y181 Z267:AC267 V268:AC271 Z261:AC261 V262:AC265 BF279:BI279 BB280:BI283 Z255:AC255 V256:AC259 BB256:BI259" name="範囲4_5_42_1_1_1_1_1_5"/>
    <protectedRange sqref="CH208:CK208 BB284:BE284 BB266:BE266 BB272:BE272 BB254:BE254 V266:Y266 V260:Y260 BB278:BE278 V254:Y254" name="範囲3_9_5_5_1_3_1_1_1_4"/>
    <protectedRange sqref="R208:U208 R278:U278" name="範囲3_8_2_6"/>
    <protectedRange sqref="N209:Q209 N279:Q279" name="範囲2_5_2_5_6"/>
    <protectedRange sqref="R209:U209 N210:U213 R279:U279 N280:U283" name="範囲4_5_2_2_6"/>
    <protectedRange sqref="N208:Q208 N278:Q278" name="範囲3_9_5_1_2_5"/>
    <protectedRange sqref="AT215:AW215 AT279:AW279 AT249:AW249 AT285:AW285" name="範囲2_5_25_1_1_2_2_1_1_1_1_2_1_1_5_1_3_2_1_1_3_1_1_2_1_1_3_3"/>
    <protectedRange sqref="AT216:AW217 AT280:AW281 AT250:AW251 AT286:AW287" name="範囲4_5_2_4_2_1_1_2_2_1_1_3_1_1_2_1_1_3_3"/>
    <protectedRange sqref="AX214:BA214 AX278:BA278 AX248:BA248 AX284:BA284" name="範囲3_8_6_1_1_1_1_2_2_1_3_3"/>
    <protectedRange sqref="AT218:BA219 AX215:BA217 AT282:BA283 AX279:BA281 AT252:BA253 AX249:BA251 AT288:BA289 AX285:BA287" name="範囲4_5_2_6_1_1_1_2_1_1_1_3_4"/>
    <protectedRange sqref="CL272:CO272 CL278:CO278 CL260:CO260 CL266:CO266" name="範囲3_18_1_1_4"/>
    <protectedRange sqref="CH273:CK273 CH279:CK279 CH261:CK261 CH267:CK267" name="範囲2_5_26_1_1_1_1"/>
    <protectedRange sqref="CL273:CO273 CH274:CO277 CL279:CO279 CH280:CO283 CL261:CO261 CH262:CO265 CL267:CO267 CH268:CO271" name="範囲4_5_43_1_1_1_1"/>
    <protectedRange sqref="CH272:CK272 CH278:CK278 CH260:CK260 CH266:CK266" name="範囲3_9_5_6_1_1_1_1"/>
    <protectedRange sqref="R214:U214" name="範囲3_8_5_2_5"/>
    <protectedRange sqref="N215:Q215" name="範囲2_5_2_8_2_5"/>
    <protectedRange sqref="R215:U215 N216:U219" name="範囲4_5_2_5_2_5"/>
    <protectedRange sqref="N214:Q214" name="範囲3_9_5_4_2_5"/>
    <protectedRange sqref="J208:M208" name="範囲3_17_1_2_1_1_1_3_1_1_1_1_1_1_3_1_1_1_2_2_6"/>
    <protectedRange sqref="K221:K222 K273:K274 J211:M211 F213:H213 F212:M212 J209:J210 L209:M210 AA215:AA216 AA273:AA274 AA319:AA320 AA355:AA356 AA249:AA250 AA203:AA204 AA349:AA350 AA221:AA222 AA179:AA180" name="範囲4_5_42_1_2_1_1_1_3_1_1_1_1_1_1_3_1_1_1_2_2_6"/>
    <protectedRange sqref="F209:I209" name="範囲2_5_25_1_1_2_2_1_1_1_1_2_1_1_5_1_3_2_1_1_3_1_1_1_2_2_6"/>
    <protectedRange sqref="F210:I211" name="範囲4_5_2_4_2_1_1_2_2_1_1_3_1_1_1_2_2_6"/>
    <protectedRange sqref="CL254:CO254" name="範囲3_18_1_2"/>
    <protectedRange sqref="CH255:CK255" name="範囲2_5_26_1_1_1_1_3"/>
    <protectedRange sqref="CL255:CO255 CH256:CO259" name="範囲4_5_43_1_1_1_1_2"/>
    <protectedRange sqref="CH254:CK254" name="範囲3_9_5_6_1_1_1_1_3"/>
    <protectedRange sqref="CL248:CO248" name="範囲3_18_4_1_1_1"/>
    <protectedRange sqref="CH249:CK249" name="範囲2_5_26_4"/>
    <protectedRange sqref="CL249:CO249 CH250:CO253" name="範囲4_5_43_4_1_1_1"/>
    <protectedRange sqref="CH248:CK248" name="範囲3_9_5_6_4_1_1_1"/>
    <protectedRange sqref="J278:M278 J214:M214" name="範囲3_8_6_1_1_1_1_2_1_1_4_5"/>
    <protectedRange sqref="F279:I279 F215:I215" name="範囲2_5_2_9_1_1_1_1_2_1_1_4_5"/>
    <protectedRange sqref="J279:M281 F283:H283 F282:M282 J215:M217 F219:H219 F218:M218" name="範囲4_5_2_6_1_1_1_1_1_1_4_5"/>
    <protectedRange sqref="F278:I278 F214:I214" name="範囲3_9_5_5_1_2_1_1_2_1_1_4_5"/>
    <protectedRange sqref="F280:I281 F216:I217" name="範囲4_5_2_2_1_2_2_1_1_4_5"/>
    <protectedRange sqref="I283:M283 I219:M219" name="範囲4_5_2_6_1_1_1_1_1_1_1_3_5"/>
    <protectedRange sqref="R220:U220 R272:U272" name="範囲3_8_5_2_1_4"/>
    <protectedRange sqref="N221:Q221 N273:Q273" name="範囲2_5_2_8_2_1_4"/>
    <protectedRange sqref="R221:U221 N222:U225 R273:U273 N274:U277" name="範囲4_5_2_5_2_1_4"/>
    <protectedRange sqref="N220:Q220 N272:Q272" name="範囲3_9_5_4_2_1_4"/>
    <protectedRange sqref="J220:M220 J272:M272 Z214:AC214 Z272:AC272 Z318:AC318 Z354:AC354 Z248:AC248 Z202:AC202 Z348:AC348 Z220:AC220 Z178:AC178" name="範囲3_17_1_2_1_1_1_3_1_1_1_1_1_1_3_1_1_1_2_2_1_4"/>
    <protectedRange sqref="J223:M223 F225:H225 F224:M224 J221:J222 L221:M222 J275:M275 F277:H277 F276:M276 J273:J274 L273:M274 Z217:AC217 V219:X219 V218:AC218 Z215:Z216 AB215:AC216 Z275:AA275 V277:X277 V276:AA276 Z273:Z274 AB273:AC276 Z321:AA321 V323:X323 V322:AA322 Z319:Z320 AB319:AC322 Z357:AA357 V359:X359 V358:AA358 Z355:Z356 AB355:AC358 Z251:AC251 V253:X253 V252:AC252 Z249:Z250 AB249:AC250 Z205:AC205 V207:X207 V206:AC206 Z203:Z204 AB203:AC204 Z351:AC351 V353:X353 V352:AC352 Z349:Z350 AB349:AC350 Z223:AC223 V225:X225 V224:AC224 Z221:Z222 AB221:AC222 Z181:AA181 V183:X183 V182:AA182 Z179:Z180 AB179:AC182" name="範囲4_5_42_1_2_1_1_1_3_1_1_1_1_1_1_3_1_1_1_2_2_1_4"/>
    <protectedRange sqref="F221:I221 F273:I273 V215:Y215 V273:Y273 V319:Y319 V355:Y355 V249:Y249 V203:Y203 V349:Y349 V221:Y221 V179:Y179" name="範囲2_5_25_1_1_2_2_1_1_1_1_2_1_1_5_1_3_2_1_1_3_1_1_1_2_2_1_4"/>
    <protectedRange sqref="F222:I223 F274:I275" name="範囲4_5_2_4_2_1_1_2_2_1_1_3_1_1_1_2_2_1_4"/>
    <protectedRange sqref="CL220:CO220 CL214:CO214" name="範囲3_8_5_1_1_9"/>
    <protectedRange sqref="CH221:CK221 CH215:CK215" name="範囲2_5_2_8_1_1_9"/>
    <protectedRange sqref="CL221:CO221 CH222:CO225 CL215:CO215 CH216:CO219" name="範囲4_5_2_5_1_1_10"/>
    <protectedRange sqref="CH220:CK220 CH214:CK214" name="範囲3_9_5_4_1_1_9"/>
    <protectedRange sqref="AL215:AO215 AL279:AO279 AL249:AO249 AL285:AO285" name="範囲2_5_25_1_1_2_2_1_1_1_1_2_1_1_5_1_3_2_1_1_3_1_1_2_1_1_5_1_3"/>
    <protectedRange sqref="AL216:AO217 AL280:AO281 AL250:AO251 AL286:AO287" name="範囲4_5_2_4_2_1_1_2_2_1_1_3_1_1_2_1_1_5_1_3"/>
    <protectedRange sqref="AP214:AS214 AP278:AS278 AP248:AS248 AP284:AS284" name="範囲3_8_6_1_1_1_1_2_2_1_5_1_3"/>
    <protectedRange sqref="AP215:AS217 AL218:AS219 AP279:AS281 AL282:AS283 AP249:AS251 AL252:AS253 AP285:AS287 AL288:AS289" name="範囲4_5_2_6_1_1_1_2_1_1_1_5_1_3"/>
    <protectedRange sqref="CL312:CO312" name="範囲3_8_5_9"/>
    <protectedRange sqref="CH313:CK313" name="範囲2_5_2_8_9"/>
    <protectedRange sqref="CL313:CO313 CH314:CO317" name="範囲4_5_2_5_9"/>
    <protectedRange sqref="CH312:CK312" name="範囲3_9_5_4_9"/>
    <protectedRange sqref="CL318:CO318" name="範囲3_8_6_1_1"/>
    <protectedRange sqref="CH319:CK319" name="範囲2_5_2_9_1_1"/>
    <protectedRange sqref="CH320:CO323 CL319:CO319" name="範囲4_5_2_6_1_1"/>
    <protectedRange sqref="CH318:CK318" name="範囲3_9_5_5_1_2"/>
    <protectedRange sqref="BF312:BI312" name="範囲3_8_6_5_1_1_1_2_4"/>
    <protectedRange sqref="BB313:BE313" name="範囲2_5_2_9_5_1_1_1_2_4"/>
    <protectedRange sqref="BB317:BI317 BF313:BI316" name="範囲4_5_2_6_5_1_1_1_2_4"/>
    <protectedRange sqref="BB312:BE312" name="範囲3_9_5_5_5_1_1_1_2_4"/>
    <protectedRange sqref="R324:U324 R348:U348 R300:U300 BV300:BY300" name="範囲3_8_5_2_6"/>
    <protectedRange sqref="N325:Q325 N349:Q349 N301:Q301 BR301:BU301" name="範囲2_5_2_8_2_6"/>
    <protectedRange sqref="R325:U325 N326:U329 R349:U349 N350:U353 R301:U301 N302:U305 BV301:BY301 BR302:BY305" name="範囲4_5_2_5_2_6"/>
    <protectedRange sqref="N324:Q324 N348:Q348 N300:Q300 BR300:BU300" name="範囲3_9_5_4_2_6"/>
    <protectedRange sqref="J324:M324 J348:M348 J300:M300 BN300:BQ300" name="範囲3_17_1_2_1_1_1_3_1_1_1_1_1_1_3_1_1_1_2_2_7"/>
    <protectedRange sqref="J325:M327 F329:H329 F328:M328 J349:M351 F353:H353 F352:M352 J301:M303 F305:H305 F304:M304 BN301:BQ303 BJ305:BL305 BJ304:BQ304" name="範囲4_5_42_1_2_1_1_1_3_1_1_1_1_1_1_3_1_1_1_2_2_8"/>
    <protectedRange sqref="F325:I325 F349:I349 F301:I301 BJ301:BM301" name="範囲2_5_25_1_1_2_2_1_1_1_1_2_1_1_5_1_3_2_1_1_3_1_1_1_2_2_7"/>
    <protectedRange sqref="F326:I327 F350:I351 F302:I303 BJ302:BM303" name="範囲4_5_2_4_2_1_1_2_2_1_1_3_1_1_1_2_2_7"/>
    <protectedRange sqref="R318:U318 R306:U306 R354:U354" name="範囲3_8_5_2_1_5"/>
    <protectedRange sqref="N319:Q319 N307:Q307 N355:Q355" name="範囲2_5_2_8_2_1_5"/>
    <protectedRange sqref="R319:U319 N320:U323 R307:U307 N308:U311 R355:U355 N356:U359" name="範囲4_5_2_5_2_1_5"/>
    <protectedRange sqref="N318:Q318 N306:Q306 N354:Q354" name="範囲3_9_5_4_2_1_5"/>
    <protectedRange sqref="J318:M318 J306:M306 J354:M354" name="範囲3_17_1_2_1_1_1_3_1_1_1_1_1_1_3_1_1_1_2_2_1_5"/>
    <protectedRange sqref="J319:M321 F323:H323 F322:M322 J307:M309 F311:H311 F310:M310 J355:M357 F359:H359 F358:M358" name="範囲4_5_42_1_2_1_1_1_3_1_1_1_1_1_1_3_1_1_1_2_2_1_5"/>
    <protectedRange sqref="F319:I319 F307:I307 F355:I355" name="範囲2_5_25_1_1_2_2_1_1_1_1_2_1_1_5_1_3_2_1_1_3_1_1_1_2_2_1_5"/>
    <protectedRange sqref="F320:I321 F308:I309 F356:I357" name="範囲4_5_2_4_2_1_1_2_2_1_1_3_1_1_1_2_2_1_5"/>
    <protectedRange sqref="CL306:CO306" name="範囲3_8_5_1_1_10"/>
    <protectedRange sqref="CH307:CK307" name="範囲2_5_2_8_1_1_10"/>
    <protectedRange sqref="CL307:CO307 CH308:CO311" name="範囲4_5_2_5_1_1_11"/>
    <protectedRange sqref="CH306:CK306" name="範囲3_9_5_4_1_1_10"/>
    <protectedRange sqref="CL336:CO336" name="範囲3_8_2_1_1"/>
    <protectedRange sqref="CH337:CK337" name="範囲2_5_2_5_1_1"/>
    <protectedRange sqref="CL337:CO337 CH338:CO341" name="範囲4_5_2_2_1_1"/>
    <protectedRange sqref="CH336:CK336" name="範囲3_9_5_1_1_1"/>
    <protectedRange sqref="CL342:CO342" name="範囲3_18_6_4"/>
    <protectedRange sqref="CL342:CO342" name="範囲2_5_26_6_4"/>
    <protectedRange sqref="CH343:CK343" name="範囲4_5_43_6_4"/>
    <protectedRange sqref="CL343:CO343 CH344:CO347" name="範囲3_9_5_6_6_4"/>
    <protectedRange sqref="CH342:CK342" name="範囲3_18_1_1_1_1_1_1_4"/>
    <protectedRange sqref="R336:U336" name="範囲3_17_1_2_1_1_1_3_1_1_1_1_1_1_3_1_1_1_2_2_8"/>
    <protectedRange sqref="R337:U339 N341:P341 N340:U340" name="範囲4_5_42_1_2_1_1_1_3_1_1_1_1_1_1_3_1_1_1_2_2_10"/>
    <protectedRange sqref="N337:Q337" name="範囲2_5_25_1_1_2_2_1_1_1_1_2_1_1_5_1_3_2_1_1_3_1_1_1_2_2_8"/>
    <protectedRange sqref="N338:Q339" name="範囲4_5_2_4_2_1_1_2_2_1_1_3_1_1_1_2_2_8"/>
    <protectedRange sqref="J400:M400 J382:M382" name="範囲3_8_6_1_1_1_1_2_1_1_4_7"/>
    <protectedRange sqref="F401:I401 F383:I383" name="範囲2_5_2_9_1_1_1_1_2_1_1_4_7"/>
    <protectedRange sqref="J401:M403 F405:H405 F404:M404 J383:M385 F387:H387 F386:M386" name="範囲4_5_2_6_1_1_1_1_1_1_4_7"/>
    <protectedRange sqref="F400:I400 F382:I382" name="範囲3_9_5_5_1_2_1_1_2_1_1_4_7"/>
    <protectedRange sqref="F402:I403 F384:I385" name="範囲4_5_2_2_1_2_2_1_1_4_7"/>
    <protectedRange sqref="I405:M405 I387:M387" name="範囲4_5_2_6_1_1_1_1_1_1_1_3_7"/>
    <protectedRange sqref="CL324:CO324 CL330:CO330" name="範囲3_8_5_1_1_11"/>
    <protectedRange sqref="CH325:CK325 CH331:CK331" name="範囲2_5_2_8_1_1_11"/>
    <protectedRange sqref="CL325:CO325 CH326:CO329 CL331:CO331 CH332:CO335" name="範囲4_5_2_5_1_1_12"/>
    <protectedRange sqref="CH324:CK324 CH330:CK330" name="範囲3_9_5_4_1_1_11"/>
    <protectedRange sqref="F450:M450 F452:H453 M451:P451 N463:P463 V447:X447 F451:I451 F448:H448 N455:P461 F446:M446 F447:I447 M447" name="範囲8_3_1_1"/>
    <protectedRange sqref="BV150:BY150" name="範囲3_17_1_2_1_1_1_3_1_1_1_1_1_1_11"/>
    <protectedRange sqref="BV151:BY153 BR154:BY155" name="範囲4_5_42_1_2_1_1_1_3_1_1_1_1_1_1_11"/>
    <protectedRange sqref="BR151:BU151" name="範囲2_5_25_1_1_2_2_1_1_1_1_2_1_1_5_1_3_2_1_1_11"/>
    <protectedRange sqref="BR152:BU153" name="範囲4_5_2_4_2_1_1_2_2_1_1_11"/>
    <protectedRange sqref="BF318:BI318 BF220:BI220" name="範囲3_17_1_1_1_1_1_2"/>
    <protectedRange sqref="BB319:BE319 BB221:BE221" name="範囲2_5_25_1_1_1_1_1_2"/>
    <protectedRange sqref="BF319:BI319 BB320:BI323 BF221:BI221 BB222:BI225 BB314:BE315 BB334:BE334 BB106:BE106 BB176:BE176 BB182:BE182 BB240:BE240" name="範囲4_5_42_1_1_1_1_1_2"/>
    <protectedRange sqref="BB318:BE318 BB220:BE220" name="範囲3_9_5_5_1_3_1_1_1_2"/>
    <protectedRange sqref="BV388:BY388 BV126:BY126 BV382:BY382 CD388:CG388 BV406:BY406 CD406:CG406" name="範囲3_17_1_2_1_1_1_3_1_1_1_1_1_1_2_2"/>
    <protectedRange sqref="BR130:BY131 BV127:BY129 BR386:BY387 BV383:BY385 BR393:CG393 BV389:BY392 CD389:CG392 BR411:CG411 BV407:BY410 CD407:CG410" name="範囲4_5_42_1_2_1_1_1_3_1_1_1_1_1_1_2_2"/>
    <protectedRange sqref="BR389:BU389 BR127:BU127 BR383:BU383 BZ389:CC389 BR407:BU407 BZ407:CC407" name="範囲2_5_25_1_1_2_2_1_1_1_1_2_1_1_5_1_3_2_1_1_2_2"/>
    <protectedRange sqref="BR390:BU391 BR128:BU129 BR384:BU385 BZ390:CC391 BR408:BU409 BZ408:CC409" name="範囲4_5_2_4_2_1_1_2_2_1_1_2_2"/>
    <protectedRange sqref="BN150:BQ150" name="範囲3_8_6_1_1_1_1_2_2_1_5_1_2_3"/>
    <protectedRange sqref="BJ151:BM151" name="範囲2_5_25_1_1_2_2_1_1_1_1_2_1_1_5_1_3_2_1_1_3_1_1_2_1_1_5_2_1_2"/>
    <protectedRange sqref="BJ152:BM153" name="範囲4_5_2_4_2_1_1_2_2_1_1_3_1_1_2_1_1_5_2_1_2"/>
    <protectedRange sqref="J108:M108" name="範囲3_17_1_2_1_1_1_3_1_1_1_1_1_1_3_1_1_1_2_2_1"/>
    <protectedRange sqref="J109:M111 F113:H113 F112:M112" name="範囲4_5_42_1_2_1_1_1_3_1_1_1_1_1_1_3_1_1_1_2_2_1"/>
    <protectedRange sqref="F109:I109" name="範囲2_5_25_1_1_2_2_1_1_1_1_2_1_1_5_1_3_2_1_1_3_1_1_1_2_2_1"/>
    <protectedRange sqref="F110:I111" name="範囲4_5_2_4_2_1_1_2_2_1_1_3_1_1_1_2_2_1"/>
    <protectedRange sqref="BV108:BY108 BN68:BQ68" name="範囲3_17_1_2_1_1_1_3_1_1_1_1_1_1_12"/>
    <protectedRange sqref="BV109:BY111 BR112:BY113 BJ72:BQ73 BN69:BQ71" name="範囲4_5_42_1_2_1_1_1_3_1_1_1_1_1_1_12"/>
    <protectedRange sqref="BR109:BU109 BJ69:BM69" name="範囲2_5_25_1_1_2_2_1_1_1_1_2_1_1_5_1_3_2_1_1_12"/>
    <protectedRange sqref="BR110:BU111 BJ70:BM71" name="範囲4_5_2_4_2_1_1_2_2_1_1_12"/>
    <protectedRange sqref="BN108:BQ108" name="範囲3_8_6_1_1_1_1_2_2_1_5_1_2_4"/>
    <protectedRange sqref="BJ109:BM109" name="範囲2_5_25_1_1_2_2_1_1_1_1_2_1_1_5_1_3_2_1_1_3_1_1_2_1_1_5_2_1_3"/>
    <protectedRange sqref="BJ110:BM111" name="範囲4_5_2_4_2_1_1_2_2_1_1_3_1_1_2_1_1_5_2_1_3"/>
    <protectedRange sqref="BV90:BY90 AX50:BA50 AX38:BA38 AX306:BA306" name="範囲3_17_1_2_1_1_1_3_1_1_1_1_1_1_13"/>
    <protectedRange sqref="BV91:BY93 BR94:BY95 AT54:BA55 AX51:BA53 AT42:BA43 AX39:BA41 AT310:BA311 AX307:BA309" name="範囲4_5_42_1_2_1_1_1_3_1_1_1_1_1_1_13"/>
    <protectedRange sqref="BR91:BU91 AT51:AW51 AT39:AW39 AT307:AW307" name="範囲2_5_25_1_1_2_2_1_1_1_1_2_1_1_5_1_3_2_1_1_13"/>
    <protectedRange sqref="BR92:BU93 AT58:AW59 BB58:BE59 AD64:AG65 AL64:AO65 AT64:AW65 BB64:BE65 BB70:BE71 AT52:AW53 AL58:AO59 BB140:BE141 AT40:AW41 AT308:AW309" name="範囲4_5_2_4_2_1_1_2_2_1_1_13"/>
    <protectedRange sqref="BN90:BQ90 BV68:BY68" name="範囲3_8_6_1_1_1_1_2_2_1_5_1_2_5"/>
    <protectedRange sqref="BJ91:BM91 BR69:BU69 BB91:BE91 BB109:BE109 BB151:BE151" name="範囲2_5_25_1_1_2_2_1_1_1_1_2_1_1_5_1_3_2_1_1_3_1_1_2_1_1_5_2_1_4"/>
    <protectedRange sqref="BJ92:BM93 BR70:BU71 BB92:BE93 BB110:BE111 BB152:BE153" name="範囲4_5_2_4_2_1_1_2_2_1_1_3_1_1_2_1_1_5_2_1_4"/>
    <protectedRange sqref="BV44:BY44 BV38:BY38 BV50:BY50 AX44:BA44 BN44:BQ44 BN38:BQ38 BN50:BQ50 AX96:BA96" name="範囲3_17_1_2_1_1_1_3_1_1_1_1_1_1_14"/>
    <protectedRange sqref="BV45:BY47 BV39:BY41 BV51:BY53 AT48:BA49 AX45:BA47 BN45:BQ47 BJ48:BY49 BN39:BQ41 BJ42:BY43 BN51:BQ53 BJ54:BY55 AT100:BA101 AX97:BA99" name="範囲4_5_42_1_2_1_1_1_3_1_1_1_1_1_1_14"/>
    <protectedRange sqref="BR45:BU45 BR39:BU39 BR51:BU51 AT45:AW45 BJ45:BM45 BJ39:BM39 BJ51:BM51 AT97:AW97" name="範囲2_5_25_1_1_2_2_1_1_1_1_2_1_1_5_1_3_2_1_1_14"/>
    <protectedRange sqref="BR46:BU47 BR40:BU41 BR52:BU53 AT46:AW47 BJ46:BM47 BJ40:BM41 BJ52:BM53 AT98:AW99" name="範囲4_5_2_4_2_1_1_2_2_1_1_14"/>
    <protectedRange sqref="BF44:BI44 BF38:BI38 BF50:BI50" name="範囲3_8_6_1_1_1_1_2_2_1_5_1_2_6"/>
    <protectedRange sqref="BB45:BE45 BB39:BE39 BB51:BE51" name="範囲2_5_25_1_1_2_2_1_1_1_1_2_1_1_5_1_3_2_1_1_3_1_1_2_1_1_5_2_1_5"/>
    <protectedRange sqref="BB46:BE47 BB40:BE41 BB52:BE53" name="範囲4_5_2_4_2_1_1_2_2_1_1_3_1_1_2_1_1_5_2_1_5"/>
    <protectedRange sqref="BV102:BY102 BV172:BY172 BV178:BY178 BV236:BY236 BV330:BY330 BV348:BY348 BV254:BY254 BV266:BY266 BV214:BY214" name="範囲3_17_1_2_1_1_1_3_1_1_1_1_1_1_15"/>
    <protectedRange sqref="BV103:BY105 BR106:BY107 BV173:BY175 BV179:BY181 BR176:BY177 BR182:BY183 BV237:BY239 BR240:BY241 BV331:BY333 BR334:BY335 BV349:BY351 BR352:BY353 BV255:BY257 BR258:BY259 BV267:BY269 BR270:BY271 BV215:BY217 BR218:BY219" name="範囲4_5_42_1_2_1_1_1_3_1_1_1_1_1_1_15"/>
    <protectedRange sqref="BR103:BU103 BR173:BU173 BR179:BU179 BR237:BU237 BR331:BU331 BR349:BU349 BR255:BU255 BR267:BU267 BR215:BU215" name="範囲2_5_25_1_1_2_2_1_1_1_1_2_1_1_5_1_3_2_1_1_15"/>
    <protectedRange sqref="CL96:CO96 CL102:CO102 CL38:CO38 CL178:CO178 CL172:CO172" name="範囲3_8_5_1_1"/>
    <protectedRange sqref="CH97:CK97 CH103:CK103 CH39:CK39 CH179:CK179 CH173:CK173" name="範囲2_5_2_8_1_1"/>
    <protectedRange sqref="CL97:CO97 CH98:CO101 CL103:CO103 CH104:CO107 CL39:CO39 CH40:CO43 CL179:CO179 CH180:CO183 CL173:CO173 CH174:CO177" name="範囲4_5_2_5_1_1"/>
    <protectedRange sqref="CH96:CK96 CH102:CK102 CH38:CK38 CH178:CK178 CH172:CK172" name="範囲3_9_5_4_1_1"/>
    <protectedRange sqref="BZ39:CC39" name="範囲2_5_25_1_1_2_2_1_1_1_1_2_1_1_5_1_3_2_1_1_3_1_1_2_1_1_5_1_1"/>
    <protectedRange sqref="BZ40:CC41 BR104:BU105 BR174:BU175 BR180:BU181 BR238:BU239 BR332:BU333 BR350:BU351 BR256:BU257 BR268:BU269 BR216:BU217" name="範囲4_5_2_4_2_1_1_2_2_1_1_3_1_1_2_1_1_5_1_1"/>
    <protectedRange sqref="CD38:CG38" name="範囲3_8_6_1_1_1_1_2_2_1_5_1_1"/>
    <protectedRange sqref="CD39:CG41 BZ42:CG43" name="範囲4_5_2_6_1_1_1_2_1_1_1_5_1_1"/>
    <protectedRange sqref="BN96:BQ96 BN126:BQ126" name="範囲3_17_1_2_1_1_1_3_1_1_1_1_1_1_1_3"/>
    <protectedRange sqref="BJ100:BQ101 BN97:BQ99 BJ130:BQ131 BN127:BQ129" name="範囲4_5_42_1_2_1_1_1_3_1_1_1_1_1_1_1_3"/>
    <protectedRange sqref="BJ97:BM97 BJ127:BM127" name="範囲2_5_25_1_1_2_2_1_1_1_1_2_1_1_5_1_3_2_1_1_1_3"/>
    <protectedRange sqref="BJ98:BM99 BJ128:BM129" name="範囲4_5_2_4_2_1_1_2_2_1_1_1_3"/>
    <protectedRange sqref="BV190:BY190 BF190:BI190 BV208:BY208 BF208:BI208 AP184:AS184 AX184:BA184" name="範囲3_17_1_2_1_1_1_3_1_1_1_1_1_1_16"/>
    <protectedRange sqref="BV191:BY193 BR194:BY195 BB194:BI194 BF191:BI193 BV209:BY211 BR212:BY213 BB212:BI212 BF209:BI211 AP185:AS187 AX185:BA187 AL188:BA189" name="範囲4_5_42_1_2_1_1_1_3_1_1_1_1_1_1_16"/>
    <protectedRange sqref="BR191:BU191 BR209:BU209 AL185:AO185 AT185:AW185" name="範囲2_5_25_1_1_2_2_1_1_1_1_2_1_1_5_1_3_2_1_1_16"/>
    <protectedRange sqref="BR192:BU193 BR210:BU211 AL186:AO187 BR204:BU205 BR122:BU123 BR286:BU287 BR250:BU251 AT186:AW187" name="範囲4_5_2_4_2_1_1_2_2_1_1_16"/>
    <protectedRange sqref="BN190:BQ190 BN208:BQ208 AH184:AK184" name="範囲3_8_6_1_1_1_1_2_2_1_5_1_2_7"/>
    <protectedRange sqref="BJ191:BM191 BJ209:BM209 AD185:AG185 BB191:BE191 BB209:BE209" name="範囲2_5_25_1_1_2_2_1_1_1_1_2_1_1_5_1_3_2_1_1_3_1_1_2_1_1_5_2_1_6"/>
    <protectedRange sqref="BJ192:BM193 BJ210:BM211 AD186:AG187 BB192:BE193 BB210:BE211" name="範囲4_5_2_4_2_1_1_2_2_1_1_3_1_1_2_1_1_5_2_1_6"/>
    <protectedRange sqref="BV260:BY260" name="範囲3_17_1_2_1_1_1_3_1_1_1_1_1_1_18"/>
    <protectedRange sqref="BV261:BY263 BR264:BY265" name="範囲4_5_42_1_2_1_1_1_3_1_1_1_1_1_1_18"/>
    <protectedRange sqref="BR261:BU261" name="範囲2_5_25_1_1_2_2_1_1_1_1_2_1_1_5_1_3_2_1_1_18"/>
    <protectedRange sqref="BR262:BU263" name="範囲4_5_2_4_2_1_1_2_2_1_1_18"/>
    <protectedRange sqref="BF260:BI260 BN260:BQ260" name="範囲3_8_6_1_1_1_1_2_2_1_5_1_2_9"/>
    <protectedRange sqref="BJ261:BM261 BB261:BE261" name="範囲2_5_25_1_1_2_2_1_1_1_1_2_1_1_5_1_3_2_1_1_3_1_1_2_1_1_5_2_1_8"/>
    <protectedRange sqref="BJ262:BM263 BB262:BE263" name="範囲4_5_2_4_2_1_1_2_2_1_1_3_1_1_2_1_1_5_2_1_8"/>
    <protectedRange sqref="BV306:BY306 BF306:BI306" name="範囲3_17_1_2_1_1_1_3_1_1_1_1_1_1_19"/>
    <protectedRange sqref="BV307:BY309 BR310:BY311 BB310:BI310 BF307:BI309" name="範囲4_5_42_1_2_1_1_1_3_1_1_1_1_1_1_19"/>
    <protectedRange sqref="BR307:BU307" name="範囲2_5_25_1_1_2_2_1_1_1_1_2_1_1_5_1_3_2_1_1_19"/>
    <protectedRange sqref="BR308:BU309" name="範囲4_5_2_4_2_1_1_2_2_1_1_19"/>
    <protectedRange sqref="BN306:BQ306" name="範囲3_8_6_1_1_1_1_2_2_1_5_1_2_10"/>
    <protectedRange sqref="BJ307:BM307 BB307:BE307" name="範囲2_5_25_1_1_2_2_1_1_1_1_2_1_1_5_1_3_2_1_1_3_1_1_2_1_1_5_2_1_9"/>
    <protectedRange sqref="BJ308:BM309 BB308:BE309" name="範囲4_5_2_4_2_1_1_2_2_1_1_3_1_1_2_1_1_5_2_1_9"/>
    <protectedRange sqref="BV336:BY336 BF336:BI336 AX336:BA336" name="範囲3_17_1_2_1_1_1_3_1_1_1_1_1_1_20"/>
    <protectedRange sqref="BV337:BY339 BR340:BY341 BF337:BI339 AT340:BI340 AX337:BA339 AT341:BD341 BB311:BD311 BB265:BD265 BB213:BD213 BB195:BD195 BB155:BD155 BB113:BD113" name="範囲4_5_42_1_2_1_1_1_3_1_1_1_1_1_1_20"/>
    <protectedRange sqref="BR337:BU337 AT337:AW337" name="範囲2_5_25_1_1_2_2_1_1_1_1_2_1_1_5_1_3_2_1_1_20"/>
    <protectedRange sqref="BR338:BU339 AT338:AW339" name="範囲4_5_2_4_2_1_1_2_2_1_1_20"/>
    <protectedRange sqref="BN336:BQ336" name="範囲3_8_6_1_1_1_1_2_2_1_5_1_2_11"/>
    <protectedRange sqref="BJ337:BM337 BB337:BE337" name="範囲2_5_25_1_1_2_2_1_1_1_1_2_1_1_5_1_3_2_1_1_3_1_1_2_1_1_5_2_1_10"/>
    <protectedRange sqref="BJ338:BM339 BB338:BE339" name="範囲4_5_2_4_2_1_1_2_2_1_1_3_1_1_2_1_1_5_2_1_10"/>
    <protectedRange sqref="BF394:BI394 BV400:BY400 BF400:BI400 BV370:BY370 BF370:BI370 AX370:BA370 AX394:BA394 AX400:BA400 BF412:BI412 BV394:BY394 AH394:AK394" name="範囲3_17_1_2_1_1_1_3_1_1_1_1_1_1_21"/>
    <protectedRange sqref="BV401:BY403 BR404:BY405 BF401:BI403 BV371:BY373 BR374:BY375 BF371:BI373 AX374:BI374 AX371:BA373 AT375:BD375 AT398:BA398 AX395:BA397 AT399:BD399 AT404:BI404 AX401:BA403 AT405:BD405 BF413:BI415 BB416:BI416 BB417:BD417 BV395:BY397 BR398:BY398 BR399:BT399 BF395:BI398 AH395:AK397 AD398:AK399" name="範囲4_5_42_1_2_1_1_1_3_1_1_1_1_1_1_21"/>
    <protectedRange sqref="BR401:BU401 BR371:BU371 AT371:AW371 AT395:AW395 AT401:AW401 AD395:AG395" name="範囲2_5_25_1_1_2_2_1_1_1_1_2_1_1_5_1_3_2_1_1_21"/>
    <protectedRange sqref="BR402:BU403 BR372:BU373 AT372:AW373 AT396:AW397 AT402:AW403 BB396:BE397 AD396:AG397" name="範囲4_5_2_4_2_1_1_2_2_1_1_21"/>
    <protectedRange sqref="BN406:BQ406 BN400:BQ400 BN370:BQ370 BN388:BQ388 BN412:BQ412 BV412:BY412" name="範囲3_8_6_1_1_1_1_2_2_1_5_1_2_12"/>
    <protectedRange sqref="BJ407:BM407 BJ401:BM401 BJ371:BM371 BJ389:BM389 BB371:BE371 BB395:BE395 BB401:BE401 BJ413:BM413 BB413:BE413 BR395:BU395 BR413:BU413" name="範囲2_5_25_1_1_2_2_1_1_1_1_2_1_1_5_1_3_2_1_1_3_1_1_2_1_1_5_2_1_11"/>
    <protectedRange sqref="BJ408:BM409 BJ402:BM403 BJ372:BM373 BJ390:BM391 BB372:BE373 BB402:BE403 BJ414:BM415 BB414:BE415 BR396:BU397 BR414:BU415" name="範囲4_5_2_4_2_1_1_2_2_1_1_3_1_1_2_1_1_5_2_1_11"/>
    <protectedRange sqref="BJ447:BL448 BB447:BD448 BB451:BD451" name="範囲8_3_1"/>
    <protectedRange sqref="AT319:AW319" name="範囲2_5_25_1_1_2_2_1_1_1_1_2_1_1_5_1_3_2_1_1_3_1_1_2_1_1_3"/>
    <protectedRange sqref="AT320:AW321" name="範囲4_5_2_4_2_1_1_2_2_1_1_3_1_1_2_1_1_3"/>
    <protectedRange sqref="AX318:BA318" name="範囲3_8_6_1_1_1_1_2_2_1_3"/>
    <protectedRange sqref="AT322:BA323 AX319:BA321" name="範囲4_5_2_6_1_1_1_2_1_1_1_3"/>
    <protectedRange sqref="AL319:AO319" name="範囲2_5_25_1_1_2_2_1_1_1_1_2_1_1_5_1_3_2_1_1_3_1_1_2_1_1_5_1_6"/>
    <protectedRange sqref="AL320:AO321" name="範囲4_5_2_4_2_1_1_2_2_1_1_3_1_1_2_1_1_5_1_6"/>
    <protectedRange sqref="AP318:AS318" name="範囲3_8_6_1_1_1_1_2_2_1_5_1_6"/>
    <protectedRange sqref="AP319:AS321 AL322:AS323" name="範囲4_5_2_6_1_1_1_2_1_1_1_5_1_4"/>
    <protectedRange sqref="C412:E416 B412 B414:B416" name="範囲3_1_1_1_1_1_1_3_1_1"/>
    <protectedRange sqref="CQ412:CS416 CP412 CP414:CP416" name="範囲3_1_1_1_1_1_1_3_1_2"/>
    <protectedRange sqref="F151:I151 V151:Y151 F21:I21 V21:Y21" name="範囲2_5_25_1_1_2_2_1_1_1_1_2_1_1_5_1_3_2_1_1_3_1_1_2_1_1_5_3"/>
    <protectedRange sqref="F152:I153 V152:Y153 F22:I23 V22:Y23" name="範囲4_5_2_4_2_1_1_2_2_1_1_3_1_1_2_1_1_5_3"/>
    <protectedRange sqref="J150:M150 Z150:AC150 J20:M20 Z20:AC20" name="範囲3_8_6_1_1_1_1_2_2_1_5_3"/>
    <protectedRange sqref="J151:M153 F154:M155 Z151:AC153 V154:AC155 J21:M23 F24:M25 Z21:AC23 V24:AC25" name="範囲4_5_2_6_1_1_1_2_1_1_1_5_3"/>
    <protectedRange sqref="J406:M406 J388:M388" name="範囲3_17_1_2_1_1_1_3_1_1_1_1_1_1_13_1"/>
    <protectedRange sqref="J407:M409 F410:M411 AA409:AA410 AI409:AI410 AY409:AY410 BO409:BO410 J389:M391 F392:M393 AA391:AA392 AI391:AI392 AY391:AY392 BO391:BO392" name="範囲4_5_42_1_2_1_1_1_3_1_1_1_1_1_1_14_1"/>
    <protectedRange sqref="F407:I407 F389:I389" name="範囲2_5_25_1_1_2_2_1_1_1_1_2_1_1_5_1_3_2_1_1_13_1"/>
    <protectedRange sqref="F408:I409 F390:I391" name="範囲4_5_2_4_2_1_1_2_2_1_1_13_1"/>
    <protectedRange sqref="CT285:DB289" name="範囲3_3_1_1_1"/>
    <protectedRange sqref="B289:E289" name="範囲3_1_2_1_1_1_1_1_2_1_1_1"/>
    <protectedRange sqref="CP289:CS289" name="範囲3_1_2_1_1_1_1_1_2_1_1_1_1"/>
    <protectedRange sqref="CL284:CO284" name="範囲3_18_1_1_2_1"/>
    <protectedRange sqref="CH285:CK285" name="範囲2_5_26_1_1_1_2"/>
    <protectedRange sqref="CL285:CO285 CH286:CO289" name="範囲4_5_43_1_1_1_3_1"/>
    <protectedRange sqref="CH284:CK284" name="範囲3_9_5_6_1_1_1_2"/>
    <protectedRange sqref="AH412:AK412" name="範囲3_8_6_1"/>
    <protectedRange sqref="AD413:AG413" name="範囲2_5_2_9_1"/>
    <protectedRange sqref="AD416:AK417 AH413:AK415" name="範囲4_5_2_6_1"/>
    <protectedRange sqref="AD412:AG412" name="範囲3_9_5_5_1"/>
    <protectedRange sqref="AX412:BA412 AP412:AS412" name="範囲3_15_1_1"/>
    <protectedRange sqref="AT412:AW412 AL412:AO412" name="範囲3_9_5_3_2_1"/>
    <protectedRange sqref="AP394:AS394 AH400:AK400 AH376:AK376 AP376:AS376 AX376:BA376 BF376:BI376 AH382:AK382 AP382:AS382 AX382:BA382 BF382:BI382 Z394:AC394" name="範囲3_15_1_2"/>
    <protectedRange sqref="AL394:AO394 AD400:AG400 AD376:AG376 AL376:AO376 AT376:AW376 BB376:BE376 AD382:AG382 AL382:AO382 AT382:AW382 BB382:BE382 V394:Y394" name="範囲3_9_5_3_2_2"/>
    <protectedRange sqref="BZ103:CC103 BZ173:CC173 BZ179:CC179 BZ237:CC237 BZ331:CC331" name="範囲2_5_25_1_1_2_2_1_1_1_1_2_1_1_5_1_3_2_1_1_3_1_1_2_1_1_5_1_1_1"/>
    <protectedRange sqref="BZ104:CC105 BZ174:CC175 BZ180:CC181 BZ238:CC239 BZ332:CC333" name="範囲4_5_2_4_2_1_1_2_2_1_1_3_1_1_2_1_1_5_1_1_1"/>
    <protectedRange sqref="CD102:CG102 CD172:CG172 CD178:CG178 CD236:CG236 CD330:CG330" name="範囲3_8_6_1_1_1_1_2_2_1_5_1_2_2"/>
    <protectedRange sqref="CD103:CG105 BZ106:CG107 CD173:CG175 CD179:CG181 BZ176:CG177 BZ182:CG183 CD237:CG239 BZ240:CG241 CD331:CG333 BZ334:CG335" name="範囲4_5_2_6_1_1_1_2_1_1_1_5_1_2_2"/>
    <protectedRange sqref="C284:E288 B284 B286:B288" name="範囲3_1_1_1_1_1_1_1_1_3_1_1_1"/>
    <protectedRange sqref="CQ284:CS288 CP284 CP286:CP288" name="範囲3_1_1_1_1_1_1_1_1_3_1_1_4"/>
    <protectedRange sqref="AP300:AS300" name="範囲3_18_2"/>
    <protectedRange sqref="AL301:AO301" name="範囲2_5_26_2"/>
    <protectedRange sqref="AP301:AS301 AL302:AS305" name="範囲4_5_43_2"/>
    <protectedRange sqref="AL300:AO300" name="範囲3_9_5_6_2"/>
    <protectedRange sqref="AH300:AK300" name="範囲3_8_5_2_6_1"/>
    <protectedRange sqref="AD301:AG301" name="範囲2_5_2_8_2_6_1"/>
    <protectedRange sqref="AH301:AK301 AD302:AK305" name="範囲4_5_2_5_2_6_1"/>
    <protectedRange sqref="AD300:AG300" name="範囲3_9_5_4_2_6_1"/>
    <protectedRange sqref="AX272:BA272 AX312:BA312 AX254:BA254 AX260:BA260 AX266:BA266 AX172:BA172 AX90:BA90" name="範囲3_17_1_2_1_1_1_3_1_1_1_1_1_1_3_2_4"/>
    <protectedRange sqref="AX273:BA275 AT276:BA277 AX313:BA315 AT316:BA317 AX255:BA257 AX261:BA263 AX267:BA269 AT258:BA259 AT264:BA265 AT270:BA271 AX173:BA175 AT176:BA177 AX91:BA93 AT94:BA95" name="範囲4_5_42_1_2_1_1_1_3_1_1_1_1_1_1_3_2_4"/>
    <protectedRange sqref="AT273:AW273 AT313:AW313 AT255:AW255 AT261:AW261 AT267:AW267 AT173:AW173 AT91:AW91" name="範囲2_5_25_1_1_2_2_1_1_1_1_2_1_1_5_1_3_2_1_1_3_2_4"/>
    <protectedRange sqref="AT274:AW275 AT314:AW315 AT256:AW257 AT262:AW263 AT268:AW269 AT174:AW175" name="範囲4_5_2_2_1_2_2_1_1_4_2_3"/>
    <protectedRange sqref="S456:T456" name="範囲8_3_1_2_2"/>
    <protectedRange sqref="I149:M149" name="範囲4_5_42_1_1_1_1_1_3_1"/>
    <protectedRange sqref="Y149:AC149" name="範囲4_5_42_1_1_1_1_1_3_1_1"/>
    <protectedRange sqref="F173:I173" name="範囲2_5_25_1_1_2_2_1_1_1_1_2_1_1_5_1_3_2_1_1_3_1_1_1_2_2_5_2"/>
    <protectedRange sqref="F174:I175" name="範囲4_5_2_4_2_1_1_2_2_1_1_3_1_1_1_2_2_5_2"/>
    <protectedRange sqref="BF202:BI202" name="範囲3_17_1_1_2_1"/>
    <protectedRange sqref="BB203:BE203" name="範囲2_5_25_1_1_2_1"/>
    <protectedRange sqref="BF203:BI203 BB204:BI207" name="範囲4_5_42_1_1_2_1"/>
    <protectedRange sqref="BB202:BE202" name="範囲3_9_5_5_1_3_2_1"/>
    <protectedRange sqref="Z114:AC114 R114:U114" name="範囲3_17_1_2_1_1_1_3_1_1_1_1_1_1_3_1_1_1_2_2_4_1"/>
    <protectedRange sqref="Z115:AC117 V119:X119 R115:U117 N119:P119 N118:AC118" name="範囲4_5_42_1_2_1_1_1_3_1_1_1_1_1_1_3_1_1_1_2_2_4_1"/>
    <protectedRange sqref="V115:Y115 N115:Q115" name="範囲2_5_25_1_1_2_2_1_1_1_1_2_1_1_5_1_3_2_1_1_3_1_1_1_2_2_4_1"/>
    <protectedRange sqref="V116:Y117 N116:Q117" name="範囲4_5_2_4_2_1_1_2_2_1_1_3_1_1_1_2_2_4_1"/>
    <protectedRange sqref="J312:M312" name="範囲3_17_1_2_1_1_1_3_1_1_1_1_1_1_3_1_1_1_2_2_1_5_1"/>
    <protectedRange sqref="J315:M315 F317:H317 F316:M316 J313:J314 L313:M314" name="範囲4_5_42_1_2_1_1_1_3_1_1_1_1_1_1_3_1_1_1_2_2_1_5_1"/>
    <protectedRange sqref="F313:I313" name="範囲2_5_25_1_1_2_2_1_1_1_1_2_1_1_5_1_3_2_1_1_3_1_1_1_2_2_1_5_1"/>
    <protectedRange sqref="F314:I315" name="範囲4_5_2_4_2_1_1_2_2_1_1_3_1_1_1_2_2_1_5_1"/>
    <protectedRange sqref="V474:AC475 BR474:CG475 BB475:BI475" name="範囲8_3_1_2"/>
    <protectedRange sqref="V477:AC477 BR477:CG477 BB477:BI477" name="範囲8_3_1_3"/>
    <protectedRange sqref="BJ474:BQ477" name="範囲8_3_1_4"/>
    <protectedRange sqref="BN84:BQ84 BN102:BQ102 BN62:BQ62" name="範囲3_8_6_5_1_1_3_1"/>
    <protectedRange sqref="BJ85:BM85 BJ103:BM103 BJ63:BM63" name="範囲2_5_2_9_5_1_1_3_1"/>
    <protectedRange sqref="BN85:BQ85 BJ86:BQ89 BN103:BQ103 BJ104:BQ107 BN63:BQ63 BJ64:BQ67" name="範囲4_5_2_6_5_1_1_3_1"/>
    <protectedRange sqref="BJ84:BM84 BJ102:BM102 BJ62:BM62" name="範囲3_9_5_5_5_1_1_3_1"/>
    <protectedRange sqref="AX114:BA114" name="範囲3_8_6_1_1_1_1_2_2_1_5_1_1_1_1"/>
    <protectedRange sqref="AX115:BA117 AT118:BA119" name="範囲4_5_2_6_1_1_1_2_1_1_1_5_1_1_1"/>
    <protectedRange sqref="AT115:AW115" name="範囲2_5_25_1_1_2_2_1_1_1_1_2_1_1_5_1_3_2_1_1_3_1_1_2_1_1_5_2_1_1_1"/>
    <protectedRange sqref="AT116:AW117" name="範囲4_5_2_4_2_1_1_2_2_1_1_3_1_1_2_1_1_5_2_1_1_1"/>
    <protectedRange sqref="V274:Y275" name="範囲4_5_42_1_1_2_1_1"/>
    <protectedRange sqref="V320:Y321" name="範囲4_5_42_1_1_2_1_2"/>
    <protectedRange sqref="V250:Y251" name="範囲4_5_42_1_1_2_1_3"/>
    <protectedRange sqref="V216:Y217" name="範囲4_5_42_1_1_2_1_4"/>
    <protectedRange sqref="V204:Y205" name="範囲4_5_42_1_1_2_1_5"/>
  </protectedRanges>
  <mergeCells count="8234">
    <mergeCell ref="B225:E225"/>
    <mergeCell ref="F225:G225"/>
    <mergeCell ref="I225:M225"/>
    <mergeCell ref="N225:O225"/>
    <mergeCell ref="Q225:U225"/>
    <mergeCell ref="V225:W225"/>
    <mergeCell ref="Y225:AC225"/>
    <mergeCell ref="BB225:BC225"/>
    <mergeCell ref="BE225:BI225"/>
    <mergeCell ref="CH225:CI225"/>
    <mergeCell ref="AD8:AK8"/>
    <mergeCell ref="AL8:AS8"/>
    <mergeCell ref="AT8:BA8"/>
    <mergeCell ref="BB8:BI8"/>
    <mergeCell ref="BJ8:BQ8"/>
    <mergeCell ref="BR8:BY8"/>
    <mergeCell ref="BZ8:CG8"/>
    <mergeCell ref="CH8:CO8"/>
    <mergeCell ref="B219:E219"/>
    <mergeCell ref="F219:G219"/>
    <mergeCell ref="I219:M219"/>
    <mergeCell ref="N219:O219"/>
    <mergeCell ref="Q219:U219"/>
    <mergeCell ref="V219:W219"/>
    <mergeCell ref="Y219:AC219"/>
    <mergeCell ref="AL219:AM219"/>
    <mergeCell ref="AO219:AS219"/>
    <mergeCell ref="AT219:AU219"/>
    <mergeCell ref="AW219:BA219"/>
    <mergeCell ref="BR219:BS219"/>
    <mergeCell ref="BU219:BY219"/>
    <mergeCell ref="CH219:CI219"/>
    <mergeCell ref="CP225:CS225"/>
    <mergeCell ref="CL223:CL224"/>
    <mergeCell ref="CM223:CM224"/>
    <mergeCell ref="CN223:CN224"/>
    <mergeCell ref="CO223:CO224"/>
    <mergeCell ref="F224:I224"/>
    <mergeCell ref="N224:Q224"/>
    <mergeCell ref="V224:Y224"/>
    <mergeCell ref="BB224:BE224"/>
    <mergeCell ref="CH224:CK224"/>
    <mergeCell ref="CN221:CN222"/>
    <mergeCell ref="CO221:CO222"/>
    <mergeCell ref="F222:I223"/>
    <mergeCell ref="N222:Q223"/>
    <mergeCell ref="V222:Y223"/>
    <mergeCell ref="BB222:BE223"/>
    <mergeCell ref="CH222:CK223"/>
    <mergeCell ref="J223:J224"/>
    <mergeCell ref="K223:K224"/>
    <mergeCell ref="L223:L224"/>
    <mergeCell ref="M223:M224"/>
    <mergeCell ref="R223:R224"/>
    <mergeCell ref="S223:S224"/>
    <mergeCell ref="T223:T224"/>
    <mergeCell ref="U223:U224"/>
    <mergeCell ref="Z223:Z224"/>
    <mergeCell ref="AA223:AA224"/>
    <mergeCell ref="AB223:AB224"/>
    <mergeCell ref="AC223:AC224"/>
    <mergeCell ref="BF223:BF224"/>
    <mergeCell ref="BG223:BG224"/>
    <mergeCell ref="BH223:BH224"/>
    <mergeCell ref="CP219:CS219"/>
    <mergeCell ref="B220:E224"/>
    <mergeCell ref="F220:I220"/>
    <mergeCell ref="J220:M220"/>
    <mergeCell ref="N220:Q220"/>
    <mergeCell ref="R220:U220"/>
    <mergeCell ref="V220:Y220"/>
    <mergeCell ref="Z220:AC220"/>
    <mergeCell ref="AD220:AK225"/>
    <mergeCell ref="AL220:AS225"/>
    <mergeCell ref="AT220:BA225"/>
    <mergeCell ref="BB220:BE220"/>
    <mergeCell ref="BF220:BI220"/>
    <mergeCell ref="BJ220:BQ225"/>
    <mergeCell ref="BR220:BY225"/>
    <mergeCell ref="BZ220:CG225"/>
    <mergeCell ref="CH220:CK220"/>
    <mergeCell ref="CL220:CO220"/>
    <mergeCell ref="CP220:CS224"/>
    <mergeCell ref="F221:I221"/>
    <mergeCell ref="J221:J222"/>
    <mergeCell ref="K221:K222"/>
    <mergeCell ref="L221:L222"/>
    <mergeCell ref="M221:M222"/>
    <mergeCell ref="N221:Q221"/>
    <mergeCell ref="R221:R222"/>
    <mergeCell ref="S221:S222"/>
    <mergeCell ref="T221:T222"/>
    <mergeCell ref="U221:U222"/>
    <mergeCell ref="V221:Y221"/>
    <mergeCell ref="Z221:Z222"/>
    <mergeCell ref="AA221:AA222"/>
    <mergeCell ref="J217:J218"/>
    <mergeCell ref="M215:M216"/>
    <mergeCell ref="Z215:Z216"/>
    <mergeCell ref="CK219:CO219"/>
    <mergeCell ref="AX217:AX218"/>
    <mergeCell ref="AY217:AY218"/>
    <mergeCell ref="M217:M218"/>
    <mergeCell ref="R217:R218"/>
    <mergeCell ref="S217:S218"/>
    <mergeCell ref="T217:T218"/>
    <mergeCell ref="U217:U218"/>
    <mergeCell ref="Z217:Z218"/>
    <mergeCell ref="AA217:AA218"/>
    <mergeCell ref="B214:E218"/>
    <mergeCell ref="R215:R216"/>
    <mergeCell ref="S215:S216"/>
    <mergeCell ref="T215:T216"/>
    <mergeCell ref="U215:U216"/>
    <mergeCell ref="V215:Y215"/>
    <mergeCell ref="BR215:BU215"/>
    <mergeCell ref="CH215:CK215"/>
    <mergeCell ref="CL215:CL216"/>
    <mergeCell ref="CM215:CM216"/>
    <mergeCell ref="CN215:CN216"/>
    <mergeCell ref="CO215:CO216"/>
    <mergeCell ref="F218:I218"/>
    <mergeCell ref="N218:Q218"/>
    <mergeCell ref="V218:Y218"/>
    <mergeCell ref="AL218:AO218"/>
    <mergeCell ref="AT218:AW218"/>
    <mergeCell ref="BR218:BU218"/>
    <mergeCell ref="CH218:CK218"/>
    <mergeCell ref="CP214:CS218"/>
    <mergeCell ref="CO217:CO218"/>
    <mergeCell ref="CP213:CS213"/>
    <mergeCell ref="F214:I214"/>
    <mergeCell ref="J214:M214"/>
    <mergeCell ref="N214:Q214"/>
    <mergeCell ref="R214:U214"/>
    <mergeCell ref="V214:Y214"/>
    <mergeCell ref="Z214:AC214"/>
    <mergeCell ref="AD214:AK219"/>
    <mergeCell ref="AL214:AO214"/>
    <mergeCell ref="AP214:AS214"/>
    <mergeCell ref="AT214:AW214"/>
    <mergeCell ref="AX214:BA214"/>
    <mergeCell ref="BB214:BI219"/>
    <mergeCell ref="BJ214:BQ219"/>
    <mergeCell ref="BR214:BU214"/>
    <mergeCell ref="BV214:BY214"/>
    <mergeCell ref="BZ214:CG219"/>
    <mergeCell ref="CH214:CK214"/>
    <mergeCell ref="AX215:AX216"/>
    <mergeCell ref="AY215:AY216"/>
    <mergeCell ref="AZ215:AZ216"/>
    <mergeCell ref="BA215:BA216"/>
    <mergeCell ref="AA215:AA216"/>
    <mergeCell ref="F216:I217"/>
    <mergeCell ref="N216:Q217"/>
    <mergeCell ref="V216:Y217"/>
    <mergeCell ref="AL216:AO217"/>
    <mergeCell ref="AT216:AW217"/>
    <mergeCell ref="CH216:CK217"/>
    <mergeCell ref="BW215:BW216"/>
    <mergeCell ref="CP208:CS212"/>
    <mergeCell ref="F209:I209"/>
    <mergeCell ref="J209:J210"/>
    <mergeCell ref="K209:K210"/>
    <mergeCell ref="L209:L210"/>
    <mergeCell ref="M209:M210"/>
    <mergeCell ref="CH210:CK211"/>
    <mergeCell ref="J211:J212"/>
    <mergeCell ref="K211:K212"/>
    <mergeCell ref="L211:L212"/>
    <mergeCell ref="M211:M212"/>
    <mergeCell ref="R211:R212"/>
    <mergeCell ref="S211:S212"/>
    <mergeCell ref="T211:T212"/>
    <mergeCell ref="U211:U212"/>
    <mergeCell ref="BF211:BF212"/>
    <mergeCell ref="BG211:BG212"/>
    <mergeCell ref="BH211:BH212"/>
    <mergeCell ref="BI211:BI212"/>
    <mergeCell ref="BN211:BN212"/>
    <mergeCell ref="BO211:BO212"/>
    <mergeCell ref="BP211:BP212"/>
    <mergeCell ref="BQ211:BQ212"/>
    <mergeCell ref="BV211:BV212"/>
    <mergeCell ref="BW211:BW212"/>
    <mergeCell ref="BX211:BX212"/>
    <mergeCell ref="BY211:BY212"/>
    <mergeCell ref="N212:Q212"/>
    <mergeCell ref="BB212:BE212"/>
    <mergeCell ref="BJ212:BM212"/>
    <mergeCell ref="CH212:CK212"/>
    <mergeCell ref="BY209:BY210"/>
    <mergeCell ref="BJ155:BK155"/>
    <mergeCell ref="BM155:BQ155"/>
    <mergeCell ref="BR155:BS155"/>
    <mergeCell ref="BU155:BY155"/>
    <mergeCell ref="CH155:CI155"/>
    <mergeCell ref="CK155:CO155"/>
    <mergeCell ref="B150:E154"/>
    <mergeCell ref="F150:I150"/>
    <mergeCell ref="J150:M150"/>
    <mergeCell ref="F152:I153"/>
    <mergeCell ref="V152:Y153"/>
    <mergeCell ref="AD152:AG153"/>
    <mergeCell ref="AT152:AW153"/>
    <mergeCell ref="CP155:CS155"/>
    <mergeCell ref="B208:E212"/>
    <mergeCell ref="F208:I208"/>
    <mergeCell ref="J208:M208"/>
    <mergeCell ref="N208:Q208"/>
    <mergeCell ref="R208:U208"/>
    <mergeCell ref="V208:AC213"/>
    <mergeCell ref="AD208:AK213"/>
    <mergeCell ref="AL208:AS213"/>
    <mergeCell ref="AT208:BA213"/>
    <mergeCell ref="BB208:BE208"/>
    <mergeCell ref="BF208:BI208"/>
    <mergeCell ref="BJ208:BM208"/>
    <mergeCell ref="BN208:BQ208"/>
    <mergeCell ref="BR208:BU208"/>
    <mergeCell ref="BV208:BY208"/>
    <mergeCell ref="BZ208:CG213"/>
    <mergeCell ref="CH208:CK208"/>
    <mergeCell ref="CL208:CO208"/>
    <mergeCell ref="V151:Y151"/>
    <mergeCell ref="Z151:Z152"/>
    <mergeCell ref="AA151:AA152"/>
    <mergeCell ref="AT151:AW151"/>
    <mergeCell ref="V154:Y154"/>
    <mergeCell ref="AD154:AG154"/>
    <mergeCell ref="AT154:AW154"/>
    <mergeCell ref="BB154:BE154"/>
    <mergeCell ref="BF151:BF152"/>
    <mergeCell ref="BG151:BG152"/>
    <mergeCell ref="BH151:BH152"/>
    <mergeCell ref="BI151:BI152"/>
    <mergeCell ref="B155:E155"/>
    <mergeCell ref="F155:G155"/>
    <mergeCell ref="I155:M155"/>
    <mergeCell ref="V155:W155"/>
    <mergeCell ref="Y155:AC155"/>
    <mergeCell ref="AD155:AE155"/>
    <mergeCell ref="AG155:AK155"/>
    <mergeCell ref="AT155:AU155"/>
    <mergeCell ref="AW155:BA155"/>
    <mergeCell ref="BB155:BC155"/>
    <mergeCell ref="BE155:BI155"/>
    <mergeCell ref="AD151:AG151"/>
    <mergeCell ref="BV153:BV154"/>
    <mergeCell ref="BW153:BW154"/>
    <mergeCell ref="BX153:BX154"/>
    <mergeCell ref="BY153:BY154"/>
    <mergeCell ref="BB152:BE153"/>
    <mergeCell ref="BJ152:BM153"/>
    <mergeCell ref="BR152:BU153"/>
    <mergeCell ref="BJ154:BM154"/>
    <mergeCell ref="BR154:BU154"/>
    <mergeCell ref="Z153:Z154"/>
    <mergeCell ref="AA153:AA154"/>
    <mergeCell ref="AB153:AB154"/>
    <mergeCell ref="AC153:AC154"/>
    <mergeCell ref="AH153:AH154"/>
    <mergeCell ref="AI153:AI154"/>
    <mergeCell ref="AJ153:AJ154"/>
    <mergeCell ref="AK153:AK154"/>
    <mergeCell ref="AX153:AX154"/>
    <mergeCell ref="AY153:AY154"/>
    <mergeCell ref="AZ153:AZ154"/>
    <mergeCell ref="BA153:BA154"/>
    <mergeCell ref="BF153:BF154"/>
    <mergeCell ref="BG153:BG154"/>
    <mergeCell ref="BH153:BH154"/>
    <mergeCell ref="BI153:BI154"/>
    <mergeCell ref="AH151:AH152"/>
    <mergeCell ref="CH150:CK150"/>
    <mergeCell ref="CL150:CO150"/>
    <mergeCell ref="CP150:CS154"/>
    <mergeCell ref="BJ151:BM151"/>
    <mergeCell ref="BN151:BN152"/>
    <mergeCell ref="BO151:BO152"/>
    <mergeCell ref="BP151:BP152"/>
    <mergeCell ref="BQ151:BQ152"/>
    <mergeCell ref="BR151:BU151"/>
    <mergeCell ref="BV151:BV152"/>
    <mergeCell ref="BW151:BW152"/>
    <mergeCell ref="BX151:BX152"/>
    <mergeCell ref="BY151:BY152"/>
    <mergeCell ref="CH151:CK151"/>
    <mergeCell ref="CL151:CL152"/>
    <mergeCell ref="CM151:CM152"/>
    <mergeCell ref="CN151:CN152"/>
    <mergeCell ref="CO151:CO152"/>
    <mergeCell ref="CL153:CL154"/>
    <mergeCell ref="CM153:CM154"/>
    <mergeCell ref="CN153:CN154"/>
    <mergeCell ref="CO153:CO154"/>
    <mergeCell ref="CH152:CK153"/>
    <mergeCell ref="CH154:CK154"/>
    <mergeCell ref="BJ150:BM150"/>
    <mergeCell ref="BN150:BQ150"/>
    <mergeCell ref="BR150:BU150"/>
    <mergeCell ref="BV150:BY150"/>
    <mergeCell ref="BN153:BN154"/>
    <mergeCell ref="BO153:BO154"/>
    <mergeCell ref="BP153:BP154"/>
    <mergeCell ref="BQ153:BQ154"/>
    <mergeCell ref="AT146:AW147"/>
    <mergeCell ref="BB146:BE147"/>
    <mergeCell ref="BJ146:BM147"/>
    <mergeCell ref="CH146:CK147"/>
    <mergeCell ref="J147:J148"/>
    <mergeCell ref="K147:K148"/>
    <mergeCell ref="BI147:BI148"/>
    <mergeCell ref="BH147:BH148"/>
    <mergeCell ref="BQ147:BQ148"/>
    <mergeCell ref="CH145:CK145"/>
    <mergeCell ref="CL145:CL146"/>
    <mergeCell ref="B149:E149"/>
    <mergeCell ref="F149:G149"/>
    <mergeCell ref="I149:M149"/>
    <mergeCell ref="N149:O149"/>
    <mergeCell ref="Q149:U149"/>
    <mergeCell ref="V149:W149"/>
    <mergeCell ref="Y149:AC149"/>
    <mergeCell ref="AD149:AE149"/>
    <mergeCell ref="AG149:AK149"/>
    <mergeCell ref="AL149:AM149"/>
    <mergeCell ref="AO149:AS149"/>
    <mergeCell ref="AT149:AU149"/>
    <mergeCell ref="AW149:BA149"/>
    <mergeCell ref="BB149:BC149"/>
    <mergeCell ref="BE149:BI149"/>
    <mergeCell ref="BJ149:BK149"/>
    <mergeCell ref="BM149:BQ149"/>
    <mergeCell ref="V145:Y145"/>
    <mergeCell ref="Z145:Z146"/>
    <mergeCell ref="AA145:AA146"/>
    <mergeCell ref="AB145:AB146"/>
    <mergeCell ref="AC145:AC146"/>
    <mergeCell ref="AD145:AG145"/>
    <mergeCell ref="AH145:AH146"/>
    <mergeCell ref="AI145:AI146"/>
    <mergeCell ref="AJ145:AJ146"/>
    <mergeCell ref="AK145:AK146"/>
    <mergeCell ref="AL145:AO145"/>
    <mergeCell ref="AP145:AP146"/>
    <mergeCell ref="AQ145:AQ146"/>
    <mergeCell ref="M147:M148"/>
    <mergeCell ref="R147:R148"/>
    <mergeCell ref="S147:S148"/>
    <mergeCell ref="T147:T148"/>
    <mergeCell ref="N148:Q148"/>
    <mergeCell ref="V148:Y148"/>
    <mergeCell ref="AD148:AG148"/>
    <mergeCell ref="AL148:AO148"/>
    <mergeCell ref="V146:Y147"/>
    <mergeCell ref="AD146:AG147"/>
    <mergeCell ref="AL146:AO147"/>
    <mergeCell ref="BJ144:BM144"/>
    <mergeCell ref="BN144:BQ144"/>
    <mergeCell ref="AY145:AY146"/>
    <mergeCell ref="AZ145:AZ146"/>
    <mergeCell ref="BA145:BA146"/>
    <mergeCell ref="BB145:BE145"/>
    <mergeCell ref="BF145:BF146"/>
    <mergeCell ref="BG145:BG146"/>
    <mergeCell ref="BH145:BH146"/>
    <mergeCell ref="BI145:BI146"/>
    <mergeCell ref="BJ145:BM145"/>
    <mergeCell ref="BN145:BN146"/>
    <mergeCell ref="BO145:BO146"/>
    <mergeCell ref="BP145:BP146"/>
    <mergeCell ref="BQ145:BQ146"/>
    <mergeCell ref="CP144:CS148"/>
    <mergeCell ref="AY147:AY148"/>
    <mergeCell ref="BN147:BN148"/>
    <mergeCell ref="BO147:BO148"/>
    <mergeCell ref="BP147:BP148"/>
    <mergeCell ref="CL147:CL148"/>
    <mergeCell ref="CM147:CM148"/>
    <mergeCell ref="CN147:CN148"/>
    <mergeCell ref="CO147:CO148"/>
    <mergeCell ref="BB148:BE148"/>
    <mergeCell ref="BJ148:BM148"/>
    <mergeCell ref="CH148:CK148"/>
    <mergeCell ref="BR144:BY149"/>
    <mergeCell ref="BZ144:CG149"/>
    <mergeCell ref="CH144:CK144"/>
    <mergeCell ref="CL144:CO144"/>
    <mergeCell ref="CH149:CI149"/>
    <mergeCell ref="BZ400:CG405"/>
    <mergeCell ref="BF376:BI376"/>
    <mergeCell ref="BA373:BA374"/>
    <mergeCell ref="AT375:AU375"/>
    <mergeCell ref="AW381:BA381"/>
    <mergeCell ref="BB378:BE379"/>
    <mergeCell ref="BB377:BE377"/>
    <mergeCell ref="BF371:BF372"/>
    <mergeCell ref="BM375:BQ375"/>
    <mergeCell ref="BB374:BE374"/>
    <mergeCell ref="AJ35:AJ36"/>
    <mergeCell ref="AK35:AK36"/>
    <mergeCell ref="AD36:AG36"/>
    <mergeCell ref="AD37:AE37"/>
    <mergeCell ref="AG37:AK37"/>
    <mergeCell ref="BF382:BI382"/>
    <mergeCell ref="BQ389:BQ390"/>
    <mergeCell ref="AS351:AS352"/>
    <mergeCell ref="AW277:BA277"/>
    <mergeCell ref="AZ281:AZ282"/>
    <mergeCell ref="AX284:BA284"/>
    <mergeCell ref="BB278:BE278"/>
    <mergeCell ref="BF278:BI278"/>
    <mergeCell ref="BH267:BH268"/>
    <mergeCell ref="BO261:BO262"/>
    <mergeCell ref="AT276:AW276"/>
    <mergeCell ref="AX275:AX276"/>
    <mergeCell ref="AY273:AY274"/>
    <mergeCell ref="AW387:BA387"/>
    <mergeCell ref="AX266:BA266"/>
    <mergeCell ref="BN309:BN310"/>
    <mergeCell ref="BJ311:BK311"/>
    <mergeCell ref="BZ376:CG381"/>
    <mergeCell ref="BA377:BA378"/>
    <mergeCell ref="AQ377:AQ378"/>
    <mergeCell ref="BE381:BI381"/>
    <mergeCell ref="AT371:AW371"/>
    <mergeCell ref="AW375:BA375"/>
    <mergeCell ref="AS379:AS380"/>
    <mergeCell ref="AX376:BA376"/>
    <mergeCell ref="AX379:AX380"/>
    <mergeCell ref="AT372:AW373"/>
    <mergeCell ref="AT377:AW377"/>
    <mergeCell ref="BO373:BO374"/>
    <mergeCell ref="BJ372:BM373"/>
    <mergeCell ref="BO371:BO372"/>
    <mergeCell ref="BV373:BV374"/>
    <mergeCell ref="BP373:BP374"/>
    <mergeCell ref="BG377:BG378"/>
    <mergeCell ref="BU375:BY375"/>
    <mergeCell ref="BZ370:CG375"/>
    <mergeCell ref="BH377:BH378"/>
    <mergeCell ref="BB381:BC381"/>
    <mergeCell ref="BN370:BQ370"/>
    <mergeCell ref="BY371:BY372"/>
    <mergeCell ref="BR371:BU371"/>
    <mergeCell ref="BW371:BW372"/>
    <mergeCell ref="AR357:AR358"/>
    <mergeCell ref="AO359:AS359"/>
    <mergeCell ref="AR355:AR356"/>
    <mergeCell ref="AS377:AS378"/>
    <mergeCell ref="BA379:BA380"/>
    <mergeCell ref="AY371:AY372"/>
    <mergeCell ref="AQ351:AQ352"/>
    <mergeCell ref="AX357:AX358"/>
    <mergeCell ref="AT354:AW354"/>
    <mergeCell ref="AY357:AY358"/>
    <mergeCell ref="AZ351:AZ352"/>
    <mergeCell ref="AP379:AP380"/>
    <mergeCell ref="AP376:AS376"/>
    <mergeCell ref="AS357:AS358"/>
    <mergeCell ref="AL324:AS329"/>
    <mergeCell ref="BJ324:BQ329"/>
    <mergeCell ref="BE305:BI305"/>
    <mergeCell ref="BJ374:BM374"/>
    <mergeCell ref="BJ375:BK375"/>
    <mergeCell ref="BQ307:BQ308"/>
    <mergeCell ref="BH371:BH372"/>
    <mergeCell ref="BB353:BC353"/>
    <mergeCell ref="BB354:BE354"/>
    <mergeCell ref="AT317:AU317"/>
    <mergeCell ref="AZ327:AZ328"/>
    <mergeCell ref="AX319:AX320"/>
    <mergeCell ref="AT311:AU311"/>
    <mergeCell ref="AX309:AX310"/>
    <mergeCell ref="AR333:AR334"/>
    <mergeCell ref="AT318:AW318"/>
    <mergeCell ref="AZ313:AZ314"/>
    <mergeCell ref="AY309:AY310"/>
    <mergeCell ref="BB297:BE299"/>
    <mergeCell ref="BF300:BI300"/>
    <mergeCell ref="BB305:BC305"/>
    <mergeCell ref="BF321:BF322"/>
    <mergeCell ref="BN307:BN308"/>
    <mergeCell ref="BU305:BY305"/>
    <mergeCell ref="BR307:BU307"/>
    <mergeCell ref="BV331:BV332"/>
    <mergeCell ref="BR324:BY329"/>
    <mergeCell ref="BG313:BG314"/>
    <mergeCell ref="BF318:BI318"/>
    <mergeCell ref="BJ301:BM301"/>
    <mergeCell ref="BR301:BU301"/>
    <mergeCell ref="BO301:BO302"/>
    <mergeCell ref="BN301:BN302"/>
    <mergeCell ref="BG301:BG302"/>
    <mergeCell ref="BB314:BE315"/>
    <mergeCell ref="BB301:BE301"/>
    <mergeCell ref="BJ300:BM300"/>
    <mergeCell ref="BR297:BU299"/>
    <mergeCell ref="BV297:BY299"/>
    <mergeCell ref="BN297:BQ299"/>
    <mergeCell ref="BY301:BY302"/>
    <mergeCell ref="BI331:BI332"/>
    <mergeCell ref="BB317:BC317"/>
    <mergeCell ref="BF303:BF304"/>
    <mergeCell ref="BH303:BH304"/>
    <mergeCell ref="BB306:BE306"/>
    <mergeCell ref="BQ301:BQ302"/>
    <mergeCell ref="BB304:BE304"/>
    <mergeCell ref="BB302:BE303"/>
    <mergeCell ref="BQ303:BQ304"/>
    <mergeCell ref="BW287:BW288"/>
    <mergeCell ref="BF301:BF302"/>
    <mergeCell ref="BG303:BG304"/>
    <mergeCell ref="BH301:BH302"/>
    <mergeCell ref="BF306:BI306"/>
    <mergeCell ref="BR305:BS305"/>
    <mergeCell ref="BV301:BV302"/>
    <mergeCell ref="BR304:BU304"/>
    <mergeCell ref="BP303:BP304"/>
    <mergeCell ref="BM311:BQ311"/>
    <mergeCell ref="BW307:BW308"/>
    <mergeCell ref="BJ304:BM304"/>
    <mergeCell ref="BV307:BV308"/>
    <mergeCell ref="BJ305:BK305"/>
    <mergeCell ref="BW309:BW310"/>
    <mergeCell ref="BG307:BG308"/>
    <mergeCell ref="BH307:BH308"/>
    <mergeCell ref="BN300:BQ300"/>
    <mergeCell ref="BR300:BU300"/>
    <mergeCell ref="BT290:BW290"/>
    <mergeCell ref="BN291:BQ293"/>
    <mergeCell ref="BF297:BI299"/>
    <mergeCell ref="BR289:BS289"/>
    <mergeCell ref="BU289:BY289"/>
    <mergeCell ref="BP301:BP302"/>
    <mergeCell ref="BB209:BE209"/>
    <mergeCell ref="BF209:BF210"/>
    <mergeCell ref="BR207:BS207"/>
    <mergeCell ref="AV226:AY226"/>
    <mergeCell ref="BB300:BE300"/>
    <mergeCell ref="BR288:BU288"/>
    <mergeCell ref="BN263:BN264"/>
    <mergeCell ref="BH263:BH264"/>
    <mergeCell ref="BR265:BS265"/>
    <mergeCell ref="BR268:BU269"/>
    <mergeCell ref="BR272:BY277"/>
    <mergeCell ref="BD296:BG296"/>
    <mergeCell ref="AZ267:AZ268"/>
    <mergeCell ref="AZ273:AZ274"/>
    <mergeCell ref="AX267:AX268"/>
    <mergeCell ref="BB210:BE211"/>
    <mergeCell ref="BJ210:BM211"/>
    <mergeCell ref="BR210:BU211"/>
    <mergeCell ref="BB213:BC213"/>
    <mergeCell ref="BE213:BI213"/>
    <mergeCell ref="AX248:BA248"/>
    <mergeCell ref="AY281:AY282"/>
    <mergeCell ref="BH261:BH262"/>
    <mergeCell ref="BY261:BY262"/>
    <mergeCell ref="BR212:BU212"/>
    <mergeCell ref="BR216:BU217"/>
    <mergeCell ref="BA261:BA262"/>
    <mergeCell ref="BY263:BY264"/>
    <mergeCell ref="BB266:BE266"/>
    <mergeCell ref="AZ285:AZ286"/>
    <mergeCell ref="BV300:BY300"/>
    <mergeCell ref="BT296:BW296"/>
    <mergeCell ref="BG249:BG250"/>
    <mergeCell ref="BF249:BF250"/>
    <mergeCell ref="BI249:BI250"/>
    <mergeCell ref="BU265:BY265"/>
    <mergeCell ref="BI285:BI286"/>
    <mergeCell ref="BH285:BH286"/>
    <mergeCell ref="BI275:BI276"/>
    <mergeCell ref="BX251:BX252"/>
    <mergeCell ref="BB252:BE252"/>
    <mergeCell ref="BW267:BW268"/>
    <mergeCell ref="BB259:BC259"/>
    <mergeCell ref="BJ261:BM261"/>
    <mergeCell ref="BW255:BW256"/>
    <mergeCell ref="BB250:BE251"/>
    <mergeCell ref="BI255:BI256"/>
    <mergeCell ref="BJ254:BQ259"/>
    <mergeCell ref="BH275:BH276"/>
    <mergeCell ref="BI267:BI268"/>
    <mergeCell ref="BJ266:BQ271"/>
    <mergeCell ref="BX267:BX268"/>
    <mergeCell ref="BR254:BU254"/>
    <mergeCell ref="BV251:BV252"/>
    <mergeCell ref="BV255:BV256"/>
    <mergeCell ref="BW261:BW262"/>
    <mergeCell ref="BR261:BU261"/>
    <mergeCell ref="BB262:BE263"/>
    <mergeCell ref="BB286:BE287"/>
    <mergeCell ref="BE289:BI289"/>
    <mergeCell ref="BB291:BE293"/>
    <mergeCell ref="BB283:BC283"/>
    <mergeCell ref="BE271:BI271"/>
    <mergeCell ref="BF273:BF274"/>
    <mergeCell ref="BG273:BG274"/>
    <mergeCell ref="BB268:BE269"/>
    <mergeCell ref="BP263:BP264"/>
    <mergeCell ref="BF267:BF268"/>
    <mergeCell ref="BB280:BE281"/>
    <mergeCell ref="BF281:BF282"/>
    <mergeCell ref="BB274:BE275"/>
    <mergeCell ref="BF272:BI272"/>
    <mergeCell ref="BB282:BE282"/>
    <mergeCell ref="BG281:BG282"/>
    <mergeCell ref="BH281:BH282"/>
    <mergeCell ref="BR270:BU270"/>
    <mergeCell ref="BJ284:BQ289"/>
    <mergeCell ref="BJ291:BM293"/>
    <mergeCell ref="BF275:BF276"/>
    <mergeCell ref="BE277:BI277"/>
    <mergeCell ref="BB279:BE279"/>
    <mergeCell ref="BJ278:BQ283"/>
    <mergeCell ref="BH279:BH280"/>
    <mergeCell ref="BB284:BE284"/>
    <mergeCell ref="BF284:BI284"/>
    <mergeCell ref="BJ264:BM264"/>
    <mergeCell ref="BO263:BO264"/>
    <mergeCell ref="BG287:BG288"/>
    <mergeCell ref="BF291:BI293"/>
    <mergeCell ref="BI287:BI288"/>
    <mergeCell ref="BD290:BG290"/>
    <mergeCell ref="BB179:BE179"/>
    <mergeCell ref="BF175:BF176"/>
    <mergeCell ref="AX245:AX246"/>
    <mergeCell ref="BR284:BU284"/>
    <mergeCell ref="BG243:BG244"/>
    <mergeCell ref="BM265:BQ265"/>
    <mergeCell ref="BH269:BH270"/>
    <mergeCell ref="BG257:BG258"/>
    <mergeCell ref="BG261:BG262"/>
    <mergeCell ref="BV269:BV270"/>
    <mergeCell ref="BW269:BW270"/>
    <mergeCell ref="BX269:BX270"/>
    <mergeCell ref="BY269:BY270"/>
    <mergeCell ref="BB277:BC277"/>
    <mergeCell ref="BI261:BI262"/>
    <mergeCell ref="BB273:BE273"/>
    <mergeCell ref="BY257:BY258"/>
    <mergeCell ref="BW257:BW258"/>
    <mergeCell ref="BH255:BH256"/>
    <mergeCell ref="BG275:BG276"/>
    <mergeCell ref="BI269:BI270"/>
    <mergeCell ref="BW249:BW250"/>
    <mergeCell ref="BB276:BE276"/>
    <mergeCell ref="BB248:BE248"/>
    <mergeCell ref="BI251:BI252"/>
    <mergeCell ref="BB260:BE260"/>
    <mergeCell ref="BH249:BH250"/>
    <mergeCell ref="BH243:BH244"/>
    <mergeCell ref="BJ242:BQ247"/>
    <mergeCell ref="BG269:BG270"/>
    <mergeCell ref="BB272:BE272"/>
    <mergeCell ref="BF257:BF258"/>
    <mergeCell ref="BF144:BI144"/>
    <mergeCell ref="AT100:AW100"/>
    <mergeCell ref="AZ87:AZ88"/>
    <mergeCell ref="BJ166:BQ171"/>
    <mergeCell ref="BJ172:BQ177"/>
    <mergeCell ref="AX196:BA196"/>
    <mergeCell ref="BI193:BI194"/>
    <mergeCell ref="BJ192:BM193"/>
    <mergeCell ref="BJ195:BK195"/>
    <mergeCell ref="AT188:AW188"/>
    <mergeCell ref="BI245:BI246"/>
    <mergeCell ref="BI197:BI198"/>
    <mergeCell ref="BH199:BH200"/>
    <mergeCell ref="BE207:BI207"/>
    <mergeCell ref="AT177:AU177"/>
    <mergeCell ref="BA197:BA198"/>
    <mergeCell ref="AX197:AX198"/>
    <mergeCell ref="BA243:BA244"/>
    <mergeCell ref="AX243:AX244"/>
    <mergeCell ref="AT243:AW243"/>
    <mergeCell ref="BI243:BI244"/>
    <mergeCell ref="AT178:BA183"/>
    <mergeCell ref="AX175:AX176"/>
    <mergeCell ref="AY175:AY176"/>
    <mergeCell ref="AT176:AW176"/>
    <mergeCell ref="AT173:AW173"/>
    <mergeCell ref="AT215:AW215"/>
    <mergeCell ref="BB241:BC241"/>
    <mergeCell ref="BQ193:BQ194"/>
    <mergeCell ref="BA245:BA246"/>
    <mergeCell ref="AZ243:AZ244"/>
    <mergeCell ref="AX233:BA235"/>
    <mergeCell ref="BF75:BI77"/>
    <mergeCell ref="BD74:BG74"/>
    <mergeCell ref="BH71:BH72"/>
    <mergeCell ref="AL64:AO65"/>
    <mergeCell ref="AT92:AW93"/>
    <mergeCell ref="AS93:AS94"/>
    <mergeCell ref="AR97:AR98"/>
    <mergeCell ref="AS97:AS98"/>
    <mergeCell ref="AL85:AO85"/>
    <mergeCell ref="AV74:AY74"/>
    <mergeCell ref="AO95:AS95"/>
    <mergeCell ref="AL102:AS107"/>
    <mergeCell ref="AX87:AX88"/>
    <mergeCell ref="AX85:AX86"/>
    <mergeCell ref="AR91:AR92"/>
    <mergeCell ref="BA93:BA94"/>
    <mergeCell ref="AT89:AU89"/>
    <mergeCell ref="BF90:BI90"/>
    <mergeCell ref="AX75:BA77"/>
    <mergeCell ref="AX81:BA83"/>
    <mergeCell ref="BB75:BE77"/>
    <mergeCell ref="BF105:BF106"/>
    <mergeCell ref="BE95:BI95"/>
    <mergeCell ref="BG93:BG94"/>
    <mergeCell ref="BB84:BE84"/>
    <mergeCell ref="BF103:BF104"/>
    <mergeCell ref="BB103:BE103"/>
    <mergeCell ref="AL98:AO99"/>
    <mergeCell ref="BI121:BI122"/>
    <mergeCell ref="BH123:BH124"/>
    <mergeCell ref="BB108:BE108"/>
    <mergeCell ref="BH103:BH104"/>
    <mergeCell ref="BF114:BI114"/>
    <mergeCell ref="BG103:BG104"/>
    <mergeCell ref="AY115:AY116"/>
    <mergeCell ref="BH139:BH140"/>
    <mergeCell ref="BI139:BI140"/>
    <mergeCell ref="BB140:BE141"/>
    <mergeCell ref="AY117:AY118"/>
    <mergeCell ref="BI129:BI130"/>
    <mergeCell ref="AX114:BA114"/>
    <mergeCell ref="BB116:BE117"/>
    <mergeCell ref="AT108:BA113"/>
    <mergeCell ref="AT101:AU101"/>
    <mergeCell ref="AW101:BA101"/>
    <mergeCell ref="BF111:BF112"/>
    <mergeCell ref="BB115:BE115"/>
    <mergeCell ref="BF115:BF116"/>
    <mergeCell ref="BB112:BE112"/>
    <mergeCell ref="BH111:BH112"/>
    <mergeCell ref="AT114:AW114"/>
    <mergeCell ref="AX115:AX116"/>
    <mergeCell ref="BF109:BF110"/>
    <mergeCell ref="BH105:BH106"/>
    <mergeCell ref="BA123:BA124"/>
    <mergeCell ref="BE113:BI113"/>
    <mergeCell ref="AT120:AW120"/>
    <mergeCell ref="BB122:BE123"/>
    <mergeCell ref="AZ115:AZ116"/>
    <mergeCell ref="BA115:BA116"/>
    <mergeCell ref="AT98:AW99"/>
    <mergeCell ref="BB96:BE96"/>
    <mergeCell ref="BH91:BH92"/>
    <mergeCell ref="BH129:BH130"/>
    <mergeCell ref="BA117:BA118"/>
    <mergeCell ref="AR145:AR146"/>
    <mergeCell ref="AT157:AW159"/>
    <mergeCell ref="BF157:BI159"/>
    <mergeCell ref="AW119:BA119"/>
    <mergeCell ref="BB157:BE159"/>
    <mergeCell ref="BF138:BI138"/>
    <mergeCell ref="BB139:BE139"/>
    <mergeCell ref="BF139:BF140"/>
    <mergeCell ref="AT102:BA107"/>
    <mergeCell ref="BB101:BC101"/>
    <mergeCell ref="BF102:BI102"/>
    <mergeCell ref="BE107:BI107"/>
    <mergeCell ref="BB106:BE106"/>
    <mergeCell ref="AX157:BA159"/>
    <mergeCell ref="AX117:AX118"/>
    <mergeCell ref="BF108:BI108"/>
    <mergeCell ref="BI105:BI106"/>
    <mergeCell ref="AZ123:AZ124"/>
    <mergeCell ref="BE131:BI131"/>
    <mergeCell ref="BG139:BG140"/>
    <mergeCell ref="BB102:BE102"/>
    <mergeCell ref="BI103:BI104"/>
    <mergeCell ref="BF147:BF148"/>
    <mergeCell ref="BG147:BG148"/>
    <mergeCell ref="BF150:BI150"/>
    <mergeCell ref="BH127:BH128"/>
    <mergeCell ref="BI127:BI128"/>
    <mergeCell ref="AP167:AP168"/>
    <mergeCell ref="AA181:AA182"/>
    <mergeCell ref="AX202:BA202"/>
    <mergeCell ref="AH187:AH188"/>
    <mergeCell ref="AD178:AK183"/>
    <mergeCell ref="BN114:BQ114"/>
    <mergeCell ref="BJ115:BM115"/>
    <mergeCell ref="BN115:BN116"/>
    <mergeCell ref="BO115:BO116"/>
    <mergeCell ref="BP115:BP116"/>
    <mergeCell ref="BQ115:BQ116"/>
    <mergeCell ref="BG111:BG112"/>
    <mergeCell ref="BJ116:BM117"/>
    <mergeCell ref="BF129:BF130"/>
    <mergeCell ref="BO129:BO130"/>
    <mergeCell ref="BB128:BE129"/>
    <mergeCell ref="BG129:BG130"/>
    <mergeCell ref="BB121:BE121"/>
    <mergeCell ref="BB118:BE118"/>
    <mergeCell ref="BB124:BE124"/>
    <mergeCell ref="BF121:BF122"/>
    <mergeCell ref="BF123:BF124"/>
    <mergeCell ref="BG115:BG116"/>
    <mergeCell ref="BG123:BG124"/>
    <mergeCell ref="BF120:BI120"/>
    <mergeCell ref="BH115:BH116"/>
    <mergeCell ref="BI115:BI116"/>
    <mergeCell ref="BJ127:BM127"/>
    <mergeCell ref="BQ127:BQ128"/>
    <mergeCell ref="BN126:BQ126"/>
    <mergeCell ref="BJ110:BM111"/>
    <mergeCell ref="BB113:BC113"/>
    <mergeCell ref="F190:I190"/>
    <mergeCell ref="AC199:AC200"/>
    <mergeCell ref="AS167:AS168"/>
    <mergeCell ref="AX166:BA166"/>
    <mergeCell ref="AP166:AS166"/>
    <mergeCell ref="AS169:AS170"/>
    <mergeCell ref="AZ185:AZ186"/>
    <mergeCell ref="AZ187:AZ188"/>
    <mergeCell ref="AX172:BA172"/>
    <mergeCell ref="AL167:AO167"/>
    <mergeCell ref="AL171:AM171"/>
    <mergeCell ref="AL170:AO170"/>
    <mergeCell ref="Y171:AC171"/>
    <mergeCell ref="AL168:AO169"/>
    <mergeCell ref="AQ167:AQ168"/>
    <mergeCell ref="AA197:AA198"/>
    <mergeCell ref="AT167:AW167"/>
    <mergeCell ref="AH199:AH200"/>
    <mergeCell ref="AD190:AK195"/>
    <mergeCell ref="AX169:AX170"/>
    <mergeCell ref="AQ169:AQ170"/>
    <mergeCell ref="AT170:AW170"/>
    <mergeCell ref="AT168:AW169"/>
    <mergeCell ref="AY167:AY168"/>
    <mergeCell ref="AZ173:AZ174"/>
    <mergeCell ref="AL166:AO166"/>
    <mergeCell ref="AL172:AS177"/>
    <mergeCell ref="AX173:AX174"/>
    <mergeCell ref="AT189:AU189"/>
    <mergeCell ref="AZ167:AZ168"/>
    <mergeCell ref="AY173:AY174"/>
    <mergeCell ref="AB167:AB168"/>
    <mergeCell ref="AC215:AC216"/>
    <mergeCell ref="AL215:AO215"/>
    <mergeCell ref="AP215:AP216"/>
    <mergeCell ref="AQ215:AQ216"/>
    <mergeCell ref="AR215:AR216"/>
    <mergeCell ref="AZ217:AZ218"/>
    <mergeCell ref="AY185:AY186"/>
    <mergeCell ref="AT196:AW196"/>
    <mergeCell ref="AL204:AO205"/>
    <mergeCell ref="AB221:AB222"/>
    <mergeCell ref="AC221:AC222"/>
    <mergeCell ref="AX199:AX200"/>
    <mergeCell ref="BA217:BA218"/>
    <mergeCell ref="AQ205:AQ206"/>
    <mergeCell ref="AS205:AS206"/>
    <mergeCell ref="AS215:AS216"/>
    <mergeCell ref="AS217:AS218"/>
    <mergeCell ref="AK185:AK186"/>
    <mergeCell ref="AH196:AK196"/>
    <mergeCell ref="AS197:AS198"/>
    <mergeCell ref="AH197:AH198"/>
    <mergeCell ref="AK197:AK198"/>
    <mergeCell ref="Z196:AC196"/>
    <mergeCell ref="AP205:AP206"/>
    <mergeCell ref="AL206:AO206"/>
    <mergeCell ref="AI187:AI188"/>
    <mergeCell ref="AB217:AB218"/>
    <mergeCell ref="AC217:AC218"/>
    <mergeCell ref="AP217:AP218"/>
    <mergeCell ref="AQ217:AQ218"/>
    <mergeCell ref="AR217:AR218"/>
    <mergeCell ref="AB199:AB200"/>
    <mergeCell ref="AN232:AQ232"/>
    <mergeCell ref="AN226:AQ226"/>
    <mergeCell ref="AO207:AS207"/>
    <mergeCell ref="AT227:AW229"/>
    <mergeCell ref="AP227:AS229"/>
    <mergeCell ref="BA203:BA204"/>
    <mergeCell ref="BA199:BA200"/>
    <mergeCell ref="AL243:AO243"/>
    <mergeCell ref="AT252:AW252"/>
    <mergeCell ref="AT253:AU253"/>
    <mergeCell ref="N237:Q237"/>
    <mergeCell ref="T239:T240"/>
    <mergeCell ref="AD236:AK241"/>
    <mergeCell ref="S237:S238"/>
    <mergeCell ref="AB243:AB244"/>
    <mergeCell ref="U237:U238"/>
    <mergeCell ref="T245:T246"/>
    <mergeCell ref="AP243:AP244"/>
    <mergeCell ref="AK243:AK244"/>
    <mergeCell ref="AH243:AH244"/>
    <mergeCell ref="AI243:AI244"/>
    <mergeCell ref="R237:R238"/>
    <mergeCell ref="V242:Y242"/>
    <mergeCell ref="S243:S244"/>
    <mergeCell ref="V236:AC241"/>
    <mergeCell ref="N236:Q236"/>
    <mergeCell ref="T237:T238"/>
    <mergeCell ref="N238:Q239"/>
    <mergeCell ref="R236:U236"/>
    <mergeCell ref="AL242:AO242"/>
    <mergeCell ref="AD242:AG242"/>
    <mergeCell ref="AB215:AB216"/>
    <mergeCell ref="V277:W277"/>
    <mergeCell ref="Z273:Z274"/>
    <mergeCell ref="AD266:AK271"/>
    <mergeCell ref="V268:Y269"/>
    <mergeCell ref="AL272:AS277"/>
    <mergeCell ref="AL246:AO246"/>
    <mergeCell ref="V261:Y261"/>
    <mergeCell ref="AT264:AW264"/>
    <mergeCell ref="AT266:AW266"/>
    <mergeCell ref="Z261:Z262"/>
    <mergeCell ref="AD260:AK265"/>
    <mergeCell ref="Z266:AC266"/>
    <mergeCell ref="AD247:AE247"/>
    <mergeCell ref="AG247:AK247"/>
    <mergeCell ref="AC245:AC246"/>
    <mergeCell ref="AA245:AA246"/>
    <mergeCell ref="AB245:AB246"/>
    <mergeCell ref="AL247:AM247"/>
    <mergeCell ref="AC261:AC262"/>
    <mergeCell ref="AA261:AA262"/>
    <mergeCell ref="AX273:AX274"/>
    <mergeCell ref="AT247:AU247"/>
    <mergeCell ref="AT249:AW249"/>
    <mergeCell ref="AL253:AM253"/>
    <mergeCell ref="AI245:AI246"/>
    <mergeCell ref="AT246:AW246"/>
    <mergeCell ref="AT272:AW272"/>
    <mergeCell ref="BJ262:BM263"/>
    <mergeCell ref="BR259:BS259"/>
    <mergeCell ref="AY261:AY262"/>
    <mergeCell ref="AX261:AX262"/>
    <mergeCell ref="BR262:BU263"/>
    <mergeCell ref="BF263:BF264"/>
    <mergeCell ref="BW263:BW264"/>
    <mergeCell ref="BX263:BX264"/>
    <mergeCell ref="BJ260:BM260"/>
    <mergeCell ref="AH242:AK242"/>
    <mergeCell ref="AL252:AO252"/>
    <mergeCell ref="BQ261:BQ262"/>
    <mergeCell ref="BB267:BE267"/>
    <mergeCell ref="BG263:BG264"/>
    <mergeCell ref="BV267:BV268"/>
    <mergeCell ref="BJ272:BQ277"/>
    <mergeCell ref="BR258:BU258"/>
    <mergeCell ref="BQ263:BQ264"/>
    <mergeCell ref="BF254:BI254"/>
    <mergeCell ref="BR242:BY247"/>
    <mergeCell ref="BJ265:BK265"/>
    <mergeCell ref="BB270:BE270"/>
    <mergeCell ref="BI273:BI274"/>
    <mergeCell ref="BR253:BS253"/>
    <mergeCell ref="BB242:BE242"/>
    <mergeCell ref="L85:L86"/>
    <mergeCell ref="T85:T86"/>
    <mergeCell ref="N85:Q85"/>
    <mergeCell ref="N86:Q87"/>
    <mergeCell ref="V91:Y91"/>
    <mergeCell ref="AP233:AS235"/>
    <mergeCell ref="AB117:AB118"/>
    <mergeCell ref="BA255:BA256"/>
    <mergeCell ref="AX255:AX256"/>
    <mergeCell ref="AZ255:AZ256"/>
    <mergeCell ref="AT256:AW257"/>
    <mergeCell ref="AD246:AG246"/>
    <mergeCell ref="AT273:AW273"/>
    <mergeCell ref="AX257:AX258"/>
    <mergeCell ref="AL266:AS271"/>
    <mergeCell ref="AT268:AW269"/>
    <mergeCell ref="AY269:AY270"/>
    <mergeCell ref="AT262:AW263"/>
    <mergeCell ref="AW265:BA265"/>
    <mergeCell ref="BA267:BA268"/>
    <mergeCell ref="AZ261:AZ262"/>
    <mergeCell ref="AT258:AW258"/>
    <mergeCell ref="AT259:AU259"/>
    <mergeCell ref="AT261:AW261"/>
    <mergeCell ref="AL254:AS259"/>
    <mergeCell ref="AT255:AW255"/>
    <mergeCell ref="AY255:AY256"/>
    <mergeCell ref="AZ263:AZ264"/>
    <mergeCell ref="AW271:BA271"/>
    <mergeCell ref="AX254:BA254"/>
    <mergeCell ref="AX260:BA260"/>
    <mergeCell ref="AX263:AX264"/>
    <mergeCell ref="AT248:AW248"/>
    <mergeCell ref="AZ245:AZ246"/>
    <mergeCell ref="AS251:AS252"/>
    <mergeCell ref="AX251:AX252"/>
    <mergeCell ref="AS245:AS246"/>
    <mergeCell ref="AZ251:AZ252"/>
    <mergeCell ref="AB249:AB250"/>
    <mergeCell ref="AX242:BA242"/>
    <mergeCell ref="AO247:AS247"/>
    <mergeCell ref="AR251:AR252"/>
    <mergeCell ref="BA249:BA250"/>
    <mergeCell ref="AC273:AC274"/>
    <mergeCell ref="AP251:AP252"/>
    <mergeCell ref="AD248:AK253"/>
    <mergeCell ref="V170:Y170"/>
    <mergeCell ref="AD186:AG187"/>
    <mergeCell ref="B68:E72"/>
    <mergeCell ref="R96:U96"/>
    <mergeCell ref="F95:G95"/>
    <mergeCell ref="V96:Y96"/>
    <mergeCell ref="Z181:Z182"/>
    <mergeCell ref="AJ187:AJ188"/>
    <mergeCell ref="AH184:AK184"/>
    <mergeCell ref="AD189:AE189"/>
    <mergeCell ref="AT274:AW275"/>
    <mergeCell ref="AS243:AS244"/>
    <mergeCell ref="AD96:AK101"/>
    <mergeCell ref="J87:J88"/>
    <mergeCell ref="M85:M86"/>
    <mergeCell ref="F86:I87"/>
    <mergeCell ref="N89:O89"/>
    <mergeCell ref="J85:J86"/>
    <mergeCell ref="A4:A5"/>
    <mergeCell ref="B3:E14"/>
    <mergeCell ref="Z99:Z100"/>
    <mergeCell ref="U99:U100"/>
    <mergeCell ref="J102:M102"/>
    <mergeCell ref="V114:Y114"/>
    <mergeCell ref="AA99:AA100"/>
    <mergeCell ref="T97:T98"/>
    <mergeCell ref="R97:R98"/>
    <mergeCell ref="Q107:U107"/>
    <mergeCell ref="V116:Y117"/>
    <mergeCell ref="J105:J106"/>
    <mergeCell ref="D80:E81"/>
    <mergeCell ref="F85:I85"/>
    <mergeCell ref="B67:E67"/>
    <mergeCell ref="B95:E95"/>
    <mergeCell ref="F56:M61"/>
    <mergeCell ref="B90:E94"/>
    <mergeCell ref="B84:E88"/>
    <mergeCell ref="B89:E89"/>
    <mergeCell ref="F90:I90"/>
    <mergeCell ref="A6:A7"/>
    <mergeCell ref="F8:M8"/>
    <mergeCell ref="N8:U8"/>
    <mergeCell ref="V8:AC8"/>
    <mergeCell ref="F106:I106"/>
    <mergeCell ref="U105:U106"/>
    <mergeCell ref="Z97:Z98"/>
    <mergeCell ref="L105:L106"/>
    <mergeCell ref="F110:I111"/>
    <mergeCell ref="B74:C75"/>
    <mergeCell ref="J81:M83"/>
    <mergeCell ref="BJ118:BM118"/>
    <mergeCell ref="BB98:BE99"/>
    <mergeCell ref="K105:K106"/>
    <mergeCell ref="L97:L98"/>
    <mergeCell ref="AY97:AY98"/>
    <mergeCell ref="N100:Q100"/>
    <mergeCell ref="J97:J98"/>
    <mergeCell ref="K99:K100"/>
    <mergeCell ref="AW95:BA95"/>
    <mergeCell ref="AL96:AO96"/>
    <mergeCell ref="AP96:AS96"/>
    <mergeCell ref="BI111:BI112"/>
    <mergeCell ref="BF96:BI96"/>
    <mergeCell ref="J111:J112"/>
    <mergeCell ref="Q101:U101"/>
    <mergeCell ref="M97:M98"/>
    <mergeCell ref="AL101:AM101"/>
    <mergeCell ref="Z96:AC96"/>
    <mergeCell ref="AT96:AW96"/>
    <mergeCell ref="AT95:AU95"/>
    <mergeCell ref="V97:Y97"/>
    <mergeCell ref="R102:U102"/>
    <mergeCell ref="AC99:AC100"/>
    <mergeCell ref="Z114:AC114"/>
    <mergeCell ref="AC117:AC118"/>
    <mergeCell ref="AB115:AB116"/>
    <mergeCell ref="AC115:AC116"/>
    <mergeCell ref="N104:Q105"/>
    <mergeCell ref="AA115:AA116"/>
    <mergeCell ref="V100:Y100"/>
    <mergeCell ref="AB99:AB100"/>
    <mergeCell ref="Y95:AC95"/>
    <mergeCell ref="M99:M100"/>
    <mergeCell ref="L93:L94"/>
    <mergeCell ref="N101:O101"/>
    <mergeCell ref="F100:I100"/>
    <mergeCell ref="F97:I97"/>
    <mergeCell ref="I95:M95"/>
    <mergeCell ref="N95:O95"/>
    <mergeCell ref="J96:M96"/>
    <mergeCell ref="R90:U90"/>
    <mergeCell ref="T91:T92"/>
    <mergeCell ref="S93:S94"/>
    <mergeCell ref="AR99:AR100"/>
    <mergeCell ref="AP99:AP100"/>
    <mergeCell ref="F98:I99"/>
    <mergeCell ref="F113:G113"/>
    <mergeCell ref="L109:L110"/>
    <mergeCell ref="S97:S98"/>
    <mergeCell ref="N106:Q106"/>
    <mergeCell ref="I101:M101"/>
    <mergeCell ref="I113:M113"/>
    <mergeCell ref="U97:U98"/>
    <mergeCell ref="F101:G101"/>
    <mergeCell ref="AP93:AP94"/>
    <mergeCell ref="F102:I102"/>
    <mergeCell ref="N96:Q96"/>
    <mergeCell ref="F103:I103"/>
    <mergeCell ref="N119:O119"/>
    <mergeCell ref="Z115:Z116"/>
    <mergeCell ref="AL100:AO100"/>
    <mergeCell ref="AL97:AO97"/>
    <mergeCell ref="K103:K104"/>
    <mergeCell ref="AB97:AB98"/>
    <mergeCell ref="Y101:AC101"/>
    <mergeCell ref="K97:K98"/>
    <mergeCell ref="T99:T100"/>
    <mergeCell ref="AQ97:AQ98"/>
    <mergeCell ref="T103:T104"/>
    <mergeCell ref="R105:R106"/>
    <mergeCell ref="S99:S100"/>
    <mergeCell ref="R115:R116"/>
    <mergeCell ref="S115:S116"/>
    <mergeCell ref="F114:M119"/>
    <mergeCell ref="R114:U114"/>
    <mergeCell ref="M105:M106"/>
    <mergeCell ref="F104:I105"/>
    <mergeCell ref="N102:Q102"/>
    <mergeCell ref="F108:I108"/>
    <mergeCell ref="S103:S104"/>
    <mergeCell ref="V98:Y99"/>
    <mergeCell ref="AD102:AK107"/>
    <mergeCell ref="AA97:AA98"/>
    <mergeCell ref="Z117:Z118"/>
    <mergeCell ref="AC97:AC98"/>
    <mergeCell ref="M109:M110"/>
    <mergeCell ref="M103:M104"/>
    <mergeCell ref="N103:Q103"/>
    <mergeCell ref="R103:R104"/>
    <mergeCell ref="V108:AC113"/>
    <mergeCell ref="V119:W119"/>
    <mergeCell ref="S105:S106"/>
    <mergeCell ref="V101:W101"/>
    <mergeCell ref="V115:Y115"/>
    <mergeCell ref="AA117:AA118"/>
    <mergeCell ref="AD120:AG120"/>
    <mergeCell ref="AO101:AS101"/>
    <mergeCell ref="T105:T106"/>
    <mergeCell ref="N108:U113"/>
    <mergeCell ref="AP120:AS120"/>
    <mergeCell ref="AP123:AP124"/>
    <mergeCell ref="AB121:AB122"/>
    <mergeCell ref="V118:Y118"/>
    <mergeCell ref="N114:Q114"/>
    <mergeCell ref="N97:Q97"/>
    <mergeCell ref="J99:J100"/>
    <mergeCell ref="R99:R100"/>
    <mergeCell ref="N98:Q99"/>
    <mergeCell ref="L99:L100"/>
    <mergeCell ref="AQ99:AQ100"/>
    <mergeCell ref="AQ123:AQ124"/>
    <mergeCell ref="AL121:AO121"/>
    <mergeCell ref="AP121:AP122"/>
    <mergeCell ref="AL114:AS119"/>
    <mergeCell ref="AS121:AS122"/>
    <mergeCell ref="AQ121:AQ122"/>
    <mergeCell ref="U121:U122"/>
    <mergeCell ref="AS99:AS100"/>
    <mergeCell ref="AL108:AS113"/>
    <mergeCell ref="J108:M108"/>
    <mergeCell ref="U103:U104"/>
    <mergeCell ref="J109:J110"/>
    <mergeCell ref="BB166:BI171"/>
    <mergeCell ref="AR169:AR170"/>
    <mergeCell ref="AO171:AS171"/>
    <mergeCell ref="AP169:AP170"/>
    <mergeCell ref="AT174:AW175"/>
    <mergeCell ref="R120:U120"/>
    <mergeCell ref="Y119:AC119"/>
    <mergeCell ref="Z120:AC120"/>
    <mergeCell ref="AH120:AK120"/>
    <mergeCell ref="N107:O107"/>
    <mergeCell ref="V102:AC107"/>
    <mergeCell ref="AZ175:AZ176"/>
    <mergeCell ref="AT185:AW185"/>
    <mergeCell ref="BA167:BA168"/>
    <mergeCell ref="AT184:AW184"/>
    <mergeCell ref="BA185:BA186"/>
    <mergeCell ref="AS141:AS142"/>
    <mergeCell ref="AT119:AU119"/>
    <mergeCell ref="AW177:BA177"/>
    <mergeCell ref="AY121:AY122"/>
    <mergeCell ref="AX123:AX124"/>
    <mergeCell ref="AY123:AY124"/>
    <mergeCell ref="N144:Q144"/>
    <mergeCell ref="R144:U144"/>
    <mergeCell ref="V144:Y144"/>
    <mergeCell ref="Z144:AC144"/>
    <mergeCell ref="AD144:AG144"/>
    <mergeCell ref="AH144:AK144"/>
    <mergeCell ref="AL144:AO144"/>
    <mergeCell ref="AT171:AU171"/>
    <mergeCell ref="AX167:AX168"/>
    <mergeCell ref="AZ169:AZ170"/>
    <mergeCell ref="AX120:BA120"/>
    <mergeCell ref="BB114:BE114"/>
    <mergeCell ref="BB120:BE120"/>
    <mergeCell ref="AD114:AK119"/>
    <mergeCell ref="AZ121:AZ122"/>
    <mergeCell ref="BH121:BH122"/>
    <mergeCell ref="AL124:AO124"/>
    <mergeCell ref="BA121:BA122"/>
    <mergeCell ref="AT122:AW123"/>
    <mergeCell ref="AT118:AW118"/>
    <mergeCell ref="AT115:AW115"/>
    <mergeCell ref="AT116:AW117"/>
    <mergeCell ref="AZ117:AZ118"/>
    <mergeCell ref="AD108:AK113"/>
    <mergeCell ref="BB109:BE109"/>
    <mergeCell ref="BB110:BE111"/>
    <mergeCell ref="AD122:AG123"/>
    <mergeCell ref="AL120:AO120"/>
    <mergeCell ref="BB119:BC119"/>
    <mergeCell ref="CE243:CE244"/>
    <mergeCell ref="BH203:BH204"/>
    <mergeCell ref="BF236:BI236"/>
    <mergeCell ref="BF237:BF238"/>
    <mergeCell ref="BF248:BI248"/>
    <mergeCell ref="BI203:BI204"/>
    <mergeCell ref="BG245:BG246"/>
    <mergeCell ref="BJ248:BQ253"/>
    <mergeCell ref="BV260:BY260"/>
    <mergeCell ref="BV249:BV250"/>
    <mergeCell ref="BB198:BE199"/>
    <mergeCell ref="BQ209:BQ210"/>
    <mergeCell ref="BR264:BU264"/>
    <mergeCell ref="BV261:BV262"/>
    <mergeCell ref="BB264:BE264"/>
    <mergeCell ref="BV257:BV258"/>
    <mergeCell ref="BR260:BU260"/>
    <mergeCell ref="BR204:BU205"/>
    <mergeCell ref="BO209:BO210"/>
    <mergeCell ref="BX255:BX256"/>
    <mergeCell ref="BR237:BU237"/>
    <mergeCell ref="BF255:BF256"/>
    <mergeCell ref="BT232:BW232"/>
    <mergeCell ref="BG251:BG252"/>
    <mergeCell ref="BG255:BG256"/>
    <mergeCell ref="BB255:BE255"/>
    <mergeCell ref="BB244:BE245"/>
    <mergeCell ref="BN260:BQ260"/>
    <mergeCell ref="BV263:BV264"/>
    <mergeCell ref="BP261:BP262"/>
    <mergeCell ref="BN261:BN262"/>
    <mergeCell ref="BV205:BV206"/>
    <mergeCell ref="BV172:BY172"/>
    <mergeCell ref="BR166:BY171"/>
    <mergeCell ref="BN233:BQ235"/>
    <mergeCell ref="BF205:BF206"/>
    <mergeCell ref="BE253:BI253"/>
    <mergeCell ref="CG243:CG244"/>
    <mergeCell ref="BZ244:CC245"/>
    <mergeCell ref="CD245:CD246"/>
    <mergeCell ref="CE245:CE246"/>
    <mergeCell ref="BZ227:CC229"/>
    <mergeCell ref="BJ196:BQ201"/>
    <mergeCell ref="BY203:BY204"/>
    <mergeCell ref="BT226:BW226"/>
    <mergeCell ref="CD196:CG196"/>
    <mergeCell ref="BZ196:CC196"/>
    <mergeCell ref="BV203:BV204"/>
    <mergeCell ref="BZ242:CC242"/>
    <mergeCell ref="CC201:CG201"/>
    <mergeCell ref="CG199:CG200"/>
    <mergeCell ref="BZ200:CC200"/>
    <mergeCell ref="CE199:CE200"/>
    <mergeCell ref="CF199:CF200"/>
    <mergeCell ref="CE197:CE198"/>
    <mergeCell ref="BR202:BU202"/>
    <mergeCell ref="BR233:BU235"/>
    <mergeCell ref="BR238:BU239"/>
    <mergeCell ref="BY249:BY250"/>
    <mergeCell ref="CG245:CG246"/>
    <mergeCell ref="BZ248:CG253"/>
    <mergeCell ref="BZ246:CC246"/>
    <mergeCell ref="BZ247:CA247"/>
    <mergeCell ref="BZ201:CA201"/>
    <mergeCell ref="CD243:CD244"/>
    <mergeCell ref="CF245:CF246"/>
    <mergeCell ref="CF243:CF244"/>
    <mergeCell ref="BR227:BU229"/>
    <mergeCell ref="BV248:BY248"/>
    <mergeCell ref="BV237:BV238"/>
    <mergeCell ref="CC247:CG247"/>
    <mergeCell ref="BU259:BY259"/>
    <mergeCell ref="BR255:BU255"/>
    <mergeCell ref="BR248:BU248"/>
    <mergeCell ref="BY251:BY252"/>
    <mergeCell ref="BR252:BU252"/>
    <mergeCell ref="CD267:CD268"/>
    <mergeCell ref="CC241:CG241"/>
    <mergeCell ref="BZ266:CC266"/>
    <mergeCell ref="CD266:CG266"/>
    <mergeCell ref="CE267:CE268"/>
    <mergeCell ref="BR266:BU266"/>
    <mergeCell ref="BY267:BY268"/>
    <mergeCell ref="BZ267:CC267"/>
    <mergeCell ref="CF267:CF268"/>
    <mergeCell ref="CD242:CG242"/>
    <mergeCell ref="BR249:BU249"/>
    <mergeCell ref="BR241:BS241"/>
    <mergeCell ref="BR236:BU236"/>
    <mergeCell ref="BV233:BY235"/>
    <mergeCell ref="BY237:BY238"/>
    <mergeCell ref="BX237:BX238"/>
    <mergeCell ref="BR250:BU251"/>
    <mergeCell ref="BW251:BW252"/>
    <mergeCell ref="BZ260:CG265"/>
    <mergeCell ref="BZ254:CG259"/>
    <mergeCell ref="CG267:CG268"/>
    <mergeCell ref="BZ268:CC269"/>
    <mergeCell ref="CH258:CK258"/>
    <mergeCell ref="CO269:CO270"/>
    <mergeCell ref="CN285:CN286"/>
    <mergeCell ref="CM263:CM264"/>
    <mergeCell ref="CH260:CK260"/>
    <mergeCell ref="CL266:CO266"/>
    <mergeCell ref="CN261:CN262"/>
    <mergeCell ref="CF273:CF274"/>
    <mergeCell ref="CN287:CN288"/>
    <mergeCell ref="CN269:CN270"/>
    <mergeCell ref="CH270:CK270"/>
    <mergeCell ref="CN275:CN276"/>
    <mergeCell ref="CL273:CL274"/>
    <mergeCell ref="CK283:CO283"/>
    <mergeCell ref="CO281:CO282"/>
    <mergeCell ref="CH286:CK287"/>
    <mergeCell ref="CM279:CM280"/>
    <mergeCell ref="CH259:CI259"/>
    <mergeCell ref="CM257:CM258"/>
    <mergeCell ref="CL260:CO260"/>
    <mergeCell ref="CN257:CN258"/>
    <mergeCell ref="CK259:CO259"/>
    <mergeCell ref="CH278:CK278"/>
    <mergeCell ref="CG269:CG270"/>
    <mergeCell ref="CF275:CF276"/>
    <mergeCell ref="CE269:CE270"/>
    <mergeCell ref="CL263:CL264"/>
    <mergeCell ref="CO287:CO288"/>
    <mergeCell ref="CL285:CL286"/>
    <mergeCell ref="CH276:CK276"/>
    <mergeCell ref="BY285:BY286"/>
    <mergeCell ref="BX285:BX286"/>
    <mergeCell ref="BV284:BY284"/>
    <mergeCell ref="BV285:BV286"/>
    <mergeCell ref="BR278:BY283"/>
    <mergeCell ref="BR271:BS271"/>
    <mergeCell ref="BU271:BY271"/>
    <mergeCell ref="CG275:CG276"/>
    <mergeCell ref="CE273:CE274"/>
    <mergeCell ref="CD269:CD270"/>
    <mergeCell ref="CF269:CF270"/>
    <mergeCell ref="BR291:BU293"/>
    <mergeCell ref="BZ274:CC275"/>
    <mergeCell ref="BV287:BV288"/>
    <mergeCell ref="BR286:BU287"/>
    <mergeCell ref="CM275:CM276"/>
    <mergeCell ref="CO273:CO274"/>
    <mergeCell ref="CL287:CL288"/>
    <mergeCell ref="CL275:CL276"/>
    <mergeCell ref="CN273:CN274"/>
    <mergeCell ref="CM273:CM274"/>
    <mergeCell ref="CL278:CO278"/>
    <mergeCell ref="BY287:BY288"/>
    <mergeCell ref="BR285:BU285"/>
    <mergeCell ref="BV291:BY293"/>
    <mergeCell ref="BX287:BX288"/>
    <mergeCell ref="CL284:CO284"/>
    <mergeCell ref="BZ273:CC273"/>
    <mergeCell ref="CG273:CG274"/>
    <mergeCell ref="CD273:CD274"/>
    <mergeCell ref="CD275:CD276"/>
    <mergeCell ref="BZ277:CA277"/>
    <mergeCell ref="CD297:CG299"/>
    <mergeCell ref="CB296:CE296"/>
    <mergeCell ref="BZ291:CC293"/>
    <mergeCell ref="BW285:BW286"/>
    <mergeCell ref="BV303:BV304"/>
    <mergeCell ref="CD300:CG300"/>
    <mergeCell ref="CC271:CG271"/>
    <mergeCell ref="BZ270:CC270"/>
    <mergeCell ref="BZ297:CC299"/>
    <mergeCell ref="CB290:CE290"/>
    <mergeCell ref="BZ284:CG289"/>
    <mergeCell ref="BZ276:CC276"/>
    <mergeCell ref="CD272:CG272"/>
    <mergeCell ref="BV306:BY306"/>
    <mergeCell ref="BX331:BX332"/>
    <mergeCell ref="BQ309:BQ310"/>
    <mergeCell ref="BY331:BY332"/>
    <mergeCell ref="BR312:BY317"/>
    <mergeCell ref="CE331:CE332"/>
    <mergeCell ref="BW331:BW332"/>
    <mergeCell ref="BR308:BU309"/>
    <mergeCell ref="BY307:BY308"/>
    <mergeCell ref="BX307:BX308"/>
    <mergeCell ref="BR331:BU331"/>
    <mergeCell ref="BV330:BY330"/>
    <mergeCell ref="BZ272:CC272"/>
    <mergeCell ref="CC277:CG277"/>
    <mergeCell ref="CE275:CE276"/>
    <mergeCell ref="BZ271:CA271"/>
    <mergeCell ref="BZ278:CG283"/>
    <mergeCell ref="BZ300:CC300"/>
    <mergeCell ref="BW301:BW302"/>
    <mergeCell ref="CE303:CE304"/>
    <mergeCell ref="CH320:CK321"/>
    <mergeCell ref="BZ330:CC330"/>
    <mergeCell ref="CG303:CG304"/>
    <mergeCell ref="BZ304:CC304"/>
    <mergeCell ref="BZ302:CC303"/>
    <mergeCell ref="CF301:CF302"/>
    <mergeCell ref="BX301:BX302"/>
    <mergeCell ref="BZ306:CG311"/>
    <mergeCell ref="BZ324:CG329"/>
    <mergeCell ref="CD330:CG330"/>
    <mergeCell ref="BW303:BW304"/>
    <mergeCell ref="BP309:BP310"/>
    <mergeCell ref="CK323:CO323"/>
    <mergeCell ref="BO303:BO304"/>
    <mergeCell ref="BX303:BX304"/>
    <mergeCell ref="BX309:BX310"/>
    <mergeCell ref="BJ318:BQ323"/>
    <mergeCell ref="BJ310:BM310"/>
    <mergeCell ref="BY303:BY304"/>
    <mergeCell ref="BR306:BU306"/>
    <mergeCell ref="BR318:BY323"/>
    <mergeCell ref="BR302:BU303"/>
    <mergeCell ref="CK329:CO329"/>
    <mergeCell ref="CG331:CG332"/>
    <mergeCell ref="CF333:CF334"/>
    <mergeCell ref="CG333:CG334"/>
    <mergeCell ref="BZ332:CC333"/>
    <mergeCell ref="CM319:CM320"/>
    <mergeCell ref="CN321:CN322"/>
    <mergeCell ref="BX333:BX334"/>
    <mergeCell ref="BY333:BY334"/>
    <mergeCell ref="CC305:CG305"/>
    <mergeCell ref="BJ312:BQ317"/>
    <mergeCell ref="BJ308:BM309"/>
    <mergeCell ref="BO309:BO310"/>
    <mergeCell ref="BN306:BQ306"/>
    <mergeCell ref="BJ306:BM306"/>
    <mergeCell ref="BJ307:BM307"/>
    <mergeCell ref="BR330:BU330"/>
    <mergeCell ref="CF331:CF332"/>
    <mergeCell ref="BV309:BV310"/>
    <mergeCell ref="BR311:BS311"/>
    <mergeCell ref="BR310:BU310"/>
    <mergeCell ref="CH313:CK313"/>
    <mergeCell ref="BR334:BU334"/>
    <mergeCell ref="BO307:BO308"/>
    <mergeCell ref="BZ334:CC334"/>
    <mergeCell ref="BR332:BU333"/>
    <mergeCell ref="BV339:BV340"/>
    <mergeCell ref="BZ331:CC331"/>
    <mergeCell ref="BX339:BX340"/>
    <mergeCell ref="BV348:BY348"/>
    <mergeCell ref="BW349:BW350"/>
    <mergeCell ref="BX349:BX350"/>
    <mergeCell ref="BY349:BY350"/>
    <mergeCell ref="BW333:BW334"/>
    <mergeCell ref="BZ336:CG341"/>
    <mergeCell ref="BY337:BY338"/>
    <mergeCell ref="BJ330:BQ335"/>
    <mergeCell ref="BU335:BY335"/>
    <mergeCell ref="BM341:BQ341"/>
    <mergeCell ref="BZ342:CG347"/>
    <mergeCell ref="BR340:BU340"/>
    <mergeCell ref="BQ337:BQ338"/>
    <mergeCell ref="BP337:BP338"/>
    <mergeCell ref="BJ341:BK341"/>
    <mergeCell ref="BU311:BY311"/>
    <mergeCell ref="BQ339:BQ340"/>
    <mergeCell ref="BN337:BN338"/>
    <mergeCell ref="BO337:BO338"/>
    <mergeCell ref="BZ335:CA335"/>
    <mergeCell ref="BV336:BY336"/>
    <mergeCell ref="CC335:CG335"/>
    <mergeCell ref="BR335:BS335"/>
    <mergeCell ref="BZ318:CG323"/>
    <mergeCell ref="CE333:CE334"/>
    <mergeCell ref="CD333:CD334"/>
    <mergeCell ref="BF355:BF356"/>
    <mergeCell ref="BE359:BI359"/>
    <mergeCell ref="BP339:BP340"/>
    <mergeCell ref="BB342:BE342"/>
    <mergeCell ref="BI337:BI338"/>
    <mergeCell ref="BB359:BC359"/>
    <mergeCell ref="BB361:BE363"/>
    <mergeCell ref="BB358:BE358"/>
    <mergeCell ref="BH357:BH358"/>
    <mergeCell ref="BG357:BG358"/>
    <mergeCell ref="BJ348:BQ353"/>
    <mergeCell ref="BJ336:BM336"/>
    <mergeCell ref="BJ361:BM363"/>
    <mergeCell ref="BR361:BU363"/>
    <mergeCell ref="BT360:BW360"/>
    <mergeCell ref="BN336:BQ336"/>
    <mergeCell ref="BN371:BN372"/>
    <mergeCell ref="BV337:BV338"/>
    <mergeCell ref="BV351:BV352"/>
    <mergeCell ref="BU353:BY353"/>
    <mergeCell ref="BW351:BW352"/>
    <mergeCell ref="BX351:BX352"/>
    <mergeCell ref="BY339:BY340"/>
    <mergeCell ref="BR353:BS353"/>
    <mergeCell ref="BR336:BU336"/>
    <mergeCell ref="BJ340:BM340"/>
    <mergeCell ref="BO339:BO340"/>
    <mergeCell ref="BJ338:BM339"/>
    <mergeCell ref="BN339:BN340"/>
    <mergeCell ref="BJ337:BM337"/>
    <mergeCell ref="BF354:BI354"/>
    <mergeCell ref="BJ370:BM370"/>
    <mergeCell ref="BP371:BP372"/>
    <mergeCell ref="BH351:BH352"/>
    <mergeCell ref="BF349:BF350"/>
    <mergeCell ref="BL360:BO360"/>
    <mergeCell ref="BN373:BN374"/>
    <mergeCell ref="BJ342:BQ347"/>
    <mergeCell ref="BB347:BC347"/>
    <mergeCell ref="BR354:BY359"/>
    <mergeCell ref="BH355:BH356"/>
    <mergeCell ref="BF370:BI370"/>
    <mergeCell ref="BJ367:BM369"/>
    <mergeCell ref="BB343:BE343"/>
    <mergeCell ref="BR350:BU351"/>
    <mergeCell ref="BR342:BY347"/>
    <mergeCell ref="BR349:BU349"/>
    <mergeCell ref="BF361:BI363"/>
    <mergeCell ref="BG355:BG356"/>
    <mergeCell ref="BV349:BV350"/>
    <mergeCell ref="BI351:BI352"/>
    <mergeCell ref="BX371:BX372"/>
    <mergeCell ref="BQ373:BQ374"/>
    <mergeCell ref="BR372:BU373"/>
    <mergeCell ref="BJ371:BM371"/>
    <mergeCell ref="BH343:BH344"/>
    <mergeCell ref="BB370:BE370"/>
    <mergeCell ref="BN361:BQ363"/>
    <mergeCell ref="BQ371:BQ372"/>
    <mergeCell ref="BN367:BQ369"/>
    <mergeCell ref="BG351:BG352"/>
    <mergeCell ref="BF351:BF352"/>
    <mergeCell ref="BZ367:CC369"/>
    <mergeCell ref="CL361:CO363"/>
    <mergeCell ref="CM339:CM340"/>
    <mergeCell ref="CL342:CO342"/>
    <mergeCell ref="CN373:CN374"/>
    <mergeCell ref="CN343:CN344"/>
    <mergeCell ref="CH347:CI347"/>
    <mergeCell ref="CN351:CN352"/>
    <mergeCell ref="CH341:CI341"/>
    <mergeCell ref="CL373:CL374"/>
    <mergeCell ref="BR375:BS375"/>
    <mergeCell ref="BV370:BY370"/>
    <mergeCell ref="BR367:BU369"/>
    <mergeCell ref="BX373:BX374"/>
    <mergeCell ref="BW373:BW374"/>
    <mergeCell ref="BY373:BY374"/>
    <mergeCell ref="CB360:CE360"/>
    <mergeCell ref="CN371:CN372"/>
    <mergeCell ref="CH370:CK370"/>
    <mergeCell ref="BR370:BU370"/>
    <mergeCell ref="CD367:CG369"/>
    <mergeCell ref="CH358:CK358"/>
    <mergeCell ref="BV367:BY369"/>
    <mergeCell ref="BT366:BW366"/>
    <mergeCell ref="BR341:BS341"/>
    <mergeCell ref="BR338:BU339"/>
    <mergeCell ref="BU341:BY341"/>
    <mergeCell ref="BZ348:CG353"/>
    <mergeCell ref="BW339:BW340"/>
    <mergeCell ref="BV361:BY363"/>
    <mergeCell ref="BV371:BV372"/>
    <mergeCell ref="BR374:BU374"/>
    <mergeCell ref="CH326:CK327"/>
    <mergeCell ref="CM331:CM332"/>
    <mergeCell ref="CM327:CM328"/>
    <mergeCell ref="CL325:CL326"/>
    <mergeCell ref="CH331:CK331"/>
    <mergeCell ref="CM325:CM326"/>
    <mergeCell ref="CD361:CG363"/>
    <mergeCell ref="CH337:CK337"/>
    <mergeCell ref="CK341:CO341"/>
    <mergeCell ref="CL345:CL346"/>
    <mergeCell ref="BW337:BW338"/>
    <mergeCell ref="BR337:BU337"/>
    <mergeCell ref="CB366:CE366"/>
    <mergeCell ref="BZ361:CC363"/>
    <mergeCell ref="BY351:BY352"/>
    <mergeCell ref="BR352:BU352"/>
    <mergeCell ref="BZ312:CG317"/>
    <mergeCell ref="BZ354:CG359"/>
    <mergeCell ref="BR348:BU348"/>
    <mergeCell ref="BV333:BV334"/>
    <mergeCell ref="CH319:CK319"/>
    <mergeCell ref="CN333:CN334"/>
    <mergeCell ref="CN331:CN332"/>
    <mergeCell ref="CO327:CO328"/>
    <mergeCell ref="CL331:CL332"/>
    <mergeCell ref="CO333:CO334"/>
    <mergeCell ref="CO331:CO332"/>
    <mergeCell ref="CL330:CO330"/>
    <mergeCell ref="CH329:CI329"/>
    <mergeCell ref="CL324:CO324"/>
    <mergeCell ref="CH332:CK333"/>
    <mergeCell ref="CH330:CK330"/>
    <mergeCell ref="CM309:CM310"/>
    <mergeCell ref="CN307:CN308"/>
    <mergeCell ref="CH310:CK310"/>
    <mergeCell ref="CH306:CK306"/>
    <mergeCell ref="BJ354:BQ359"/>
    <mergeCell ref="BL366:BO366"/>
    <mergeCell ref="BY309:BY310"/>
    <mergeCell ref="CN357:CN358"/>
    <mergeCell ref="BX337:BX338"/>
    <mergeCell ref="CD291:CG293"/>
    <mergeCell ref="CE301:CE302"/>
    <mergeCell ref="BZ305:CA305"/>
    <mergeCell ref="CG301:CG302"/>
    <mergeCell ref="CD303:CD304"/>
    <mergeCell ref="CD301:CD302"/>
    <mergeCell ref="BZ301:CC301"/>
    <mergeCell ref="CH284:CK284"/>
    <mergeCell ref="CH289:CI289"/>
    <mergeCell ref="CD331:CD332"/>
    <mergeCell ref="CF303:CF304"/>
    <mergeCell ref="CH291:CK293"/>
    <mergeCell ref="CN301:CN302"/>
    <mergeCell ref="CJ290:CM290"/>
    <mergeCell ref="CH300:CK300"/>
    <mergeCell ref="CN313:CN314"/>
    <mergeCell ref="CH314:CK315"/>
    <mergeCell ref="CM313:CM314"/>
    <mergeCell ref="CL312:CO312"/>
    <mergeCell ref="CH301:CK301"/>
    <mergeCell ref="CK305:CO305"/>
    <mergeCell ref="CO315:CO316"/>
    <mergeCell ref="BJ297:BM299"/>
    <mergeCell ref="CH268:CK269"/>
    <mergeCell ref="CL291:CO293"/>
    <mergeCell ref="CH328:CK328"/>
    <mergeCell ref="CM307:CM308"/>
    <mergeCell ref="CO303:CO304"/>
    <mergeCell ref="CH317:CI317"/>
    <mergeCell ref="CO309:CO310"/>
    <mergeCell ref="CN315:CN316"/>
    <mergeCell ref="CL355:CL356"/>
    <mergeCell ref="CM355:CM356"/>
    <mergeCell ref="CM269:CM270"/>
    <mergeCell ref="CH283:CI283"/>
    <mergeCell ref="CO279:CO280"/>
    <mergeCell ref="CK271:CO271"/>
    <mergeCell ref="CK353:CO353"/>
    <mergeCell ref="CH350:CK351"/>
    <mergeCell ref="CL318:CO318"/>
    <mergeCell ref="CH318:CK318"/>
    <mergeCell ref="CH282:CK282"/>
    <mergeCell ref="CM281:CM282"/>
    <mergeCell ref="CM343:CM344"/>
    <mergeCell ref="CO319:CO320"/>
    <mergeCell ref="CO325:CO326"/>
    <mergeCell ref="CO275:CO276"/>
    <mergeCell ref="CO267:CO268"/>
    <mergeCell ref="CM267:CM268"/>
    <mergeCell ref="CM315:CM316"/>
    <mergeCell ref="CH285:CK285"/>
    <mergeCell ref="CK317:CO317"/>
    <mergeCell ref="CO313:CO314"/>
    <mergeCell ref="CK311:CO311"/>
    <mergeCell ref="CH297:CK299"/>
    <mergeCell ref="CK247:CO247"/>
    <mergeCell ref="CH248:CK248"/>
    <mergeCell ref="CH247:CI247"/>
    <mergeCell ref="CM249:CM250"/>
    <mergeCell ref="CH254:CK254"/>
    <mergeCell ref="CN279:CN280"/>
    <mergeCell ref="CK277:CO277"/>
    <mergeCell ref="CM243:CM244"/>
    <mergeCell ref="CL233:CO235"/>
    <mergeCell ref="CH237:CK237"/>
    <mergeCell ref="CN237:CN238"/>
    <mergeCell ref="CM237:CM238"/>
    <mergeCell ref="CO255:CO256"/>
    <mergeCell ref="CL251:CL252"/>
    <mergeCell ref="CH252:CK252"/>
    <mergeCell ref="CL254:CO254"/>
    <mergeCell ref="CH266:CK266"/>
    <mergeCell ref="CH264:CK264"/>
    <mergeCell ref="CO263:CO264"/>
    <mergeCell ref="CN255:CN256"/>
    <mergeCell ref="CL255:CL256"/>
    <mergeCell ref="CL257:CL258"/>
    <mergeCell ref="CL245:CL246"/>
    <mergeCell ref="CH250:CK251"/>
    <mergeCell ref="CL267:CL268"/>
    <mergeCell ref="CK265:CO265"/>
    <mergeCell ref="CN245:CN246"/>
    <mergeCell ref="CH253:CI253"/>
    <mergeCell ref="CL248:CO248"/>
    <mergeCell ref="CN251:CN252"/>
    <mergeCell ref="CO249:CO250"/>
    <mergeCell ref="CN249:CN250"/>
    <mergeCell ref="CK253:CO253"/>
    <mergeCell ref="CM345:CM346"/>
    <mergeCell ref="CH340:CK340"/>
    <mergeCell ref="CH316:CK316"/>
    <mergeCell ref="CH346:CK346"/>
    <mergeCell ref="CH336:CK336"/>
    <mergeCell ref="CO243:CO244"/>
    <mergeCell ref="CH261:CK261"/>
    <mergeCell ref="CO261:CO262"/>
    <mergeCell ref="CH323:CI323"/>
    <mergeCell ref="CN337:CN338"/>
    <mergeCell ref="CH338:CK339"/>
    <mergeCell ref="CL327:CL328"/>
    <mergeCell ref="CN327:CN328"/>
    <mergeCell ref="CH325:CK325"/>
    <mergeCell ref="CH324:CK324"/>
    <mergeCell ref="CN325:CN326"/>
    <mergeCell ref="CN303:CN304"/>
    <mergeCell ref="CH265:CI265"/>
    <mergeCell ref="CK289:CO289"/>
    <mergeCell ref="CH335:CI335"/>
    <mergeCell ref="CK335:CO335"/>
    <mergeCell ref="CM287:CM288"/>
    <mergeCell ref="CN319:CN320"/>
    <mergeCell ref="CL319:CL320"/>
    <mergeCell ref="CH274:CK275"/>
    <mergeCell ref="CH312:CK312"/>
    <mergeCell ref="CH302:CK303"/>
    <mergeCell ref="CH308:CK309"/>
    <mergeCell ref="CM303:CM304"/>
    <mergeCell ref="CL315:CL316"/>
    <mergeCell ref="CO301:CO302"/>
    <mergeCell ref="CH376:CK376"/>
    <mergeCell ref="CH371:CK371"/>
    <mergeCell ref="CH378:CK379"/>
    <mergeCell ref="CM377:CM378"/>
    <mergeCell ref="CM333:CM334"/>
    <mergeCell ref="CL339:CL340"/>
    <mergeCell ref="CM373:CM374"/>
    <mergeCell ref="CL351:CL352"/>
    <mergeCell ref="CH382:CK382"/>
    <mergeCell ref="CP353:CS353"/>
    <mergeCell ref="CL321:CL322"/>
    <mergeCell ref="CM321:CM322"/>
    <mergeCell ref="CH334:CK334"/>
    <mergeCell ref="CH359:CI359"/>
    <mergeCell ref="CH374:CK374"/>
    <mergeCell ref="CO357:CO358"/>
    <mergeCell ref="CO351:CO352"/>
    <mergeCell ref="CM349:CM350"/>
    <mergeCell ref="CN349:CN350"/>
    <mergeCell ref="CH349:CK349"/>
    <mergeCell ref="CO371:CO372"/>
    <mergeCell ref="CL367:CO369"/>
    <mergeCell ref="CL370:CO370"/>
    <mergeCell ref="CL357:CL358"/>
    <mergeCell ref="CH348:CK348"/>
    <mergeCell ref="CO349:CO350"/>
    <mergeCell ref="CL348:CO348"/>
    <mergeCell ref="CL371:CL372"/>
    <mergeCell ref="CP376:CS380"/>
    <mergeCell ref="CP381:CS381"/>
    <mergeCell ref="CH322:CK322"/>
    <mergeCell ref="CO321:CO322"/>
    <mergeCell ref="CR480:CS481"/>
    <mergeCell ref="CP300:CS304"/>
    <mergeCell ref="CP306:CS310"/>
    <mergeCell ref="CP311:CS311"/>
    <mergeCell ref="CP312:CS316"/>
    <mergeCell ref="CP317:CS317"/>
    <mergeCell ref="CP318:CS322"/>
    <mergeCell ref="CP323:CS323"/>
    <mergeCell ref="CP324:CS328"/>
    <mergeCell ref="CP329:CS329"/>
    <mergeCell ref="CP330:CS334"/>
    <mergeCell ref="CP335:CS335"/>
    <mergeCell ref="CP336:CS340"/>
    <mergeCell ref="CP341:CS341"/>
    <mergeCell ref="CP342:CS346"/>
    <mergeCell ref="CP347:CS347"/>
    <mergeCell ref="CP478:CQ479"/>
    <mergeCell ref="CP429:CS429"/>
    <mergeCell ref="CP359:CS359"/>
    <mergeCell ref="CR442:CS443"/>
    <mergeCell ref="CP411:CS411"/>
    <mergeCell ref="CP474:CS477"/>
    <mergeCell ref="CP418:CS422"/>
    <mergeCell ref="CP423:CS423"/>
    <mergeCell ref="CP454:CS457"/>
    <mergeCell ref="CP394:CS398"/>
    <mergeCell ref="CP387:CS387"/>
    <mergeCell ref="CP466:CS469"/>
    <mergeCell ref="CP462:CS465"/>
    <mergeCell ref="CP382:CS386"/>
    <mergeCell ref="CP388:CS392"/>
    <mergeCell ref="CP368:CQ369"/>
    <mergeCell ref="CP430:CS434"/>
    <mergeCell ref="CP435:CS435"/>
    <mergeCell ref="CH446:CO446"/>
    <mergeCell ref="CP360:CQ361"/>
    <mergeCell ref="CP375:CS375"/>
    <mergeCell ref="CH402:CK403"/>
    <mergeCell ref="CO397:CO398"/>
    <mergeCell ref="CL397:CL398"/>
    <mergeCell ref="CN397:CN398"/>
    <mergeCell ref="CM395:CM396"/>
    <mergeCell ref="CP446:CS449"/>
    <mergeCell ref="CP424:CS428"/>
    <mergeCell ref="CL383:CL384"/>
    <mergeCell ref="CO377:CO378"/>
    <mergeCell ref="CR362:CS363"/>
    <mergeCell ref="CR366:CS367"/>
    <mergeCell ref="CM379:CM380"/>
    <mergeCell ref="CO373:CO374"/>
    <mergeCell ref="CM371:CM372"/>
    <mergeCell ref="CH367:CK369"/>
    <mergeCell ref="CP370:CS374"/>
    <mergeCell ref="CP405:CS405"/>
    <mergeCell ref="CP399:CS399"/>
    <mergeCell ref="CP400:CS404"/>
    <mergeCell ref="CK375:CO375"/>
    <mergeCell ref="CH372:CK373"/>
    <mergeCell ref="CH431:CK431"/>
    <mergeCell ref="CH429:CI429"/>
    <mergeCell ref="CL430:CO430"/>
    <mergeCell ref="CN413:CN414"/>
    <mergeCell ref="CM413:CM414"/>
    <mergeCell ref="CL413:CL414"/>
    <mergeCell ref="CP470:CS473"/>
    <mergeCell ref="CN379:CN380"/>
    <mergeCell ref="CH386:CK386"/>
    <mergeCell ref="CN383:CN384"/>
    <mergeCell ref="CM457:CN457"/>
    <mergeCell ref="CL433:CL434"/>
    <mergeCell ref="CO421:CO422"/>
    <mergeCell ref="CN431:CN432"/>
    <mergeCell ref="CN419:CN420"/>
    <mergeCell ref="CN427:CN428"/>
    <mergeCell ref="CI448:CJ448"/>
    <mergeCell ref="CL395:CL396"/>
    <mergeCell ref="CM391:CM392"/>
    <mergeCell ref="CN391:CN392"/>
    <mergeCell ref="CP450:CS453"/>
    <mergeCell ref="CO415:CO416"/>
    <mergeCell ref="CL415:CL416"/>
    <mergeCell ref="CP458:CS461"/>
    <mergeCell ref="CP393:CS393"/>
    <mergeCell ref="CO389:CO390"/>
    <mergeCell ref="CL394:CO394"/>
    <mergeCell ref="CN403:CN404"/>
    <mergeCell ref="CL424:CO424"/>
    <mergeCell ref="CN421:CN422"/>
    <mergeCell ref="CM389:CM390"/>
    <mergeCell ref="CM451:CN451"/>
    <mergeCell ref="CH380:CK380"/>
    <mergeCell ref="CH383:CK383"/>
    <mergeCell ref="CH388:CK388"/>
    <mergeCell ref="CL388:CO388"/>
    <mergeCell ref="CH384:CK385"/>
    <mergeCell ref="CP444:CQ445"/>
    <mergeCell ref="CN385:CN386"/>
    <mergeCell ref="CL385:CL386"/>
    <mergeCell ref="CK393:CO393"/>
    <mergeCell ref="CP412:CS416"/>
    <mergeCell ref="CP406:CS410"/>
    <mergeCell ref="CH401:CK401"/>
    <mergeCell ref="CO407:CO408"/>
    <mergeCell ref="CH395:CK395"/>
    <mergeCell ref="CO395:CO396"/>
    <mergeCell ref="CH413:CK413"/>
    <mergeCell ref="CH414:CK415"/>
    <mergeCell ref="CH416:CK416"/>
    <mergeCell ref="CH404:CK404"/>
    <mergeCell ref="CH396:CK397"/>
    <mergeCell ref="CH408:CK409"/>
    <mergeCell ref="CH422:CK422"/>
    <mergeCell ref="CP417:CS417"/>
    <mergeCell ref="CO403:CO404"/>
    <mergeCell ref="CL431:CL432"/>
    <mergeCell ref="CO391:CO392"/>
    <mergeCell ref="CM397:CM398"/>
    <mergeCell ref="CH398:CK398"/>
    <mergeCell ref="CL437:CO439"/>
    <mergeCell ref="CH417:CI417"/>
    <mergeCell ref="CO431:CO432"/>
    <mergeCell ref="CH437:CK439"/>
    <mergeCell ref="CH411:CI411"/>
    <mergeCell ref="CI447:CJ447"/>
    <mergeCell ref="CH377:CK377"/>
    <mergeCell ref="CO427:CO428"/>
    <mergeCell ref="CO401:CO402"/>
    <mergeCell ref="CH389:CK389"/>
    <mergeCell ref="CL412:CO412"/>
    <mergeCell ref="CH418:CK418"/>
    <mergeCell ref="CL425:CL426"/>
    <mergeCell ref="CK429:CO429"/>
    <mergeCell ref="CL409:CL410"/>
    <mergeCell ref="CM425:CM426"/>
    <mergeCell ref="CN425:CN426"/>
    <mergeCell ref="CH443:CK445"/>
    <mergeCell ref="CL443:CO445"/>
    <mergeCell ref="CM433:CM434"/>
    <mergeCell ref="CH390:CK391"/>
    <mergeCell ref="CH399:CI399"/>
    <mergeCell ref="CM403:CM404"/>
    <mergeCell ref="CM409:CM410"/>
    <mergeCell ref="CH410:CK410"/>
    <mergeCell ref="CJ442:CM442"/>
    <mergeCell ref="CO425:CO426"/>
    <mergeCell ref="CM415:CM416"/>
    <mergeCell ref="CM383:CM384"/>
    <mergeCell ref="CO385:CO386"/>
    <mergeCell ref="CM447:CN447"/>
    <mergeCell ref="CH434:CK434"/>
    <mergeCell ref="CP436:CQ437"/>
    <mergeCell ref="CR438:CS439"/>
    <mergeCell ref="CN389:CN390"/>
    <mergeCell ref="CH392:CK392"/>
    <mergeCell ref="CK399:CO399"/>
    <mergeCell ref="CL401:CL402"/>
    <mergeCell ref="CK411:CO411"/>
    <mergeCell ref="CH412:CK412"/>
    <mergeCell ref="CK435:CO435"/>
    <mergeCell ref="CL391:CL392"/>
    <mergeCell ref="CL389:CL390"/>
    <mergeCell ref="CL406:CO406"/>
    <mergeCell ref="CH406:CK406"/>
    <mergeCell ref="CN407:CN408"/>
    <mergeCell ref="CL407:CL408"/>
    <mergeCell ref="CM407:CM408"/>
    <mergeCell ref="CN409:CN410"/>
    <mergeCell ref="CJ436:CM436"/>
    <mergeCell ref="CH420:CK421"/>
    <mergeCell ref="CH424:CK424"/>
    <mergeCell ref="CH393:CI393"/>
    <mergeCell ref="CN395:CN396"/>
    <mergeCell ref="CH425:CK425"/>
    <mergeCell ref="CH430:CK430"/>
    <mergeCell ref="CM431:CM432"/>
    <mergeCell ref="CM421:CM422"/>
    <mergeCell ref="CH432:CK433"/>
    <mergeCell ref="CK423:CO423"/>
    <mergeCell ref="CH423:CI423"/>
    <mergeCell ref="CL419:CL420"/>
    <mergeCell ref="CM419:CM420"/>
    <mergeCell ref="CO383:CO384"/>
    <mergeCell ref="CK387:CO387"/>
    <mergeCell ref="CO379:CO380"/>
    <mergeCell ref="CH381:CI381"/>
    <mergeCell ref="CL377:CL378"/>
    <mergeCell ref="CL376:CO376"/>
    <mergeCell ref="CL382:CO382"/>
    <mergeCell ref="CH387:CI387"/>
    <mergeCell ref="CM385:CM386"/>
    <mergeCell ref="CL354:CO354"/>
    <mergeCell ref="CN377:CN378"/>
    <mergeCell ref="CK381:CO381"/>
    <mergeCell ref="CL421:CL422"/>
    <mergeCell ref="CH419:CK419"/>
    <mergeCell ref="CH375:CI375"/>
    <mergeCell ref="CL379:CL380"/>
    <mergeCell ref="CH361:CK363"/>
    <mergeCell ref="CJ366:CM366"/>
    <mergeCell ref="CH354:CK354"/>
    <mergeCell ref="CM357:CM358"/>
    <mergeCell ref="CH356:CK357"/>
    <mergeCell ref="CO355:CO356"/>
    <mergeCell ref="CK417:CO417"/>
    <mergeCell ref="CO419:CO420"/>
    <mergeCell ref="CO413:CO414"/>
    <mergeCell ref="CN415:CN416"/>
    <mergeCell ref="CL418:CO418"/>
    <mergeCell ref="CJ360:CM360"/>
    <mergeCell ref="CK359:CO359"/>
    <mergeCell ref="CP278:CS282"/>
    <mergeCell ref="CL281:CL282"/>
    <mergeCell ref="CN281:CN282"/>
    <mergeCell ref="CH280:CK281"/>
    <mergeCell ref="CL313:CL314"/>
    <mergeCell ref="CL303:CL304"/>
    <mergeCell ref="CM301:CM302"/>
    <mergeCell ref="CL309:CL310"/>
    <mergeCell ref="CO285:CO286"/>
    <mergeCell ref="CM351:CM352"/>
    <mergeCell ref="CH355:CK355"/>
    <mergeCell ref="CN355:CN356"/>
    <mergeCell ref="CL349:CL350"/>
    <mergeCell ref="CL343:CL344"/>
    <mergeCell ref="CH353:CI353"/>
    <mergeCell ref="CH352:CK352"/>
    <mergeCell ref="CO345:CO346"/>
    <mergeCell ref="CK347:CO347"/>
    <mergeCell ref="CN345:CN346"/>
    <mergeCell ref="CH343:CK343"/>
    <mergeCell ref="CP354:CS358"/>
    <mergeCell ref="CP348:CS352"/>
    <mergeCell ref="CO343:CO344"/>
    <mergeCell ref="CL337:CL338"/>
    <mergeCell ref="CN339:CN340"/>
    <mergeCell ref="CL333:CL334"/>
    <mergeCell ref="CO339:CO340"/>
    <mergeCell ref="CH344:CK345"/>
    <mergeCell ref="CO337:CO338"/>
    <mergeCell ref="CM337:CM338"/>
    <mergeCell ref="CH342:CK342"/>
    <mergeCell ref="CL336:CO336"/>
    <mergeCell ref="CP272:CS276"/>
    <mergeCell ref="CM255:CM256"/>
    <mergeCell ref="CH279:CK279"/>
    <mergeCell ref="CH277:CI277"/>
    <mergeCell ref="CH271:CI271"/>
    <mergeCell ref="CH273:CK273"/>
    <mergeCell ref="CP265:CS265"/>
    <mergeCell ref="CP254:CS258"/>
    <mergeCell ref="CL300:CO300"/>
    <mergeCell ref="CL307:CL308"/>
    <mergeCell ref="CL301:CL302"/>
    <mergeCell ref="CP284:CS288"/>
    <mergeCell ref="CH307:CK307"/>
    <mergeCell ref="CJ296:CM296"/>
    <mergeCell ref="CH311:CI311"/>
    <mergeCell ref="CH305:CI305"/>
    <mergeCell ref="CO257:CO258"/>
    <mergeCell ref="CN309:CN310"/>
    <mergeCell ref="CL297:CO299"/>
    <mergeCell ref="CO307:CO308"/>
    <mergeCell ref="CP290:CQ291"/>
    <mergeCell ref="CP277:CS277"/>
    <mergeCell ref="CR292:CS293"/>
    <mergeCell ref="CP283:CS283"/>
    <mergeCell ref="CR296:CS297"/>
    <mergeCell ref="CH288:CK288"/>
    <mergeCell ref="CM285:CM286"/>
    <mergeCell ref="CH304:CK304"/>
    <mergeCell ref="CL279:CL280"/>
    <mergeCell ref="CL306:CO306"/>
    <mergeCell ref="CP289:CS289"/>
    <mergeCell ref="CP298:CQ299"/>
    <mergeCell ref="CP253:CS253"/>
    <mergeCell ref="CN267:CN268"/>
    <mergeCell ref="CP241:CS241"/>
    <mergeCell ref="CP242:CS246"/>
    <mergeCell ref="CO245:CO246"/>
    <mergeCell ref="CL249:CL250"/>
    <mergeCell ref="CL261:CL262"/>
    <mergeCell ref="CO251:CO252"/>
    <mergeCell ref="CH255:CK255"/>
    <mergeCell ref="CL272:CO272"/>
    <mergeCell ref="CH272:CK272"/>
    <mergeCell ref="CH256:CK257"/>
    <mergeCell ref="CL243:CL244"/>
    <mergeCell ref="CP247:CS247"/>
    <mergeCell ref="CH242:CK242"/>
    <mergeCell ref="CP266:CS270"/>
    <mergeCell ref="CP271:CS271"/>
    <mergeCell ref="CP259:CS259"/>
    <mergeCell ref="CP248:CS252"/>
    <mergeCell ref="CP260:CS264"/>
    <mergeCell ref="CL242:CO242"/>
    <mergeCell ref="CL269:CL270"/>
    <mergeCell ref="CH262:CK263"/>
    <mergeCell ref="CN263:CN264"/>
    <mergeCell ref="CM251:CM252"/>
    <mergeCell ref="CM261:CM262"/>
    <mergeCell ref="CH246:CK246"/>
    <mergeCell ref="CH249:CK249"/>
    <mergeCell ref="CH241:CI241"/>
    <mergeCell ref="CK241:CO241"/>
    <mergeCell ref="CM245:CM246"/>
    <mergeCell ref="CH267:CK267"/>
    <mergeCell ref="CP236:CS240"/>
    <mergeCell ref="BZ240:CC240"/>
    <mergeCell ref="BZ237:CC237"/>
    <mergeCell ref="CR232:CS233"/>
    <mergeCell ref="CP234:CQ235"/>
    <mergeCell ref="CH238:CK239"/>
    <mergeCell ref="CL239:CL240"/>
    <mergeCell ref="CD236:CG236"/>
    <mergeCell ref="CL236:CO236"/>
    <mergeCell ref="CP207:CS207"/>
    <mergeCell ref="CN243:CN244"/>
    <mergeCell ref="CH207:CI207"/>
    <mergeCell ref="CP226:CQ227"/>
    <mergeCell ref="CR228:CS229"/>
    <mergeCell ref="CB226:CE226"/>
    <mergeCell ref="CL237:CL238"/>
    <mergeCell ref="CF239:CF240"/>
    <mergeCell ref="CH236:CK236"/>
    <mergeCell ref="CH243:CK243"/>
    <mergeCell ref="BZ233:CC235"/>
    <mergeCell ref="CH244:CK245"/>
    <mergeCell ref="CD233:CG235"/>
    <mergeCell ref="CD239:CD240"/>
    <mergeCell ref="CH233:CK235"/>
    <mergeCell ref="BZ241:CA241"/>
    <mergeCell ref="BZ243:CC243"/>
    <mergeCell ref="CH209:CK209"/>
    <mergeCell ref="CL209:CL210"/>
    <mergeCell ref="CM209:CM210"/>
    <mergeCell ref="CN209:CN210"/>
    <mergeCell ref="CO209:CO210"/>
    <mergeCell ref="CL211:CL212"/>
    <mergeCell ref="CP102:CS106"/>
    <mergeCell ref="CP107:CS107"/>
    <mergeCell ref="CP164:CQ165"/>
    <mergeCell ref="CH184:CK184"/>
    <mergeCell ref="CP184:CS188"/>
    <mergeCell ref="CL173:CL174"/>
    <mergeCell ref="CH174:CK175"/>
    <mergeCell ref="CK177:CO177"/>
    <mergeCell ref="CP196:CS200"/>
    <mergeCell ref="CP138:CS142"/>
    <mergeCell ref="CH196:CK196"/>
    <mergeCell ref="CP156:CQ157"/>
    <mergeCell ref="CN173:CN174"/>
    <mergeCell ref="CL196:CO196"/>
    <mergeCell ref="CH201:CI201"/>
    <mergeCell ref="CP201:CS201"/>
    <mergeCell ref="CK201:CO201"/>
    <mergeCell ref="CK125:CO125"/>
    <mergeCell ref="CH197:CK197"/>
    <mergeCell ref="CO197:CO198"/>
    <mergeCell ref="CH200:CK200"/>
    <mergeCell ref="CH127:CK127"/>
    <mergeCell ref="CH173:CK173"/>
    <mergeCell ref="CO169:CO170"/>
    <mergeCell ref="CH108:CK108"/>
    <mergeCell ref="CL163:CO165"/>
    <mergeCell ref="CL139:CL140"/>
    <mergeCell ref="CH121:CK121"/>
    <mergeCell ref="CN117:CN118"/>
    <mergeCell ref="CP114:CS118"/>
    <mergeCell ref="CP177:CS177"/>
    <mergeCell ref="CP178:CS182"/>
    <mergeCell ref="CH204:CK205"/>
    <mergeCell ref="CL202:CO202"/>
    <mergeCell ref="CB232:CE232"/>
    <mergeCell ref="BZ238:CC239"/>
    <mergeCell ref="CH206:CK206"/>
    <mergeCell ref="CO205:CO206"/>
    <mergeCell ref="CO237:CO238"/>
    <mergeCell ref="CN239:CN240"/>
    <mergeCell ref="CN205:CN206"/>
    <mergeCell ref="CM211:CM212"/>
    <mergeCell ref="CN211:CN212"/>
    <mergeCell ref="CO211:CO212"/>
    <mergeCell ref="CL214:CO214"/>
    <mergeCell ref="CM217:CM218"/>
    <mergeCell ref="CN217:CN218"/>
    <mergeCell ref="CH240:CK240"/>
    <mergeCell ref="CO239:CO240"/>
    <mergeCell ref="CJ232:CM232"/>
    <mergeCell ref="CH227:CK229"/>
    <mergeCell ref="CH213:CI213"/>
    <mergeCell ref="CK213:CO213"/>
    <mergeCell ref="CL217:CL218"/>
    <mergeCell ref="CH202:CK202"/>
    <mergeCell ref="CP195:CS195"/>
    <mergeCell ref="CM185:CM186"/>
    <mergeCell ref="CH192:CK193"/>
    <mergeCell ref="CL141:CL142"/>
    <mergeCell ref="CN139:CN140"/>
    <mergeCell ref="CN199:CN200"/>
    <mergeCell ref="CH194:CK194"/>
    <mergeCell ref="CM193:CM194"/>
    <mergeCell ref="CH191:CK191"/>
    <mergeCell ref="CP166:CS170"/>
    <mergeCell ref="CP119:CS119"/>
    <mergeCell ref="CP120:CS124"/>
    <mergeCell ref="CP125:CS125"/>
    <mergeCell ref="CP126:CS130"/>
    <mergeCell ref="CP137:CS137"/>
    <mergeCell ref="CR158:CS159"/>
    <mergeCell ref="CL184:CO184"/>
    <mergeCell ref="CO181:CO182"/>
    <mergeCell ref="CH128:CK129"/>
    <mergeCell ref="CN197:CN198"/>
    <mergeCell ref="CL172:CO172"/>
    <mergeCell ref="CO127:CO128"/>
    <mergeCell ref="CL127:CL128"/>
    <mergeCell ref="CL132:CO132"/>
    <mergeCell ref="CP143:CS143"/>
    <mergeCell ref="CH138:CK138"/>
    <mergeCell ref="CN135:CN136"/>
    <mergeCell ref="CN167:CN168"/>
    <mergeCell ref="CH168:CK169"/>
    <mergeCell ref="CM145:CM146"/>
    <mergeCell ref="CN145:CN146"/>
    <mergeCell ref="CO145:CO146"/>
    <mergeCell ref="CP202:CS206"/>
    <mergeCell ref="CH186:CK187"/>
    <mergeCell ref="CP183:CS183"/>
    <mergeCell ref="CP131:CS131"/>
    <mergeCell ref="CR162:CS163"/>
    <mergeCell ref="CP171:CS171"/>
    <mergeCell ref="CL191:CL192"/>
    <mergeCell ref="CH177:CI177"/>
    <mergeCell ref="CM173:CM174"/>
    <mergeCell ref="CJ162:CM162"/>
    <mergeCell ref="CP190:CS194"/>
    <mergeCell ref="CL178:CO178"/>
    <mergeCell ref="CO185:CO186"/>
    <mergeCell ref="CL179:CL180"/>
    <mergeCell ref="CN193:CN194"/>
    <mergeCell ref="CO199:CO200"/>
    <mergeCell ref="CH185:CK185"/>
    <mergeCell ref="CH195:CI195"/>
    <mergeCell ref="CM191:CM192"/>
    <mergeCell ref="CH189:CI189"/>
    <mergeCell ref="CP189:CS189"/>
    <mergeCell ref="CM197:CM198"/>
    <mergeCell ref="CK195:CO195"/>
    <mergeCell ref="CO179:CO180"/>
    <mergeCell ref="CL181:CL182"/>
    <mergeCell ref="CH198:CK199"/>
    <mergeCell ref="CM179:CM180"/>
    <mergeCell ref="CH179:CK179"/>
    <mergeCell ref="CH180:CK181"/>
    <mergeCell ref="CM167:CM168"/>
    <mergeCell ref="CO173:CO174"/>
    <mergeCell ref="CH172:CK172"/>
    <mergeCell ref="CP113:CS113"/>
    <mergeCell ref="CH124:CK124"/>
    <mergeCell ref="CN115:CN116"/>
    <mergeCell ref="BZ174:CC175"/>
    <mergeCell ref="CL175:CL176"/>
    <mergeCell ref="CH142:CK142"/>
    <mergeCell ref="CH140:CK141"/>
    <mergeCell ref="CM139:CM140"/>
    <mergeCell ref="CL133:CL134"/>
    <mergeCell ref="CP132:CS136"/>
    <mergeCell ref="CO133:CO134"/>
    <mergeCell ref="CN129:CN130"/>
    <mergeCell ref="CM135:CM136"/>
    <mergeCell ref="CO123:CO124"/>
    <mergeCell ref="CL135:CL136"/>
    <mergeCell ref="CK131:CO131"/>
    <mergeCell ref="CC125:CG125"/>
    <mergeCell ref="CO167:CO168"/>
    <mergeCell ref="CL117:CL118"/>
    <mergeCell ref="CN127:CN128"/>
    <mergeCell ref="CH137:CI137"/>
    <mergeCell ref="CD157:CG159"/>
    <mergeCell ref="CN175:CN176"/>
    <mergeCell ref="CK171:CO171"/>
    <mergeCell ref="CM175:CM176"/>
    <mergeCell ref="CO175:CO176"/>
    <mergeCell ref="CH176:CK176"/>
    <mergeCell ref="CE173:CE174"/>
    <mergeCell ref="CP172:CS176"/>
    <mergeCell ref="CP149:CS149"/>
    <mergeCell ref="BZ150:CG155"/>
    <mergeCell ref="CK149:CO149"/>
    <mergeCell ref="CB162:CE162"/>
    <mergeCell ref="CH157:CK159"/>
    <mergeCell ref="CL199:CL200"/>
    <mergeCell ref="CG181:CG182"/>
    <mergeCell ref="CL197:CL198"/>
    <mergeCell ref="CN187:CN188"/>
    <mergeCell ref="BZ177:CA177"/>
    <mergeCell ref="CC177:CG177"/>
    <mergeCell ref="CE175:CE176"/>
    <mergeCell ref="BZ179:CC179"/>
    <mergeCell ref="CH171:CI171"/>
    <mergeCell ref="CD178:CG178"/>
    <mergeCell ref="CD175:CD176"/>
    <mergeCell ref="CE181:CE182"/>
    <mergeCell ref="CC183:CG183"/>
    <mergeCell ref="CN169:CN170"/>
    <mergeCell ref="CH166:CK166"/>
    <mergeCell ref="CM199:CM200"/>
    <mergeCell ref="BZ176:CC176"/>
    <mergeCell ref="CL157:CO159"/>
    <mergeCell ref="BZ157:CC159"/>
    <mergeCell ref="CF179:CF180"/>
    <mergeCell ref="CH178:CK178"/>
    <mergeCell ref="BZ178:CC178"/>
    <mergeCell ref="CN191:CN192"/>
    <mergeCell ref="CN185:CN186"/>
    <mergeCell ref="CF197:CF198"/>
    <mergeCell ref="CO193:CO194"/>
    <mergeCell ref="CL187:CL188"/>
    <mergeCell ref="CH182:CK182"/>
    <mergeCell ref="BZ180:CC181"/>
    <mergeCell ref="CD199:CD200"/>
    <mergeCell ref="CH167:CK167"/>
    <mergeCell ref="CM187:CM188"/>
    <mergeCell ref="CK183:CO183"/>
    <mergeCell ref="CG173:CG174"/>
    <mergeCell ref="CG175:CG176"/>
    <mergeCell ref="CE179:CE180"/>
    <mergeCell ref="CL193:CL194"/>
    <mergeCell ref="CL190:CO190"/>
    <mergeCell ref="CO191:CO192"/>
    <mergeCell ref="CN181:CN182"/>
    <mergeCell ref="CG179:CG180"/>
    <mergeCell ref="CO187:CO188"/>
    <mergeCell ref="BZ163:CC165"/>
    <mergeCell ref="CH170:CK170"/>
    <mergeCell ref="CM169:CM170"/>
    <mergeCell ref="CL166:CO166"/>
    <mergeCell ref="BZ166:CG171"/>
    <mergeCell ref="BZ182:CC182"/>
    <mergeCell ref="BZ172:CC172"/>
    <mergeCell ref="CD173:CD174"/>
    <mergeCell ref="CF175:CF176"/>
    <mergeCell ref="CD172:CG172"/>
    <mergeCell ref="CF173:CF174"/>
    <mergeCell ref="BZ173:CC173"/>
    <mergeCell ref="CD181:CD182"/>
    <mergeCell ref="CN179:CN180"/>
    <mergeCell ref="CM181:CM182"/>
    <mergeCell ref="CL167:CL168"/>
    <mergeCell ref="CL169:CL170"/>
    <mergeCell ref="CH163:CK165"/>
    <mergeCell ref="CD163:CG165"/>
    <mergeCell ref="CD179:CD180"/>
    <mergeCell ref="CH134:CK135"/>
    <mergeCell ref="CM127:CM128"/>
    <mergeCell ref="BZ138:CG143"/>
    <mergeCell ref="BZ124:CC124"/>
    <mergeCell ref="BZ125:CA125"/>
    <mergeCell ref="BZ122:CC123"/>
    <mergeCell ref="CF121:CF122"/>
    <mergeCell ref="CN121:CN122"/>
    <mergeCell ref="BZ120:CC120"/>
    <mergeCell ref="BZ118:CC118"/>
    <mergeCell ref="BZ121:CC121"/>
    <mergeCell ref="CK143:CO143"/>
    <mergeCell ref="CN133:CN134"/>
    <mergeCell ref="CH132:CK132"/>
    <mergeCell ref="CH118:CK118"/>
    <mergeCell ref="CM121:CM122"/>
    <mergeCell ref="CM133:CM134"/>
    <mergeCell ref="CL120:CO120"/>
    <mergeCell ref="CM141:CM142"/>
    <mergeCell ref="CL138:CO138"/>
    <mergeCell ref="CO139:CO140"/>
    <mergeCell ref="CO141:CO142"/>
    <mergeCell ref="CN141:CN142"/>
    <mergeCell ref="CK137:CO137"/>
    <mergeCell ref="CO129:CO130"/>
    <mergeCell ref="CD123:CD124"/>
    <mergeCell ref="BZ132:CG137"/>
    <mergeCell ref="CH130:CK130"/>
    <mergeCell ref="CH126:CK126"/>
    <mergeCell ref="CN123:CN124"/>
    <mergeCell ref="CK119:CO119"/>
    <mergeCell ref="CG117:CG118"/>
    <mergeCell ref="BZ75:CC77"/>
    <mergeCell ref="BZ81:CC83"/>
    <mergeCell ref="CD81:CG83"/>
    <mergeCell ref="CL81:CO83"/>
    <mergeCell ref="CM85:CM86"/>
    <mergeCell ref="CL84:CO84"/>
    <mergeCell ref="CG115:CG116"/>
    <mergeCell ref="CK101:CO101"/>
    <mergeCell ref="CL97:CL98"/>
    <mergeCell ref="CH91:CK91"/>
    <mergeCell ref="CH110:CK111"/>
    <mergeCell ref="CO97:CO98"/>
    <mergeCell ref="CM109:CM110"/>
    <mergeCell ref="CM103:CM104"/>
    <mergeCell ref="CL75:CO77"/>
    <mergeCell ref="CB80:CE80"/>
    <mergeCell ref="CL65:CL66"/>
    <mergeCell ref="CH73:CI73"/>
    <mergeCell ref="CO71:CO72"/>
    <mergeCell ref="CN87:CN88"/>
    <mergeCell ref="CL87:CL88"/>
    <mergeCell ref="CO99:CO100"/>
    <mergeCell ref="CC107:CG107"/>
    <mergeCell ref="CF105:CF106"/>
    <mergeCell ref="CN97:CN98"/>
    <mergeCell ref="CN105:CN106"/>
    <mergeCell ref="CE103:CE104"/>
    <mergeCell ref="CL105:CL106"/>
    <mergeCell ref="CL93:CL94"/>
    <mergeCell ref="CL96:CO96"/>
    <mergeCell ref="CO85:CO86"/>
    <mergeCell ref="BZ106:CC106"/>
    <mergeCell ref="CH70:CK71"/>
    <mergeCell ref="CN109:CN110"/>
    <mergeCell ref="CO105:CO106"/>
    <mergeCell ref="CO109:CO110"/>
    <mergeCell ref="CM105:CM106"/>
    <mergeCell ref="CN65:CN66"/>
    <mergeCell ref="CN63:CN64"/>
    <mergeCell ref="CH106:CK106"/>
    <mergeCell ref="CL109:CL110"/>
    <mergeCell ref="CL111:CL112"/>
    <mergeCell ref="CO59:CO60"/>
    <mergeCell ref="CL59:CL60"/>
    <mergeCell ref="CH86:CK87"/>
    <mergeCell ref="CH90:CK90"/>
    <mergeCell ref="CO63:CO64"/>
    <mergeCell ref="CP50:CS54"/>
    <mergeCell ref="CP56:CS60"/>
    <mergeCell ref="CP96:CS100"/>
    <mergeCell ref="CH85:CK85"/>
    <mergeCell ref="CN85:CN86"/>
    <mergeCell ref="CJ80:CM80"/>
    <mergeCell ref="CP84:CS88"/>
    <mergeCell ref="CH52:CK53"/>
    <mergeCell ref="CL53:CL54"/>
    <mergeCell ref="CM57:CM58"/>
    <mergeCell ref="CH58:CK59"/>
    <mergeCell ref="CH112:CK112"/>
    <mergeCell ref="CK95:CO95"/>
    <mergeCell ref="CO69:CO70"/>
    <mergeCell ref="CK73:CO73"/>
    <mergeCell ref="CL63:CL64"/>
    <mergeCell ref="CP108:CS112"/>
    <mergeCell ref="CM21:CM22"/>
    <mergeCell ref="BB20:BE20"/>
    <mergeCell ref="CH22:CK23"/>
    <mergeCell ref="CE39:CE40"/>
    <mergeCell ref="CM35:CM36"/>
    <mergeCell ref="CE21:CE22"/>
    <mergeCell ref="CH40:CK41"/>
    <mergeCell ref="CC43:CG43"/>
    <mergeCell ref="CH27:CK27"/>
    <mergeCell ref="CH39:CK39"/>
    <mergeCell ref="BW21:BW22"/>
    <mergeCell ref="BR25:BS25"/>
    <mergeCell ref="BU25:BY25"/>
    <mergeCell ref="BY41:BY42"/>
    <mergeCell ref="CD39:CD40"/>
    <mergeCell ref="BV41:BV42"/>
    <mergeCell ref="BX21:BX22"/>
    <mergeCell ref="CE27:CE28"/>
    <mergeCell ref="CF27:CF28"/>
    <mergeCell ref="CK31:CO31"/>
    <mergeCell ref="CL39:CL40"/>
    <mergeCell ref="CH33:CK33"/>
    <mergeCell ref="CL29:CL30"/>
    <mergeCell ref="CL26:CO26"/>
    <mergeCell ref="BJ40:BM41"/>
    <mergeCell ref="BN39:BN40"/>
    <mergeCell ref="BF32:BI32"/>
    <mergeCell ref="BG41:BG42"/>
    <mergeCell ref="BR21:BU21"/>
    <mergeCell ref="BI41:BI42"/>
    <mergeCell ref="BB34:BE35"/>
    <mergeCell ref="BR50:BU50"/>
    <mergeCell ref="BZ40:CC41"/>
    <mergeCell ref="BZ22:CC23"/>
    <mergeCell ref="CO53:CO54"/>
    <mergeCell ref="CH60:CK60"/>
    <mergeCell ref="CH51:CK51"/>
    <mergeCell ref="CL57:CL58"/>
    <mergeCell ref="CL44:CO44"/>
    <mergeCell ref="CH54:CK54"/>
    <mergeCell ref="CN53:CN54"/>
    <mergeCell ref="CN57:CN58"/>
    <mergeCell ref="CL41:CL42"/>
    <mergeCell ref="CN41:CN42"/>
    <mergeCell ref="CL47:CL48"/>
    <mergeCell ref="BZ56:CG61"/>
    <mergeCell ref="CL45:CL46"/>
    <mergeCell ref="CN69:CN70"/>
    <mergeCell ref="CH44:CK44"/>
    <mergeCell ref="CH49:CI49"/>
    <mergeCell ref="BW47:BW48"/>
    <mergeCell ref="CM51:CM52"/>
    <mergeCell ref="CN51:CN52"/>
    <mergeCell ref="CL62:CO62"/>
    <mergeCell ref="BZ44:CG49"/>
    <mergeCell ref="CN33:CN34"/>
    <mergeCell ref="CM45:CM46"/>
    <mergeCell ref="CO57:CO58"/>
    <mergeCell ref="CK49:CO49"/>
    <mergeCell ref="CH43:CI43"/>
    <mergeCell ref="CH42:CK42"/>
    <mergeCell ref="CL50:CO50"/>
    <mergeCell ref="CO65:CO66"/>
    <mergeCell ref="CH89:CI89"/>
    <mergeCell ref="CH81:CK83"/>
    <mergeCell ref="CM71:CM72"/>
    <mergeCell ref="BJ45:BM45"/>
    <mergeCell ref="CK43:CO43"/>
    <mergeCell ref="CO47:CO48"/>
    <mergeCell ref="CG27:CG28"/>
    <mergeCell ref="CH61:CI61"/>
    <mergeCell ref="CK61:CO61"/>
    <mergeCell ref="BZ68:CG73"/>
    <mergeCell ref="AL4:AS4"/>
    <mergeCell ref="BY23:BY24"/>
    <mergeCell ref="BU49:BY49"/>
    <mergeCell ref="BR45:BU45"/>
    <mergeCell ref="BR46:BU47"/>
    <mergeCell ref="BV47:BV48"/>
    <mergeCell ref="AQ59:AQ60"/>
    <mergeCell ref="AR59:AR60"/>
    <mergeCell ref="AS59:AS60"/>
    <mergeCell ref="AL60:AO60"/>
    <mergeCell ref="BR48:BU48"/>
    <mergeCell ref="CM47:CM48"/>
    <mergeCell ref="CL23:CL24"/>
    <mergeCell ref="CH37:CI37"/>
    <mergeCell ref="CM41:CM42"/>
    <mergeCell ref="CH46:CK47"/>
    <mergeCell ref="BR62:BY67"/>
    <mergeCell ref="BZ62:CG67"/>
    <mergeCell ref="CF39:CF40"/>
    <mergeCell ref="CK67:CO67"/>
    <mergeCell ref="CH50:CK50"/>
    <mergeCell ref="CH55:CI55"/>
    <mergeCell ref="BR44:BU44"/>
    <mergeCell ref="BV44:BY44"/>
    <mergeCell ref="CO45:CO46"/>
    <mergeCell ref="BW93:BW94"/>
    <mergeCell ref="CN93:CN94"/>
    <mergeCell ref="BV93:BV94"/>
    <mergeCell ref="CH97:CK97"/>
    <mergeCell ref="CM87:CM88"/>
    <mergeCell ref="BY93:BY94"/>
    <mergeCell ref="CL91:CL92"/>
    <mergeCell ref="CN91:CN92"/>
    <mergeCell ref="CL90:CO90"/>
    <mergeCell ref="BU95:BY95"/>
    <mergeCell ref="CH66:CK66"/>
    <mergeCell ref="CP74:CQ75"/>
    <mergeCell ref="CR80:CS81"/>
    <mergeCell ref="CK89:CO89"/>
    <mergeCell ref="CH72:CK72"/>
    <mergeCell ref="CL69:CL70"/>
    <mergeCell ref="CM69:CM70"/>
    <mergeCell ref="CH68:CK68"/>
    <mergeCell ref="CL68:CO68"/>
    <mergeCell ref="CH84:CK84"/>
    <mergeCell ref="CH69:CK69"/>
    <mergeCell ref="CO87:CO88"/>
    <mergeCell ref="CN71:CN72"/>
    <mergeCell ref="CH75:CK77"/>
    <mergeCell ref="CH88:CK88"/>
    <mergeCell ref="CM91:CM92"/>
    <mergeCell ref="CP90:CS94"/>
    <mergeCell ref="CP82:CQ83"/>
    <mergeCell ref="BR84:BY89"/>
    <mergeCell ref="CN59:CN60"/>
    <mergeCell ref="CH36:CK36"/>
    <mergeCell ref="CH63:CK63"/>
    <mergeCell ref="CH57:CK57"/>
    <mergeCell ref="CH62:CK62"/>
    <mergeCell ref="CH56:CK56"/>
    <mergeCell ref="CO51:CO52"/>
    <mergeCell ref="CM63:CM64"/>
    <mergeCell ref="CL51:CL52"/>
    <mergeCell ref="CM33:CM34"/>
    <mergeCell ref="CN27:CN28"/>
    <mergeCell ref="CH48:CK48"/>
    <mergeCell ref="CL35:CL36"/>
    <mergeCell ref="CE23:CE24"/>
    <mergeCell ref="CD38:CG38"/>
    <mergeCell ref="CE41:CE42"/>
    <mergeCell ref="BZ42:CC42"/>
    <mergeCell ref="BZ26:CC26"/>
    <mergeCell ref="CH25:CI25"/>
    <mergeCell ref="BZ25:CA25"/>
    <mergeCell ref="CC31:CG31"/>
    <mergeCell ref="CG29:CG30"/>
    <mergeCell ref="CM29:CM30"/>
    <mergeCell ref="CK55:CO55"/>
    <mergeCell ref="CL56:CO56"/>
    <mergeCell ref="CM53:CM54"/>
    <mergeCell ref="CM59:CM60"/>
    <mergeCell ref="BB17:BE19"/>
    <mergeCell ref="CP68:CS72"/>
    <mergeCell ref="CP73:CS73"/>
    <mergeCell ref="CH64:CK65"/>
    <mergeCell ref="CP62:CS66"/>
    <mergeCell ref="CR76:CS77"/>
    <mergeCell ref="CO93:CO94"/>
    <mergeCell ref="CM65:CM66"/>
    <mergeCell ref="CL71:CL72"/>
    <mergeCell ref="CH67:CI67"/>
    <mergeCell ref="BR32:BY37"/>
    <mergeCell ref="CO33:CO34"/>
    <mergeCell ref="CO39:CO40"/>
    <mergeCell ref="CO41:CO42"/>
    <mergeCell ref="CO27:CO28"/>
    <mergeCell ref="CG39:CG40"/>
    <mergeCell ref="CL38:CO38"/>
    <mergeCell ref="CK37:CO37"/>
    <mergeCell ref="BZ39:CC39"/>
    <mergeCell ref="BX39:BX40"/>
    <mergeCell ref="BY39:BY40"/>
    <mergeCell ref="BR42:BU42"/>
    <mergeCell ref="CN39:CN40"/>
    <mergeCell ref="BZ28:CC29"/>
    <mergeCell ref="CH28:CK29"/>
    <mergeCell ref="CH34:CK35"/>
    <mergeCell ref="CO35:CO36"/>
    <mergeCell ref="CO29:CO30"/>
    <mergeCell ref="BH35:BH36"/>
    <mergeCell ref="CN21:CN22"/>
    <mergeCell ref="CM39:CM40"/>
    <mergeCell ref="BO21:BO22"/>
    <mergeCell ref="AT10:BA10"/>
    <mergeCell ref="BR14:BY14"/>
    <mergeCell ref="AL28:AO29"/>
    <mergeCell ref="CH32:CK32"/>
    <mergeCell ref="AL26:AO26"/>
    <mergeCell ref="AQ35:AQ36"/>
    <mergeCell ref="AR35:AR36"/>
    <mergeCell ref="BA29:BA30"/>
    <mergeCell ref="BU43:BY43"/>
    <mergeCell ref="BX23:BX24"/>
    <mergeCell ref="BZ27:CC27"/>
    <mergeCell ref="CD21:CD22"/>
    <mergeCell ref="CG21:CG22"/>
    <mergeCell ref="CF21:CF22"/>
    <mergeCell ref="BZ30:CC30"/>
    <mergeCell ref="BR38:BU38"/>
    <mergeCell ref="BI23:BI24"/>
    <mergeCell ref="BY21:BY22"/>
    <mergeCell ref="CD27:CD28"/>
    <mergeCell ref="BI35:BI36"/>
    <mergeCell ref="BF35:BF36"/>
    <mergeCell ref="BJ32:BQ37"/>
    <mergeCell ref="BI33:BI34"/>
    <mergeCell ref="BJ25:BK25"/>
    <mergeCell ref="BE25:BI25"/>
    <mergeCell ref="BF39:BF40"/>
    <mergeCell ref="BN38:BQ38"/>
    <mergeCell ref="BF38:BI38"/>
    <mergeCell ref="CD41:CD42"/>
    <mergeCell ref="BZ31:CA31"/>
    <mergeCell ref="BB11:BI11"/>
    <mergeCell ref="BJ42:BM42"/>
    <mergeCell ref="AI21:AI22"/>
    <mergeCell ref="AN16:AQ16"/>
    <mergeCell ref="AL20:AO20"/>
    <mergeCell ref="CL32:CO32"/>
    <mergeCell ref="CH38:CK38"/>
    <mergeCell ref="BR13:BY13"/>
    <mergeCell ref="CH11:CO11"/>
    <mergeCell ref="CH14:CO14"/>
    <mergeCell ref="CB16:CE16"/>
    <mergeCell ref="AL7:AS7"/>
    <mergeCell ref="AT7:BA7"/>
    <mergeCell ref="AY23:AY24"/>
    <mergeCell ref="BG35:BG36"/>
    <mergeCell ref="BR7:BY7"/>
    <mergeCell ref="AY29:AY30"/>
    <mergeCell ref="AX27:AX28"/>
    <mergeCell ref="AR27:AR28"/>
    <mergeCell ref="AP27:AP28"/>
    <mergeCell ref="AO25:AS25"/>
    <mergeCell ref="CH31:CI31"/>
    <mergeCell ref="CF29:CF30"/>
    <mergeCell ref="AT25:AU25"/>
    <mergeCell ref="AP26:AS26"/>
    <mergeCell ref="BZ32:CG37"/>
    <mergeCell ref="CD29:CD30"/>
    <mergeCell ref="BR11:BY11"/>
    <mergeCell ref="BJ20:BM20"/>
    <mergeCell ref="BN20:BQ20"/>
    <mergeCell ref="BG33:BG34"/>
    <mergeCell ref="AP32:AS32"/>
    <mergeCell ref="AT24:AW24"/>
    <mergeCell ref="BB37:BC37"/>
    <mergeCell ref="AD9:AK9"/>
    <mergeCell ref="BB10:BI10"/>
    <mergeCell ref="AV16:AY16"/>
    <mergeCell ref="AT17:AW19"/>
    <mergeCell ref="AX17:BA19"/>
    <mergeCell ref="AT20:AW20"/>
    <mergeCell ref="CH24:CK24"/>
    <mergeCell ref="BI21:BI22"/>
    <mergeCell ref="BB21:BE21"/>
    <mergeCell ref="CH9:CO9"/>
    <mergeCell ref="BZ13:CG13"/>
    <mergeCell ref="AQ23:AQ24"/>
    <mergeCell ref="AR23:AR24"/>
    <mergeCell ref="CM23:CM24"/>
    <mergeCell ref="BZ24:CC24"/>
    <mergeCell ref="BJ22:BM23"/>
    <mergeCell ref="AL21:AO21"/>
    <mergeCell ref="CH12:CO12"/>
    <mergeCell ref="AD10:AK10"/>
    <mergeCell ref="BF23:BF24"/>
    <mergeCell ref="BP21:BP22"/>
    <mergeCell ref="BF21:BF22"/>
    <mergeCell ref="BB24:BE24"/>
    <mergeCell ref="AX20:BA20"/>
    <mergeCell ref="BP23:BP24"/>
    <mergeCell ref="AS23:AS24"/>
    <mergeCell ref="BD16:BG16"/>
    <mergeCell ref="CH20:CK20"/>
    <mergeCell ref="CJ16:CM16"/>
    <mergeCell ref="CF23:CF24"/>
    <mergeCell ref="BV21:BV22"/>
    <mergeCell ref="BZ14:CG14"/>
    <mergeCell ref="BQ21:BQ22"/>
    <mergeCell ref="BQ23:BQ24"/>
    <mergeCell ref="CK25:CO25"/>
    <mergeCell ref="CH30:CK30"/>
    <mergeCell ref="CC25:CG25"/>
    <mergeCell ref="CO23:CO24"/>
    <mergeCell ref="BB3:BI3"/>
    <mergeCell ref="BJ3:BQ3"/>
    <mergeCell ref="BB22:BE23"/>
    <mergeCell ref="BG21:BG22"/>
    <mergeCell ref="BJ17:BM19"/>
    <mergeCell ref="BH23:BH24"/>
    <mergeCell ref="BL16:BO16"/>
    <mergeCell ref="BP39:BP40"/>
    <mergeCell ref="BQ41:BQ42"/>
    <mergeCell ref="BB32:BE32"/>
    <mergeCell ref="BH33:BH34"/>
    <mergeCell ref="BB33:BE33"/>
    <mergeCell ref="BB25:BC25"/>
    <mergeCell ref="BP41:BP42"/>
    <mergeCell ref="BH41:BH42"/>
    <mergeCell ref="BI39:BI40"/>
    <mergeCell ref="CH6:CO6"/>
    <mergeCell ref="BZ9:CG9"/>
    <mergeCell ref="CM27:CM28"/>
    <mergeCell ref="BZ11:CG11"/>
    <mergeCell ref="BB5:BI5"/>
    <mergeCell ref="BJ7:BQ7"/>
    <mergeCell ref="CL17:CO19"/>
    <mergeCell ref="BJ6:BQ6"/>
    <mergeCell ref="CE29:CE30"/>
    <mergeCell ref="CH26:CK26"/>
    <mergeCell ref="BB7:BI7"/>
    <mergeCell ref="BH21:BH22"/>
    <mergeCell ref="BV17:BY19"/>
    <mergeCell ref="BF17:BI19"/>
    <mergeCell ref="CH10:CO10"/>
    <mergeCell ref="BR6:BY6"/>
    <mergeCell ref="BZ6:CG6"/>
    <mergeCell ref="CH7:CO7"/>
    <mergeCell ref="CO21:CO22"/>
    <mergeCell ref="BZ21:CC21"/>
    <mergeCell ref="CL27:CL28"/>
    <mergeCell ref="BM25:BQ25"/>
    <mergeCell ref="BB26:BI31"/>
    <mergeCell ref="CH17:CK19"/>
    <mergeCell ref="CG23:CG24"/>
    <mergeCell ref="BR22:BU23"/>
    <mergeCell ref="BJ26:BQ31"/>
    <mergeCell ref="BT16:BW16"/>
    <mergeCell ref="BF20:BI20"/>
    <mergeCell ref="BJ24:BM24"/>
    <mergeCell ref="CH21:CK21"/>
    <mergeCell ref="BZ20:CC20"/>
    <mergeCell ref="BN23:BN24"/>
    <mergeCell ref="BO23:BO24"/>
    <mergeCell ref="BR17:BU19"/>
    <mergeCell ref="CN23:CN24"/>
    <mergeCell ref="BJ11:BQ11"/>
    <mergeCell ref="BN17:BQ19"/>
    <mergeCell ref="BJ21:BM21"/>
    <mergeCell ref="CL20:CO20"/>
    <mergeCell ref="CD26:CG26"/>
    <mergeCell ref="BJ10:BQ10"/>
    <mergeCell ref="BZ43:CA43"/>
    <mergeCell ref="CN29:CN30"/>
    <mergeCell ref="CN35:CN36"/>
    <mergeCell ref="BV38:BY38"/>
    <mergeCell ref="CL33:CL34"/>
    <mergeCell ref="CH5:CO5"/>
    <mergeCell ref="BX41:BX42"/>
    <mergeCell ref="BR40:BU41"/>
    <mergeCell ref="CF41:CF42"/>
    <mergeCell ref="BR55:BS55"/>
    <mergeCell ref="BW45:BW46"/>
    <mergeCell ref="CH4:CO4"/>
    <mergeCell ref="CH45:CK45"/>
    <mergeCell ref="BR4:BY4"/>
    <mergeCell ref="BZ5:CG5"/>
    <mergeCell ref="BV20:BY20"/>
    <mergeCell ref="BZ4:CG4"/>
    <mergeCell ref="BY45:BY46"/>
    <mergeCell ref="BW41:BW42"/>
    <mergeCell ref="CD20:CG20"/>
    <mergeCell ref="CL21:CL22"/>
    <mergeCell ref="BV23:BV24"/>
    <mergeCell ref="CH13:CO13"/>
    <mergeCell ref="BR26:BY31"/>
    <mergeCell ref="CD17:CG19"/>
    <mergeCell ref="BR20:BU20"/>
    <mergeCell ref="BZ7:CG7"/>
    <mergeCell ref="CD23:CD24"/>
    <mergeCell ref="BR49:BS49"/>
    <mergeCell ref="BV51:BV52"/>
    <mergeCell ref="BV39:BV40"/>
    <mergeCell ref="BW39:BW40"/>
    <mergeCell ref="BX51:BX52"/>
    <mergeCell ref="BV53:BV54"/>
    <mergeCell ref="BR56:BY61"/>
    <mergeCell ref="BR52:BU53"/>
    <mergeCell ref="BU55:BY55"/>
    <mergeCell ref="BV109:BV110"/>
    <mergeCell ref="BQ109:BQ110"/>
    <mergeCell ref="BM107:BQ107"/>
    <mergeCell ref="BN109:BN110"/>
    <mergeCell ref="BJ73:BK73"/>
    <mergeCell ref="BM73:BQ73"/>
    <mergeCell ref="BJ113:BK113"/>
    <mergeCell ref="BJ54:BM54"/>
    <mergeCell ref="BJ46:BM47"/>
    <mergeCell ref="BN50:BQ50"/>
    <mergeCell ref="BV50:BY50"/>
    <mergeCell ref="CP1:CS1"/>
    <mergeCell ref="CR16:CS17"/>
    <mergeCell ref="CP18:CQ19"/>
    <mergeCell ref="CP20:CS24"/>
    <mergeCell ref="CP26:CS30"/>
    <mergeCell ref="CP32:CS36"/>
    <mergeCell ref="CP38:CS42"/>
    <mergeCell ref="CP44:CS48"/>
    <mergeCell ref="BR3:BY3"/>
    <mergeCell ref="BR5:BY5"/>
    <mergeCell ref="BR24:BU24"/>
    <mergeCell ref="CG41:CG42"/>
    <mergeCell ref="BR39:BU39"/>
    <mergeCell ref="BZ38:CC38"/>
    <mergeCell ref="BZ17:CC19"/>
    <mergeCell ref="BW23:BW24"/>
    <mergeCell ref="BM113:BQ113"/>
    <mergeCell ref="BQ99:BQ100"/>
    <mergeCell ref="BN97:BN98"/>
    <mergeCell ref="BJ96:BM96"/>
    <mergeCell ref="BR108:BU108"/>
    <mergeCell ref="BW103:BW104"/>
    <mergeCell ref="BW109:BW110"/>
    <mergeCell ref="BV103:BV104"/>
    <mergeCell ref="BJ103:BM103"/>
    <mergeCell ref="BJ98:BM99"/>
    <mergeCell ref="BR106:BU106"/>
    <mergeCell ref="BT80:BW80"/>
    <mergeCell ref="BT74:BW74"/>
    <mergeCell ref="BR94:BU94"/>
    <mergeCell ref="BY103:BY104"/>
    <mergeCell ref="BP53:BP54"/>
    <mergeCell ref="BR110:BU111"/>
    <mergeCell ref="BP111:BP112"/>
    <mergeCell ref="BX53:BX54"/>
    <mergeCell ref="BY53:BY54"/>
    <mergeCell ref="BW53:BW54"/>
    <mergeCell ref="BV45:BV46"/>
    <mergeCell ref="BR102:BU102"/>
    <mergeCell ref="BX93:BX94"/>
    <mergeCell ref="BF33:BF34"/>
    <mergeCell ref="BE37:BI37"/>
    <mergeCell ref="BW51:BW52"/>
    <mergeCell ref="BX115:BX116"/>
    <mergeCell ref="BY115:BY116"/>
    <mergeCell ref="BO41:BO42"/>
    <mergeCell ref="BJ38:BM38"/>
    <mergeCell ref="BO39:BO40"/>
    <mergeCell ref="BJ39:BM39"/>
    <mergeCell ref="BN41:BN42"/>
    <mergeCell ref="BQ39:BQ40"/>
    <mergeCell ref="BH39:BH40"/>
    <mergeCell ref="BJ101:BK101"/>
    <mergeCell ref="BN111:BN112"/>
    <mergeCell ref="BY69:BY70"/>
    <mergeCell ref="BX71:BX72"/>
    <mergeCell ref="BV71:BV72"/>
    <mergeCell ref="BR72:BU72"/>
    <mergeCell ref="BR81:BU83"/>
    <mergeCell ref="BV105:BV106"/>
    <mergeCell ref="BR96:BY101"/>
    <mergeCell ref="BY105:BY106"/>
    <mergeCell ref="BX103:BX104"/>
    <mergeCell ref="BW111:BW112"/>
    <mergeCell ref="BX91:BX92"/>
    <mergeCell ref="BV114:BY114"/>
    <mergeCell ref="BX45:BX46"/>
    <mergeCell ref="BX47:BX48"/>
    <mergeCell ref="BW115:BW116"/>
    <mergeCell ref="BR43:BS43"/>
    <mergeCell ref="BY47:BY48"/>
    <mergeCell ref="BJ128:BM129"/>
    <mergeCell ref="BN129:BN130"/>
    <mergeCell ref="BJ126:BM126"/>
    <mergeCell ref="BJ120:BQ125"/>
    <mergeCell ref="BJ112:BM112"/>
    <mergeCell ref="BN127:BN128"/>
    <mergeCell ref="BX121:BX122"/>
    <mergeCell ref="BY121:BY122"/>
    <mergeCell ref="BU125:BY125"/>
    <mergeCell ref="BR120:BU120"/>
    <mergeCell ref="BR125:BS125"/>
    <mergeCell ref="BU113:BY113"/>
    <mergeCell ref="BR109:BU109"/>
    <mergeCell ref="BR122:BU123"/>
    <mergeCell ref="BR51:BU51"/>
    <mergeCell ref="BO111:BO112"/>
    <mergeCell ref="BJ104:BM105"/>
    <mergeCell ref="BX109:BX110"/>
    <mergeCell ref="BV108:BY108"/>
    <mergeCell ref="BR114:BU114"/>
    <mergeCell ref="BR107:BS107"/>
    <mergeCell ref="BV123:BV124"/>
    <mergeCell ref="BW129:BW130"/>
    <mergeCell ref="BR124:BU124"/>
    <mergeCell ref="BN117:BN118"/>
    <mergeCell ref="BO117:BO118"/>
    <mergeCell ref="BO71:BO72"/>
    <mergeCell ref="BY51:BY52"/>
    <mergeCell ref="BR68:BU68"/>
    <mergeCell ref="BZ107:CA107"/>
    <mergeCell ref="BZ103:CC103"/>
    <mergeCell ref="CL99:CL100"/>
    <mergeCell ref="CN99:CN100"/>
    <mergeCell ref="CM99:CM100"/>
    <mergeCell ref="BX105:BX106"/>
    <mergeCell ref="CD105:CD106"/>
    <mergeCell ref="CF103:CF104"/>
    <mergeCell ref="CD114:CG114"/>
    <mergeCell ref="CG105:CG106"/>
    <mergeCell ref="CO111:CO112"/>
    <mergeCell ref="CH122:CK123"/>
    <mergeCell ref="CF123:CF124"/>
    <mergeCell ref="CM123:CM124"/>
    <mergeCell ref="CL121:CL122"/>
    <mergeCell ref="CK113:CO113"/>
    <mergeCell ref="CH116:CK117"/>
    <mergeCell ref="CH115:CK115"/>
    <mergeCell ref="CM111:CM112"/>
    <mergeCell ref="CO103:CO104"/>
    <mergeCell ref="CN103:CN104"/>
    <mergeCell ref="CG103:CG104"/>
    <mergeCell ref="CL103:CL104"/>
    <mergeCell ref="CK107:CO107"/>
    <mergeCell ref="CE105:CE106"/>
    <mergeCell ref="CL102:CO102"/>
    <mergeCell ref="CH103:CK103"/>
    <mergeCell ref="CD103:CD104"/>
    <mergeCell ref="BZ104:CC105"/>
    <mergeCell ref="BX117:BX118"/>
    <mergeCell ref="CL126:CO126"/>
    <mergeCell ref="BZ108:CG113"/>
    <mergeCell ref="BZ115:CC115"/>
    <mergeCell ref="CF115:CF116"/>
    <mergeCell ref="CD115:CD116"/>
    <mergeCell ref="CE115:CE116"/>
    <mergeCell ref="CO121:CO122"/>
    <mergeCell ref="CH125:CI125"/>
    <mergeCell ref="BZ119:CA119"/>
    <mergeCell ref="CE123:CE124"/>
    <mergeCell ref="CG123:CG124"/>
    <mergeCell ref="CL123:CL124"/>
    <mergeCell ref="CH114:CK114"/>
    <mergeCell ref="BZ114:CC114"/>
    <mergeCell ref="CM129:CM130"/>
    <mergeCell ref="CE121:CE122"/>
    <mergeCell ref="CM115:CM116"/>
    <mergeCell ref="CO115:CO116"/>
    <mergeCell ref="CL115:CL116"/>
    <mergeCell ref="CH113:CI113"/>
    <mergeCell ref="CH109:CK109"/>
    <mergeCell ref="CO135:CO136"/>
    <mergeCell ref="CG121:CG122"/>
    <mergeCell ref="CL114:CO114"/>
    <mergeCell ref="CL108:CO108"/>
    <mergeCell ref="CM117:CM118"/>
    <mergeCell ref="CL129:CL130"/>
    <mergeCell ref="CF117:CF118"/>
    <mergeCell ref="CH120:CK120"/>
    <mergeCell ref="CG197:CG198"/>
    <mergeCell ref="CK189:CO189"/>
    <mergeCell ref="BU107:BY107"/>
    <mergeCell ref="BZ126:CG131"/>
    <mergeCell ref="CH139:CK139"/>
    <mergeCell ref="BY111:BY112"/>
    <mergeCell ref="BR115:BU115"/>
    <mergeCell ref="BV115:BV116"/>
    <mergeCell ref="BR118:BU118"/>
    <mergeCell ref="CB156:CE156"/>
    <mergeCell ref="CC119:CG119"/>
    <mergeCell ref="BZ116:CC117"/>
    <mergeCell ref="CD117:CD118"/>
    <mergeCell ref="CE117:CE118"/>
    <mergeCell ref="CH183:CI183"/>
    <mergeCell ref="CH188:CK188"/>
    <mergeCell ref="CH136:CK136"/>
    <mergeCell ref="CH131:CI131"/>
    <mergeCell ref="CH143:CI143"/>
    <mergeCell ref="CH190:CK190"/>
    <mergeCell ref="BZ190:CG195"/>
    <mergeCell ref="CH107:CI107"/>
    <mergeCell ref="BV175:BV176"/>
    <mergeCell ref="BR176:BU176"/>
    <mergeCell ref="CE237:CE238"/>
    <mergeCell ref="CE239:CE240"/>
    <mergeCell ref="CD237:CD238"/>
    <mergeCell ref="CF237:CF238"/>
    <mergeCell ref="BU195:BY195"/>
    <mergeCell ref="BZ198:CC199"/>
    <mergeCell ref="BX239:BX240"/>
    <mergeCell ref="BL226:BO226"/>
    <mergeCell ref="BV215:BV216"/>
    <mergeCell ref="CK225:CO225"/>
    <mergeCell ref="CH221:CK221"/>
    <mergeCell ref="CL221:CL222"/>
    <mergeCell ref="CM221:CM222"/>
    <mergeCell ref="BM195:BQ195"/>
    <mergeCell ref="BN227:BQ229"/>
    <mergeCell ref="CM203:CM204"/>
    <mergeCell ref="CL203:CL204"/>
    <mergeCell ref="CJ226:CM226"/>
    <mergeCell ref="CM205:CM206"/>
    <mergeCell ref="CM239:CM240"/>
    <mergeCell ref="CK207:CO207"/>
    <mergeCell ref="CG239:CG240"/>
    <mergeCell ref="BZ236:CC236"/>
    <mergeCell ref="CL205:CL206"/>
    <mergeCell ref="CL227:CO229"/>
    <mergeCell ref="CO203:CO204"/>
    <mergeCell ref="CG237:CG238"/>
    <mergeCell ref="BZ202:CG207"/>
    <mergeCell ref="CD227:CG229"/>
    <mergeCell ref="CN203:CN204"/>
    <mergeCell ref="BX205:BX206"/>
    <mergeCell ref="CH203:CK203"/>
    <mergeCell ref="BB196:BE196"/>
    <mergeCell ref="CF181:CF182"/>
    <mergeCell ref="BR182:BU182"/>
    <mergeCell ref="BR180:BU181"/>
    <mergeCell ref="BW203:BW204"/>
    <mergeCell ref="BR126:BU126"/>
    <mergeCell ref="BR121:BU121"/>
    <mergeCell ref="CD197:CD198"/>
    <mergeCell ref="BZ184:CG189"/>
    <mergeCell ref="BB191:BE191"/>
    <mergeCell ref="BX193:BX194"/>
    <mergeCell ref="BV202:BY202"/>
    <mergeCell ref="BB201:BC201"/>
    <mergeCell ref="BR184:BY189"/>
    <mergeCell ref="BW179:BW180"/>
    <mergeCell ref="BF190:BI190"/>
    <mergeCell ref="BR183:BS183"/>
    <mergeCell ref="BV181:BV182"/>
    <mergeCell ref="BX181:BX182"/>
    <mergeCell ref="BI175:BI176"/>
    <mergeCell ref="BE201:BI201"/>
    <mergeCell ref="BB200:BE200"/>
    <mergeCell ref="BY193:BY194"/>
    <mergeCell ref="BX203:BX204"/>
    <mergeCell ref="BO193:BO194"/>
    <mergeCell ref="BJ202:BQ207"/>
    <mergeCell ref="BR203:BU203"/>
    <mergeCell ref="BO191:BO192"/>
    <mergeCell ref="BH205:BH206"/>
    <mergeCell ref="BG203:BG204"/>
    <mergeCell ref="BY205:BY206"/>
    <mergeCell ref="BZ197:CC197"/>
    <mergeCell ref="BE177:BI177"/>
    <mergeCell ref="BR195:BS195"/>
    <mergeCell ref="BF196:BI196"/>
    <mergeCell ref="BF191:BF192"/>
    <mergeCell ref="BH191:BH192"/>
    <mergeCell ref="BF193:BF194"/>
    <mergeCell ref="BB197:BE197"/>
    <mergeCell ref="BH197:BH198"/>
    <mergeCell ref="B272:E276"/>
    <mergeCell ref="CJ156:CM156"/>
    <mergeCell ref="BZ183:CA183"/>
    <mergeCell ref="BR196:BY201"/>
    <mergeCell ref="BY173:BY174"/>
    <mergeCell ref="BR132:BY137"/>
    <mergeCell ref="BR138:BY143"/>
    <mergeCell ref="AT271:AU271"/>
    <mergeCell ref="BA263:BA264"/>
    <mergeCell ref="AX269:AX270"/>
    <mergeCell ref="AT270:AW270"/>
    <mergeCell ref="AT267:AW267"/>
    <mergeCell ref="AZ269:AZ270"/>
    <mergeCell ref="BA257:BA258"/>
    <mergeCell ref="BH245:BH246"/>
    <mergeCell ref="AL196:AO196"/>
    <mergeCell ref="AL197:AO197"/>
    <mergeCell ref="AP197:AP198"/>
    <mergeCell ref="BB249:BE249"/>
    <mergeCell ref="BE247:BI247"/>
    <mergeCell ref="BE265:BI265"/>
    <mergeCell ref="AX227:BA229"/>
    <mergeCell ref="BI205:BI206"/>
    <mergeCell ref="BG237:BG238"/>
    <mergeCell ref="CN47:CN48"/>
    <mergeCell ref="CN45:CN46"/>
    <mergeCell ref="CH94:CK94"/>
    <mergeCell ref="CL85:CL86"/>
    <mergeCell ref="BN81:BQ83"/>
    <mergeCell ref="BZ50:CG55"/>
    <mergeCell ref="BE241:BI241"/>
    <mergeCell ref="BI237:BI238"/>
    <mergeCell ref="CH119:CI119"/>
    <mergeCell ref="CN111:CN112"/>
    <mergeCell ref="CD120:CG120"/>
    <mergeCell ref="CO117:CO118"/>
    <mergeCell ref="CH104:CK105"/>
    <mergeCell ref="CH133:CK133"/>
    <mergeCell ref="CD121:CD122"/>
    <mergeCell ref="BE195:BI195"/>
    <mergeCell ref="BB194:BE194"/>
    <mergeCell ref="CL185:CL186"/>
    <mergeCell ref="BP193:BP194"/>
    <mergeCell ref="BW127:BW128"/>
    <mergeCell ref="BR127:BU127"/>
    <mergeCell ref="BX175:BX176"/>
    <mergeCell ref="BF227:BI229"/>
    <mergeCell ref="BF199:BF200"/>
    <mergeCell ref="BH237:BH238"/>
    <mergeCell ref="BF203:BF204"/>
    <mergeCell ref="BG197:BG198"/>
    <mergeCell ref="BV193:BV194"/>
    <mergeCell ref="BW175:BW176"/>
    <mergeCell ref="BR177:BS177"/>
    <mergeCell ref="BY181:BY182"/>
    <mergeCell ref="BX191:BX192"/>
    <mergeCell ref="AZ197:AZ198"/>
    <mergeCell ref="BI239:BI240"/>
    <mergeCell ref="BI223:BI224"/>
    <mergeCell ref="BG205:BG206"/>
    <mergeCell ref="AC269:AC270"/>
    <mergeCell ref="BB195:BC195"/>
    <mergeCell ref="AC205:AC206"/>
    <mergeCell ref="BX209:BX210"/>
    <mergeCell ref="AY263:AY264"/>
    <mergeCell ref="BJ233:BM235"/>
    <mergeCell ref="BV236:BY236"/>
    <mergeCell ref="BB204:BE205"/>
    <mergeCell ref="BB247:BC247"/>
    <mergeCell ref="BB243:BE243"/>
    <mergeCell ref="BF197:BF198"/>
    <mergeCell ref="BF202:BI202"/>
    <mergeCell ref="AW201:BA201"/>
    <mergeCell ref="AY249:AY250"/>
    <mergeCell ref="AY251:AY252"/>
    <mergeCell ref="AT250:AW251"/>
    <mergeCell ref="AZ249:AZ250"/>
    <mergeCell ref="BA251:BA252"/>
    <mergeCell ref="AX205:AX206"/>
    <mergeCell ref="AT206:AW206"/>
    <mergeCell ref="AT204:AW205"/>
    <mergeCell ref="AY203:AY204"/>
    <mergeCell ref="BF239:BF240"/>
    <mergeCell ref="BG239:BG240"/>
    <mergeCell ref="BB236:BE236"/>
    <mergeCell ref="BB221:BE221"/>
    <mergeCell ref="BF221:BF222"/>
    <mergeCell ref="BG221:BG222"/>
    <mergeCell ref="V272:Y272"/>
    <mergeCell ref="AT254:AW254"/>
    <mergeCell ref="BW239:BW240"/>
    <mergeCell ref="BW237:BW238"/>
    <mergeCell ref="BV239:BV240"/>
    <mergeCell ref="BL232:BO232"/>
    <mergeCell ref="AZ257:AZ258"/>
    <mergeCell ref="AY267:AY268"/>
    <mergeCell ref="AT260:AW260"/>
    <mergeCell ref="BA269:BA270"/>
    <mergeCell ref="Z260:AC260"/>
    <mergeCell ref="AT233:AW235"/>
    <mergeCell ref="AW253:BA253"/>
    <mergeCell ref="AW259:BA259"/>
    <mergeCell ref="AY257:AY258"/>
    <mergeCell ref="AY199:AY200"/>
    <mergeCell ref="AZ199:AZ200"/>
    <mergeCell ref="BH221:BH222"/>
    <mergeCell ref="BI221:BI222"/>
    <mergeCell ref="BR206:BU206"/>
    <mergeCell ref="BJ227:BM229"/>
    <mergeCell ref="BJ236:BQ241"/>
    <mergeCell ref="BP209:BP210"/>
    <mergeCell ref="BJ213:BK213"/>
    <mergeCell ref="BU241:BY241"/>
    <mergeCell ref="BY239:BY240"/>
    <mergeCell ref="BX215:BX216"/>
    <mergeCell ref="BY215:BY216"/>
    <mergeCell ref="BM213:BQ213"/>
    <mergeCell ref="BR213:BS213"/>
    <mergeCell ref="BU213:BY213"/>
    <mergeCell ref="BV217:BV218"/>
    <mergeCell ref="BH273:BH274"/>
    <mergeCell ref="BB271:BC271"/>
    <mergeCell ref="BF261:BF262"/>
    <mergeCell ref="BB256:BE257"/>
    <mergeCell ref="AA267:AA268"/>
    <mergeCell ref="AA273:AA274"/>
    <mergeCell ref="BH251:BH252"/>
    <mergeCell ref="BH239:BH240"/>
    <mergeCell ref="BD226:BG226"/>
    <mergeCell ref="BX257:BX258"/>
    <mergeCell ref="BR256:BU257"/>
    <mergeCell ref="BR267:BU267"/>
    <mergeCell ref="BX261:BX262"/>
    <mergeCell ref="BY255:BY256"/>
    <mergeCell ref="BV266:BY266"/>
    <mergeCell ref="BU253:BY253"/>
    <mergeCell ref="BX249:BX250"/>
    <mergeCell ref="AY243:AY244"/>
    <mergeCell ref="AR245:AR246"/>
    <mergeCell ref="AP245:AP246"/>
    <mergeCell ref="AQ249:AQ250"/>
    <mergeCell ref="AR243:AR244"/>
    <mergeCell ref="AJ243:AJ244"/>
    <mergeCell ref="AL236:AS241"/>
    <mergeCell ref="AL249:AO249"/>
    <mergeCell ref="AT244:AW245"/>
    <mergeCell ref="AY245:AY246"/>
    <mergeCell ref="AT236:BA241"/>
    <mergeCell ref="AR249:AR250"/>
    <mergeCell ref="AA243:AA244"/>
    <mergeCell ref="AC251:AC252"/>
    <mergeCell ref="AD243:AG243"/>
    <mergeCell ref="D292:E293"/>
    <mergeCell ref="BA275:BA276"/>
    <mergeCell ref="AZ275:AZ276"/>
    <mergeCell ref="BB227:BE229"/>
    <mergeCell ref="BF251:BF252"/>
    <mergeCell ref="AX249:AX250"/>
    <mergeCell ref="BF245:BF246"/>
    <mergeCell ref="BV254:BY254"/>
    <mergeCell ref="AT280:AW281"/>
    <mergeCell ref="AR279:AR280"/>
    <mergeCell ref="AY279:AY280"/>
    <mergeCell ref="BF269:BF270"/>
    <mergeCell ref="BI281:BI282"/>
    <mergeCell ref="BG279:BG280"/>
    <mergeCell ref="D296:E297"/>
    <mergeCell ref="J307:J308"/>
    <mergeCell ref="N300:Q300"/>
    <mergeCell ref="F278:I278"/>
    <mergeCell ref="N279:Q279"/>
    <mergeCell ref="Z297:AC299"/>
    <mergeCell ref="B283:E283"/>
    <mergeCell ref="B289:E289"/>
    <mergeCell ref="AY287:AY288"/>
    <mergeCell ref="AQ287:AQ288"/>
    <mergeCell ref="AL282:AO282"/>
    <mergeCell ref="AP284:AS284"/>
    <mergeCell ref="AL288:AO288"/>
    <mergeCell ref="AN290:AQ290"/>
    <mergeCell ref="AD297:AG299"/>
    <mergeCell ref="AL289:AM289"/>
    <mergeCell ref="AP278:AS278"/>
    <mergeCell ref="F277:G277"/>
    <mergeCell ref="B278:E282"/>
    <mergeCell ref="F282:I282"/>
    <mergeCell ref="R278:U278"/>
    <mergeCell ref="B284:E288"/>
    <mergeCell ref="B290:C291"/>
    <mergeCell ref="B298:C299"/>
    <mergeCell ref="AD302:AG303"/>
    <mergeCell ref="AH303:AH304"/>
    <mergeCell ref="AI303:AI304"/>
    <mergeCell ref="AD305:AE305"/>
    <mergeCell ref="AG305:AK305"/>
    <mergeCell ref="N302:Q303"/>
    <mergeCell ref="M307:M308"/>
    <mergeCell ref="I305:M305"/>
    <mergeCell ref="T301:T302"/>
    <mergeCell ref="AA309:AA310"/>
    <mergeCell ref="AH301:AH302"/>
    <mergeCell ref="AH300:AK300"/>
    <mergeCell ref="AK301:AK302"/>
    <mergeCell ref="AI301:AI302"/>
    <mergeCell ref="B300:E304"/>
    <mergeCell ref="R306:U306"/>
    <mergeCell ref="R301:R302"/>
    <mergeCell ref="S301:S302"/>
    <mergeCell ref="N291:Q293"/>
    <mergeCell ref="L309:L310"/>
    <mergeCell ref="J309:J310"/>
    <mergeCell ref="F291:I293"/>
    <mergeCell ref="F283:G283"/>
    <mergeCell ref="L279:L280"/>
    <mergeCell ref="K279:K280"/>
    <mergeCell ref="T279:T280"/>
    <mergeCell ref="AB321:AB322"/>
    <mergeCell ref="AO317:AS317"/>
    <mergeCell ref="AR313:AR314"/>
    <mergeCell ref="V306:Y306"/>
    <mergeCell ref="AQ319:AQ320"/>
    <mergeCell ref="V311:W311"/>
    <mergeCell ref="AS313:AS314"/>
    <mergeCell ref="V322:Y322"/>
    <mergeCell ref="V312:AC317"/>
    <mergeCell ref="AP309:AP310"/>
    <mergeCell ref="Z307:Z308"/>
    <mergeCell ref="AC307:AC308"/>
    <mergeCell ref="AB309:AB310"/>
    <mergeCell ref="AB307:AB308"/>
    <mergeCell ref="AR309:AR310"/>
    <mergeCell ref="AL317:AM317"/>
    <mergeCell ref="Z309:Z310"/>
    <mergeCell ref="AA307:AA308"/>
    <mergeCell ref="AO311:AS311"/>
    <mergeCell ref="AL310:AO310"/>
    <mergeCell ref="AL314:AO315"/>
    <mergeCell ref="AL313:AO313"/>
    <mergeCell ref="V307:Y307"/>
    <mergeCell ref="V308:Y309"/>
    <mergeCell ref="AR319:AR320"/>
    <mergeCell ref="AA321:AA322"/>
    <mergeCell ref="AA319:AA320"/>
    <mergeCell ref="AP306:AS306"/>
    <mergeCell ref="AD312:AK317"/>
    <mergeCell ref="Z306:AC306"/>
    <mergeCell ref="AP321:AP322"/>
    <mergeCell ref="AL307:AO307"/>
    <mergeCell ref="AD304:AG304"/>
    <mergeCell ref="AS307:AS308"/>
    <mergeCell ref="AL308:AO309"/>
    <mergeCell ref="Y311:AC311"/>
    <mergeCell ref="AK303:AK304"/>
    <mergeCell ref="V300:AC305"/>
    <mergeCell ref="AD301:AG301"/>
    <mergeCell ref="AQ303:AQ304"/>
    <mergeCell ref="AL316:AO316"/>
    <mergeCell ref="AR303:AR304"/>
    <mergeCell ref="AS303:AS304"/>
    <mergeCell ref="AO305:AS305"/>
    <mergeCell ref="B341:E341"/>
    <mergeCell ref="Q341:U341"/>
    <mergeCell ref="B336:E340"/>
    <mergeCell ref="Q335:U335"/>
    <mergeCell ref="I317:M317"/>
    <mergeCell ref="K325:K326"/>
    <mergeCell ref="J321:J322"/>
    <mergeCell ref="R309:R310"/>
    <mergeCell ref="S309:S310"/>
    <mergeCell ref="B306:E310"/>
    <mergeCell ref="K309:K310"/>
    <mergeCell ref="S325:S326"/>
    <mergeCell ref="N319:Q319"/>
    <mergeCell ref="N314:Q315"/>
    <mergeCell ref="U321:U322"/>
    <mergeCell ref="B335:E335"/>
    <mergeCell ref="V320:Y321"/>
    <mergeCell ref="B311:E311"/>
    <mergeCell ref="B312:E316"/>
    <mergeCell ref="B317:E317"/>
    <mergeCell ref="B318:E322"/>
    <mergeCell ref="R318:U318"/>
    <mergeCell ref="F310:I310"/>
    <mergeCell ref="N310:Q310"/>
    <mergeCell ref="F311:G311"/>
    <mergeCell ref="F314:I315"/>
    <mergeCell ref="N336:Q336"/>
    <mergeCell ref="Q311:U311"/>
    <mergeCell ref="M313:M314"/>
    <mergeCell ref="B330:E334"/>
    <mergeCell ref="B329:E329"/>
    <mergeCell ref="N325:Q325"/>
    <mergeCell ref="N317:O317"/>
    <mergeCell ref="U325:U326"/>
    <mergeCell ref="B324:E328"/>
    <mergeCell ref="F329:G329"/>
    <mergeCell ref="B323:E323"/>
    <mergeCell ref="M325:M326"/>
    <mergeCell ref="AL312:AO312"/>
    <mergeCell ref="AS321:AS322"/>
    <mergeCell ref="AP333:AP334"/>
    <mergeCell ref="AO323:AS323"/>
    <mergeCell ref="AT313:AW313"/>
    <mergeCell ref="L307:L308"/>
    <mergeCell ref="J319:J320"/>
    <mergeCell ref="U315:U316"/>
    <mergeCell ref="S313:S314"/>
    <mergeCell ref="N323:O323"/>
    <mergeCell ref="F320:I321"/>
    <mergeCell ref="N308:Q309"/>
    <mergeCell ref="T307:T308"/>
    <mergeCell ref="F316:I316"/>
    <mergeCell ref="F313:I313"/>
    <mergeCell ref="F319:I319"/>
    <mergeCell ref="U307:U308"/>
    <mergeCell ref="M319:M320"/>
    <mergeCell ref="N320:Q321"/>
    <mergeCell ref="F317:G317"/>
    <mergeCell ref="R315:R316"/>
    <mergeCell ref="L313:L314"/>
    <mergeCell ref="K315:K316"/>
    <mergeCell ref="N316:Q316"/>
    <mergeCell ref="R313:R314"/>
    <mergeCell ref="T309:T310"/>
    <mergeCell ref="T313:T314"/>
    <mergeCell ref="F307:I307"/>
    <mergeCell ref="K313:K314"/>
    <mergeCell ref="R312:U312"/>
    <mergeCell ref="K319:K320"/>
    <mergeCell ref="K321:K322"/>
    <mergeCell ref="BA315:BA316"/>
    <mergeCell ref="AW317:BA317"/>
    <mergeCell ref="AL331:AO331"/>
    <mergeCell ref="AQ333:AQ334"/>
    <mergeCell ref="AS319:AS320"/>
    <mergeCell ref="AT330:AW330"/>
    <mergeCell ref="AT325:AW325"/>
    <mergeCell ref="AP318:AS318"/>
    <mergeCell ref="AP331:AP332"/>
    <mergeCell ref="AS331:AS332"/>
    <mergeCell ref="AR331:AR332"/>
    <mergeCell ref="AL319:AO319"/>
    <mergeCell ref="AR315:AR316"/>
    <mergeCell ref="AS315:AS316"/>
    <mergeCell ref="AL332:AO333"/>
    <mergeCell ref="AL322:AO322"/>
    <mergeCell ref="AS333:AS334"/>
    <mergeCell ref="AL318:AO318"/>
    <mergeCell ref="BH321:BH322"/>
    <mergeCell ref="BG321:BG322"/>
    <mergeCell ref="BG319:BG320"/>
    <mergeCell ref="BB307:BE307"/>
    <mergeCell ref="AX307:AX308"/>
    <mergeCell ref="AL311:AM311"/>
    <mergeCell ref="BF313:BF314"/>
    <mergeCell ref="BI315:BI316"/>
    <mergeCell ref="BG309:BG310"/>
    <mergeCell ref="AT314:AW315"/>
    <mergeCell ref="AR307:AR308"/>
    <mergeCell ref="BA307:BA308"/>
    <mergeCell ref="BH313:BH314"/>
    <mergeCell ref="BB310:BE310"/>
    <mergeCell ref="BB308:BE309"/>
    <mergeCell ref="BI307:BI308"/>
    <mergeCell ref="BF307:BF308"/>
    <mergeCell ref="AZ307:AZ308"/>
    <mergeCell ref="AT310:AW310"/>
    <mergeCell ref="AZ309:AZ310"/>
    <mergeCell ref="AS309:AS310"/>
    <mergeCell ref="AQ313:AQ314"/>
    <mergeCell ref="AT312:AW312"/>
    <mergeCell ref="AX313:AX314"/>
    <mergeCell ref="AY307:AY308"/>
    <mergeCell ref="BB312:BE312"/>
    <mergeCell ref="AQ309:AQ310"/>
    <mergeCell ref="BB316:BE316"/>
    <mergeCell ref="AT316:AW316"/>
    <mergeCell ref="AX312:BA312"/>
    <mergeCell ref="BF312:BI312"/>
    <mergeCell ref="AP313:AP314"/>
    <mergeCell ref="BI263:BI264"/>
    <mergeCell ref="BF266:BI266"/>
    <mergeCell ref="BB258:BE258"/>
    <mergeCell ref="BF243:BF244"/>
    <mergeCell ref="BB253:BC253"/>
    <mergeCell ref="BB311:BC311"/>
    <mergeCell ref="BB318:BE318"/>
    <mergeCell ref="BI309:BI310"/>
    <mergeCell ref="BB325:BE325"/>
    <mergeCell ref="BH325:BH326"/>
    <mergeCell ref="BA319:BA320"/>
    <mergeCell ref="AZ325:AZ326"/>
    <mergeCell ref="AY325:AY326"/>
    <mergeCell ref="BG315:BG316"/>
    <mergeCell ref="BE311:BI311"/>
    <mergeCell ref="BE317:BI317"/>
    <mergeCell ref="AX318:BA318"/>
    <mergeCell ref="BH309:BH310"/>
    <mergeCell ref="BB319:BE319"/>
    <mergeCell ref="BF315:BF316"/>
    <mergeCell ref="BH315:BH316"/>
    <mergeCell ref="AZ315:AZ316"/>
    <mergeCell ref="AZ319:AZ320"/>
    <mergeCell ref="BB313:BE313"/>
    <mergeCell ref="BI313:BI314"/>
    <mergeCell ref="BF309:BF310"/>
    <mergeCell ref="AY313:AY314"/>
    <mergeCell ref="AX315:AX316"/>
    <mergeCell ref="AX325:AX326"/>
    <mergeCell ref="BA309:BA310"/>
    <mergeCell ref="AZ321:AZ322"/>
    <mergeCell ref="BE323:BI323"/>
    <mergeCell ref="BF178:BI178"/>
    <mergeCell ref="BV179:BV180"/>
    <mergeCell ref="BW193:BW194"/>
    <mergeCell ref="BG181:BG182"/>
    <mergeCell ref="BD232:BG232"/>
    <mergeCell ref="BB289:BC289"/>
    <mergeCell ref="BF285:BF286"/>
    <mergeCell ref="BI301:BI302"/>
    <mergeCell ref="BM305:BQ305"/>
    <mergeCell ref="BN303:BN304"/>
    <mergeCell ref="BP307:BP308"/>
    <mergeCell ref="BF287:BF288"/>
    <mergeCell ref="BB285:BE285"/>
    <mergeCell ref="BB288:BE288"/>
    <mergeCell ref="BG285:BG286"/>
    <mergeCell ref="BH287:BH288"/>
    <mergeCell ref="BL290:BO290"/>
    <mergeCell ref="BL296:BO296"/>
    <mergeCell ref="BJ302:BM303"/>
    <mergeCell ref="BI303:BI304"/>
    <mergeCell ref="BB233:BE235"/>
    <mergeCell ref="BH257:BH258"/>
    <mergeCell ref="BI257:BI258"/>
    <mergeCell ref="BE259:BI259"/>
    <mergeCell ref="BB254:BE254"/>
    <mergeCell ref="BB261:BE261"/>
    <mergeCell ref="BF260:BI260"/>
    <mergeCell ref="BG267:BG268"/>
    <mergeCell ref="BI279:BI280"/>
    <mergeCell ref="BF279:BF280"/>
    <mergeCell ref="BE283:BI283"/>
    <mergeCell ref="BB265:BC265"/>
    <mergeCell ref="BN190:BQ190"/>
    <mergeCell ref="BV191:BV192"/>
    <mergeCell ref="BV190:BY190"/>
    <mergeCell ref="BF233:BI235"/>
    <mergeCell ref="BR191:BU191"/>
    <mergeCell ref="BH179:BH180"/>
    <mergeCell ref="BN191:BN192"/>
    <mergeCell ref="BW191:BW192"/>
    <mergeCell ref="BR240:BU240"/>
    <mergeCell ref="BU207:BY207"/>
    <mergeCell ref="BW205:BW206"/>
    <mergeCell ref="BV227:BY229"/>
    <mergeCell ref="BR209:BU209"/>
    <mergeCell ref="BV209:BV210"/>
    <mergeCell ref="BW209:BW210"/>
    <mergeCell ref="BF181:BF182"/>
    <mergeCell ref="BG193:BG194"/>
    <mergeCell ref="BJ178:BQ183"/>
    <mergeCell ref="BR190:BU190"/>
    <mergeCell ref="BH181:BH182"/>
    <mergeCell ref="BW217:BW218"/>
    <mergeCell ref="BX217:BX218"/>
    <mergeCell ref="BY217:BY218"/>
    <mergeCell ref="BG209:BG210"/>
    <mergeCell ref="BH209:BH210"/>
    <mergeCell ref="BI209:BI210"/>
    <mergeCell ref="BJ209:BM209"/>
    <mergeCell ref="BN209:BN210"/>
    <mergeCell ref="BG179:BG180"/>
    <mergeCell ref="BB190:BE190"/>
    <mergeCell ref="BJ190:BM190"/>
    <mergeCell ref="BJ194:BM194"/>
    <mergeCell ref="BV178:BY178"/>
    <mergeCell ref="BG191:BG192"/>
    <mergeCell ref="BR194:BU194"/>
    <mergeCell ref="BW181:BW182"/>
    <mergeCell ref="BE183:BI183"/>
    <mergeCell ref="BI191:BI192"/>
    <mergeCell ref="BJ184:BQ189"/>
    <mergeCell ref="BB174:BE175"/>
    <mergeCell ref="BI179:BI180"/>
    <mergeCell ref="BU183:BY183"/>
    <mergeCell ref="BQ191:BQ192"/>
    <mergeCell ref="BF179:BF180"/>
    <mergeCell ref="BR178:BU178"/>
    <mergeCell ref="BP191:BP192"/>
    <mergeCell ref="BB177:BC177"/>
    <mergeCell ref="BF173:BF174"/>
    <mergeCell ref="BV173:BV174"/>
    <mergeCell ref="BB173:BE173"/>
    <mergeCell ref="BB180:BE181"/>
    <mergeCell ref="BB176:BE176"/>
    <mergeCell ref="BB182:BE182"/>
    <mergeCell ref="BB183:BC183"/>
    <mergeCell ref="BN193:BN194"/>
    <mergeCell ref="BB184:BI189"/>
    <mergeCell ref="BI181:BI182"/>
    <mergeCell ref="BR192:BU193"/>
    <mergeCell ref="BY175:BY176"/>
    <mergeCell ref="BY191:BY192"/>
    <mergeCell ref="BJ191:BM191"/>
    <mergeCell ref="BR157:BU159"/>
    <mergeCell ref="BL162:BO162"/>
    <mergeCell ref="BR172:BU172"/>
    <mergeCell ref="BG173:BG174"/>
    <mergeCell ref="BH175:BH176"/>
    <mergeCell ref="BR179:BU179"/>
    <mergeCell ref="BP127:BP128"/>
    <mergeCell ref="BJ119:BK119"/>
    <mergeCell ref="BM119:BQ119"/>
    <mergeCell ref="BE125:BI125"/>
    <mergeCell ref="BG121:BG122"/>
    <mergeCell ref="BI123:BI124"/>
    <mergeCell ref="BF117:BF118"/>
    <mergeCell ref="BG117:BG118"/>
    <mergeCell ref="BH117:BH118"/>
    <mergeCell ref="BO127:BO128"/>
    <mergeCell ref="BF126:BI126"/>
    <mergeCell ref="BQ129:BQ130"/>
    <mergeCell ref="BU177:BY177"/>
    <mergeCell ref="BY179:BY180"/>
    <mergeCell ref="BR174:BU175"/>
    <mergeCell ref="BV121:BV122"/>
    <mergeCell ref="BW173:BW174"/>
    <mergeCell ref="BR173:BU173"/>
    <mergeCell ref="BV120:BY120"/>
    <mergeCell ref="BX173:BX174"/>
    <mergeCell ref="BW121:BW122"/>
    <mergeCell ref="BX129:BX130"/>
    <mergeCell ref="BR119:BS119"/>
    <mergeCell ref="BU119:BY119"/>
    <mergeCell ref="BG127:BG128"/>
    <mergeCell ref="BX179:BX180"/>
    <mergeCell ref="BJ163:BM165"/>
    <mergeCell ref="BN105:BN106"/>
    <mergeCell ref="BG109:BG110"/>
    <mergeCell ref="BO105:BO106"/>
    <mergeCell ref="BP117:BP118"/>
    <mergeCell ref="BX127:BX128"/>
    <mergeCell ref="BX123:BX124"/>
    <mergeCell ref="BV127:BV128"/>
    <mergeCell ref="BV126:BY126"/>
    <mergeCell ref="BQ117:BQ118"/>
    <mergeCell ref="BN103:BN104"/>
    <mergeCell ref="BO103:BO104"/>
    <mergeCell ref="BP103:BP104"/>
    <mergeCell ref="BR104:BU105"/>
    <mergeCell ref="BP105:BP106"/>
    <mergeCell ref="BI109:BI110"/>
    <mergeCell ref="BW123:BW124"/>
    <mergeCell ref="BD156:BG156"/>
    <mergeCell ref="BP109:BP110"/>
    <mergeCell ref="BV111:BV112"/>
    <mergeCell ref="BR116:BU117"/>
    <mergeCell ref="BU131:BY131"/>
    <mergeCell ref="BY123:BY124"/>
    <mergeCell ref="BR128:BU129"/>
    <mergeCell ref="BJ108:BM108"/>
    <mergeCell ref="BW105:BW106"/>
    <mergeCell ref="BJ130:BM130"/>
    <mergeCell ref="BJ114:BM114"/>
    <mergeCell ref="BY109:BY110"/>
    <mergeCell ref="BT162:BW162"/>
    <mergeCell ref="BJ132:BQ137"/>
    <mergeCell ref="BR131:BS131"/>
    <mergeCell ref="CH100:CK100"/>
    <mergeCell ref="CH102:CK102"/>
    <mergeCell ref="CH96:CK96"/>
    <mergeCell ref="BO99:BO100"/>
    <mergeCell ref="CM97:CM98"/>
    <mergeCell ref="CH95:CI95"/>
    <mergeCell ref="CH98:CK99"/>
    <mergeCell ref="BQ97:BQ98"/>
    <mergeCell ref="BM95:BQ95"/>
    <mergeCell ref="BB95:BC95"/>
    <mergeCell ref="BF99:BF100"/>
    <mergeCell ref="BI97:BI98"/>
    <mergeCell ref="BO97:BO98"/>
    <mergeCell ref="BF97:BF98"/>
    <mergeCell ref="BG97:BG98"/>
    <mergeCell ref="BN99:BN100"/>
    <mergeCell ref="BP97:BP98"/>
    <mergeCell ref="BH97:BH98"/>
    <mergeCell ref="CH101:CI101"/>
    <mergeCell ref="CD102:CG102"/>
    <mergeCell ref="CM93:CM94"/>
    <mergeCell ref="BB92:BE93"/>
    <mergeCell ref="BZ102:CC102"/>
    <mergeCell ref="CO91:CO92"/>
    <mergeCell ref="BZ96:CG101"/>
    <mergeCell ref="CH92:CK93"/>
    <mergeCell ref="AP91:AP92"/>
    <mergeCell ref="AY99:AY100"/>
    <mergeCell ref="BO91:BO92"/>
    <mergeCell ref="BN96:BQ96"/>
    <mergeCell ref="BZ84:CG89"/>
    <mergeCell ref="BJ94:BM94"/>
    <mergeCell ref="AP97:AP98"/>
    <mergeCell ref="AR85:AR86"/>
    <mergeCell ref="AS85:AS86"/>
    <mergeCell ref="BA91:BA92"/>
    <mergeCell ref="BJ95:BK95"/>
    <mergeCell ref="BP85:BP86"/>
    <mergeCell ref="AT86:AW87"/>
    <mergeCell ref="BB89:BC89"/>
    <mergeCell ref="BN84:BQ84"/>
    <mergeCell ref="BI91:BI92"/>
    <mergeCell ref="AT97:AW97"/>
    <mergeCell ref="AX97:AX98"/>
    <mergeCell ref="BA97:BA98"/>
    <mergeCell ref="AX90:BA90"/>
    <mergeCell ref="BJ89:BK89"/>
    <mergeCell ref="BJ90:BM90"/>
    <mergeCell ref="BH93:BH94"/>
    <mergeCell ref="BZ90:CG95"/>
    <mergeCell ref="BR92:BU93"/>
    <mergeCell ref="AZ97:AZ98"/>
    <mergeCell ref="AZ99:AZ100"/>
    <mergeCell ref="AX99:AX100"/>
    <mergeCell ref="AX96:BA96"/>
    <mergeCell ref="BA99:BA100"/>
    <mergeCell ref="BI85:BI86"/>
    <mergeCell ref="BM89:BQ89"/>
    <mergeCell ref="BJ84:BM84"/>
    <mergeCell ref="BB91:BE91"/>
    <mergeCell ref="AZ91:AZ92"/>
    <mergeCell ref="AX93:AX94"/>
    <mergeCell ref="AT94:AW94"/>
    <mergeCell ref="BB88:BE88"/>
    <mergeCell ref="AZ85:AZ86"/>
    <mergeCell ref="AL89:AM89"/>
    <mergeCell ref="AW89:BA89"/>
    <mergeCell ref="AQ85:AQ86"/>
    <mergeCell ref="AP90:AS90"/>
    <mergeCell ref="BB86:BE87"/>
    <mergeCell ref="AP87:AP88"/>
    <mergeCell ref="AQ87:AQ88"/>
    <mergeCell ref="AR87:AR88"/>
    <mergeCell ref="BB85:BE85"/>
    <mergeCell ref="AT90:AW90"/>
    <mergeCell ref="AY91:AY92"/>
    <mergeCell ref="BI93:BI94"/>
    <mergeCell ref="AL88:AO88"/>
    <mergeCell ref="AP85:AP86"/>
    <mergeCell ref="BF87:BF88"/>
    <mergeCell ref="AZ93:AZ94"/>
    <mergeCell ref="BB94:BE94"/>
    <mergeCell ref="BE89:BI89"/>
    <mergeCell ref="BF84:BI84"/>
    <mergeCell ref="BB90:BE90"/>
    <mergeCell ref="BH85:BH86"/>
    <mergeCell ref="AT84:AW84"/>
    <mergeCell ref="V92:Y93"/>
    <mergeCell ref="AS91:AS92"/>
    <mergeCell ref="AX84:BA84"/>
    <mergeCell ref="BF85:BF86"/>
    <mergeCell ref="BF93:BF94"/>
    <mergeCell ref="AH84:AK84"/>
    <mergeCell ref="AL84:AO84"/>
    <mergeCell ref="Q89:U89"/>
    <mergeCell ref="BF81:BI83"/>
    <mergeCell ref="BD80:BG80"/>
    <mergeCell ref="BI87:BI88"/>
    <mergeCell ref="AL86:AO87"/>
    <mergeCell ref="U85:U86"/>
    <mergeCell ref="AD89:AE89"/>
    <mergeCell ref="BA85:BA86"/>
    <mergeCell ref="BG85:BG86"/>
    <mergeCell ref="V94:Y94"/>
    <mergeCell ref="AY93:AY94"/>
    <mergeCell ref="AH85:AH86"/>
    <mergeCell ref="AI85:AI86"/>
    <mergeCell ref="AJ85:AJ86"/>
    <mergeCell ref="AK85:AK86"/>
    <mergeCell ref="AT85:AW85"/>
    <mergeCell ref="AY85:AY86"/>
    <mergeCell ref="AA93:AA94"/>
    <mergeCell ref="AL94:AO94"/>
    <mergeCell ref="BB81:BE83"/>
    <mergeCell ref="R84:U84"/>
    <mergeCell ref="R81:U83"/>
    <mergeCell ref="Z93:Z94"/>
    <mergeCell ref="AD88:AG88"/>
    <mergeCell ref="AR93:AR94"/>
    <mergeCell ref="AQ93:AQ94"/>
    <mergeCell ref="S91:S92"/>
    <mergeCell ref="AL92:AO93"/>
    <mergeCell ref="AO89:AS89"/>
    <mergeCell ref="AL90:AO90"/>
    <mergeCell ref="AD84:AG84"/>
    <mergeCell ref="AP84:AS84"/>
    <mergeCell ref="BA87:BA88"/>
    <mergeCell ref="AQ91:AQ92"/>
    <mergeCell ref="AT88:AW88"/>
    <mergeCell ref="AT91:AW91"/>
    <mergeCell ref="AD90:AK95"/>
    <mergeCell ref="AL95:AM95"/>
    <mergeCell ref="AK87:AK88"/>
    <mergeCell ref="AC91:AC92"/>
    <mergeCell ref="AX91:AX92"/>
    <mergeCell ref="AA91:AA92"/>
    <mergeCell ref="V81:Y83"/>
    <mergeCell ref="AL81:AO83"/>
    <mergeCell ref="S87:S88"/>
    <mergeCell ref="T87:T88"/>
    <mergeCell ref="AD81:AG83"/>
    <mergeCell ref="AT75:AW77"/>
    <mergeCell ref="AV80:AY80"/>
    <mergeCell ref="AN80:AQ80"/>
    <mergeCell ref="F88:I88"/>
    <mergeCell ref="I89:M89"/>
    <mergeCell ref="F92:I93"/>
    <mergeCell ref="F96:I96"/>
    <mergeCell ref="J93:J94"/>
    <mergeCell ref="V95:W95"/>
    <mergeCell ref="Q95:U95"/>
    <mergeCell ref="R93:R94"/>
    <mergeCell ref="N92:Q93"/>
    <mergeCell ref="N91:Q91"/>
    <mergeCell ref="R85:R86"/>
    <mergeCell ref="N94:Q94"/>
    <mergeCell ref="AS87:AS88"/>
    <mergeCell ref="AT81:AW83"/>
    <mergeCell ref="V84:AC89"/>
    <mergeCell ref="AY87:AY88"/>
    <mergeCell ref="AP75:AS77"/>
    <mergeCell ref="U87:U88"/>
    <mergeCell ref="AC93:AC94"/>
    <mergeCell ref="K85:K86"/>
    <mergeCell ref="N84:Q84"/>
    <mergeCell ref="AD86:AG87"/>
    <mergeCell ref="Z91:Z92"/>
    <mergeCell ref="F84:I84"/>
    <mergeCell ref="J84:M84"/>
    <mergeCell ref="Z81:AC83"/>
    <mergeCell ref="S85:S86"/>
    <mergeCell ref="Z90:AC90"/>
    <mergeCell ref="AB91:AB92"/>
    <mergeCell ref="H74:K74"/>
    <mergeCell ref="AL75:AO77"/>
    <mergeCell ref="F89:G89"/>
    <mergeCell ref="T93:T94"/>
    <mergeCell ref="U93:U94"/>
    <mergeCell ref="F81:I83"/>
    <mergeCell ref="J90:M90"/>
    <mergeCell ref="K87:K88"/>
    <mergeCell ref="L87:L88"/>
    <mergeCell ref="AH87:AH88"/>
    <mergeCell ref="AI87:AI88"/>
    <mergeCell ref="AJ87:AJ88"/>
    <mergeCell ref="AD85:AG85"/>
    <mergeCell ref="N90:Q90"/>
    <mergeCell ref="R87:R88"/>
    <mergeCell ref="R91:R92"/>
    <mergeCell ref="AG89:AK89"/>
    <mergeCell ref="AH81:AK83"/>
    <mergeCell ref="M87:M88"/>
    <mergeCell ref="N88:Q88"/>
    <mergeCell ref="K91:K92"/>
    <mergeCell ref="V90:Y90"/>
    <mergeCell ref="L91:L92"/>
    <mergeCell ref="K93:K94"/>
    <mergeCell ref="M93:M94"/>
    <mergeCell ref="J91:J92"/>
    <mergeCell ref="M91:M92"/>
    <mergeCell ref="U91:U92"/>
    <mergeCell ref="AB93:AB94"/>
    <mergeCell ref="AL91:AO91"/>
    <mergeCell ref="F94:I94"/>
    <mergeCell ref="F91:I91"/>
    <mergeCell ref="B62:E66"/>
    <mergeCell ref="B73:E73"/>
    <mergeCell ref="AH62:AK62"/>
    <mergeCell ref="AG67:AK67"/>
    <mergeCell ref="AL62:AO62"/>
    <mergeCell ref="D76:E77"/>
    <mergeCell ref="AP81:AS83"/>
    <mergeCell ref="AL66:AO66"/>
    <mergeCell ref="AD62:AG62"/>
    <mergeCell ref="AN74:AQ74"/>
    <mergeCell ref="AH65:AH66"/>
    <mergeCell ref="AI65:AI66"/>
    <mergeCell ref="AJ65:AJ66"/>
    <mergeCell ref="AK65:AK66"/>
    <mergeCell ref="F75:I77"/>
    <mergeCell ref="P80:S80"/>
    <mergeCell ref="X80:AA80"/>
    <mergeCell ref="AF80:AI80"/>
    <mergeCell ref="F68:M73"/>
    <mergeCell ref="J75:M77"/>
    <mergeCell ref="N81:Q83"/>
    <mergeCell ref="AI63:AI64"/>
    <mergeCell ref="AD67:AE67"/>
    <mergeCell ref="R75:U77"/>
    <mergeCell ref="AA71:AA72"/>
    <mergeCell ref="V68:Y68"/>
    <mergeCell ref="Z68:AC68"/>
    <mergeCell ref="H80:K80"/>
    <mergeCell ref="AD75:AG77"/>
    <mergeCell ref="N68:U73"/>
    <mergeCell ref="F62:M67"/>
    <mergeCell ref="B82:C83"/>
    <mergeCell ref="N62:U67"/>
    <mergeCell ref="N75:Q77"/>
    <mergeCell ref="AB71:AB72"/>
    <mergeCell ref="AC71:AC72"/>
    <mergeCell ref="V72:Y72"/>
    <mergeCell ref="V73:W73"/>
    <mergeCell ref="AC69:AC70"/>
    <mergeCell ref="V70:Y71"/>
    <mergeCell ref="Y73:AC73"/>
    <mergeCell ref="AD63:AG63"/>
    <mergeCell ref="Z71:Z72"/>
    <mergeCell ref="V69:Y69"/>
    <mergeCell ref="X74:AA74"/>
    <mergeCell ref="AF74:AI74"/>
    <mergeCell ref="AJ63:AJ64"/>
    <mergeCell ref="Z69:Z70"/>
    <mergeCell ref="AA69:AA70"/>
    <mergeCell ref="AB69:AB70"/>
    <mergeCell ref="AD66:AG66"/>
    <mergeCell ref="AD64:AG65"/>
    <mergeCell ref="AD68:AK73"/>
    <mergeCell ref="AH63:AH64"/>
    <mergeCell ref="V62:AC67"/>
    <mergeCell ref="V75:Y77"/>
    <mergeCell ref="AK63:AK64"/>
    <mergeCell ref="Z75:AC77"/>
    <mergeCell ref="P74:S74"/>
    <mergeCell ref="AH75:AK77"/>
    <mergeCell ref="AP63:AP64"/>
    <mergeCell ref="AL63:AO63"/>
    <mergeCell ref="AQ65:AQ66"/>
    <mergeCell ref="AZ63:AZ64"/>
    <mergeCell ref="BI71:BI72"/>
    <mergeCell ref="BG71:BG72"/>
    <mergeCell ref="BH69:BH70"/>
    <mergeCell ref="AT64:AW65"/>
    <mergeCell ref="BI65:BI66"/>
    <mergeCell ref="AR63:AR64"/>
    <mergeCell ref="BA65:BA66"/>
    <mergeCell ref="AY63:AY64"/>
    <mergeCell ref="AT67:AU67"/>
    <mergeCell ref="AW67:BA67"/>
    <mergeCell ref="BG69:BG70"/>
    <mergeCell ref="AL67:AM67"/>
    <mergeCell ref="AT63:AW63"/>
    <mergeCell ref="BA63:BA64"/>
    <mergeCell ref="AZ65:AZ66"/>
    <mergeCell ref="AO67:AS67"/>
    <mergeCell ref="BB69:BE69"/>
    <mergeCell ref="BH65:BH66"/>
    <mergeCell ref="BB70:BE71"/>
    <mergeCell ref="BB64:BE65"/>
    <mergeCell ref="BB63:BE63"/>
    <mergeCell ref="BH63:BH64"/>
    <mergeCell ref="BB73:BC73"/>
    <mergeCell ref="BE73:BI73"/>
    <mergeCell ref="BF71:BF72"/>
    <mergeCell ref="AL68:AS73"/>
    <mergeCell ref="BB72:BE72"/>
    <mergeCell ref="AT68:BA73"/>
    <mergeCell ref="AS65:AS66"/>
    <mergeCell ref="BJ68:BM68"/>
    <mergeCell ref="BI63:BI64"/>
    <mergeCell ref="BF69:BF70"/>
    <mergeCell ref="BI69:BI70"/>
    <mergeCell ref="BJ70:BM71"/>
    <mergeCell ref="BJ69:BM69"/>
    <mergeCell ref="BF63:BF64"/>
    <mergeCell ref="AT66:AW66"/>
    <mergeCell ref="AX65:AX66"/>
    <mergeCell ref="AT49:AU49"/>
    <mergeCell ref="BI51:BI52"/>
    <mergeCell ref="BA53:BA54"/>
    <mergeCell ref="BG63:BG64"/>
    <mergeCell ref="BF65:BF66"/>
    <mergeCell ref="BB66:BE66"/>
    <mergeCell ref="BG59:BG60"/>
    <mergeCell ref="BE61:BI61"/>
    <mergeCell ref="AY65:AY66"/>
    <mergeCell ref="BB67:BC67"/>
    <mergeCell ref="BE67:BI67"/>
    <mergeCell ref="BB68:BE68"/>
    <mergeCell ref="AR65:AR66"/>
    <mergeCell ref="AP65:AP66"/>
    <mergeCell ref="AX63:AX64"/>
    <mergeCell ref="AQ63:AQ64"/>
    <mergeCell ref="BA39:BA40"/>
    <mergeCell ref="BA41:BA42"/>
    <mergeCell ref="AT54:AW54"/>
    <mergeCell ref="AT51:AW51"/>
    <mergeCell ref="AX50:BA50"/>
    <mergeCell ref="BB40:BE41"/>
    <mergeCell ref="AT40:AW41"/>
    <mergeCell ref="BB42:BE42"/>
    <mergeCell ref="BF41:BF42"/>
    <mergeCell ref="AZ53:AZ54"/>
    <mergeCell ref="BB50:BE50"/>
    <mergeCell ref="BA45:BA46"/>
    <mergeCell ref="BF50:BI50"/>
    <mergeCell ref="BB57:BE57"/>
    <mergeCell ref="BA57:BA58"/>
    <mergeCell ref="AX56:BA56"/>
    <mergeCell ref="BB55:BC55"/>
    <mergeCell ref="BG53:BG54"/>
    <mergeCell ref="BB49:BC49"/>
    <mergeCell ref="BF44:BI44"/>
    <mergeCell ref="AX39:AX40"/>
    <mergeCell ref="BB62:BE62"/>
    <mergeCell ref="AZ57:AZ58"/>
    <mergeCell ref="BB58:BE59"/>
    <mergeCell ref="AT60:AW60"/>
    <mergeCell ref="BB61:BC61"/>
    <mergeCell ref="AW61:BA61"/>
    <mergeCell ref="AT62:AW62"/>
    <mergeCell ref="AX59:AX60"/>
    <mergeCell ref="BF62:BI62"/>
    <mergeCell ref="AT4:BA4"/>
    <mergeCell ref="BB4:BI4"/>
    <mergeCell ref="BJ4:BQ4"/>
    <mergeCell ref="BJ50:BM50"/>
    <mergeCell ref="BN45:BN46"/>
    <mergeCell ref="BQ45:BQ46"/>
    <mergeCell ref="BA47:BA48"/>
    <mergeCell ref="BJ5:BQ5"/>
    <mergeCell ref="BB6:BI6"/>
    <mergeCell ref="BN21:BN22"/>
    <mergeCell ref="BG23:BG24"/>
    <mergeCell ref="AT32:BA37"/>
    <mergeCell ref="AT46:AW47"/>
    <mergeCell ref="BF45:BF46"/>
    <mergeCell ref="BI47:BI48"/>
    <mergeCell ref="AX29:AX30"/>
    <mergeCell ref="BB38:BE38"/>
    <mergeCell ref="BB36:BE36"/>
    <mergeCell ref="BB45:BE45"/>
    <mergeCell ref="BP47:BP48"/>
    <mergeCell ref="AY57:AY58"/>
    <mergeCell ref="AY59:AY60"/>
    <mergeCell ref="BB60:BE60"/>
    <mergeCell ref="AT28:AW29"/>
    <mergeCell ref="BA27:BA28"/>
    <mergeCell ref="AX26:BA26"/>
    <mergeCell ref="AT22:AW23"/>
    <mergeCell ref="BB39:BE39"/>
    <mergeCell ref="AX44:BA44"/>
    <mergeCell ref="BB44:BE44"/>
    <mergeCell ref="AW43:BA43"/>
    <mergeCell ref="BM49:BQ49"/>
    <mergeCell ref="BM43:BQ43"/>
    <mergeCell ref="AT21:AW21"/>
    <mergeCell ref="AT43:AU43"/>
    <mergeCell ref="AL40:AO41"/>
    <mergeCell ref="AQ41:AQ42"/>
    <mergeCell ref="AS41:AS42"/>
    <mergeCell ref="AO43:AS43"/>
    <mergeCell ref="BJ44:BM44"/>
    <mergeCell ref="AX47:AX48"/>
    <mergeCell ref="AL43:AM43"/>
    <mergeCell ref="BJ43:BK43"/>
    <mergeCell ref="AL44:AO44"/>
    <mergeCell ref="BG39:BG40"/>
    <mergeCell ref="AZ41:AZ42"/>
    <mergeCell ref="BB43:BC43"/>
    <mergeCell ref="AY45:AY46"/>
    <mergeCell ref="AT45:AW45"/>
    <mergeCell ref="BE43:BI43"/>
    <mergeCell ref="AR33:AR34"/>
    <mergeCell ref="BI45:BI46"/>
    <mergeCell ref="BH45:BH46"/>
    <mergeCell ref="BA21:BA22"/>
    <mergeCell ref="AX41:AX42"/>
    <mergeCell ref="AK39:AK40"/>
    <mergeCell ref="AJ39:AJ40"/>
    <mergeCell ref="AK41:AK42"/>
    <mergeCell ref="AD39:AG39"/>
    <mergeCell ref="AL38:AO38"/>
    <mergeCell ref="AP39:AP40"/>
    <mergeCell ref="AY27:AY28"/>
    <mergeCell ref="AZ27:AZ28"/>
    <mergeCell ref="AP41:AP42"/>
    <mergeCell ref="AL42:AO42"/>
    <mergeCell ref="AZ39:AZ40"/>
    <mergeCell ref="AS39:AS40"/>
    <mergeCell ref="AT38:AW38"/>
    <mergeCell ref="AQ39:AQ40"/>
    <mergeCell ref="AR29:AR30"/>
    <mergeCell ref="AT39:AW39"/>
    <mergeCell ref="AT31:AU31"/>
    <mergeCell ref="AL33:AO33"/>
    <mergeCell ref="AP33:AP34"/>
    <mergeCell ref="AL34:AO35"/>
    <mergeCell ref="AY41:AY42"/>
    <mergeCell ref="AT42:AW42"/>
    <mergeCell ref="AY39:AY40"/>
    <mergeCell ref="AT30:AW30"/>
    <mergeCell ref="AL39:AO39"/>
    <mergeCell ref="AP38:AS38"/>
    <mergeCell ref="AH33:AH34"/>
    <mergeCell ref="AI33:AI34"/>
    <mergeCell ref="AJ33:AJ34"/>
    <mergeCell ref="AK33:AK34"/>
    <mergeCell ref="AD34:AG35"/>
    <mergeCell ref="AX38:BA38"/>
    <mergeCell ref="AI35:AI36"/>
    <mergeCell ref="AT26:AW26"/>
    <mergeCell ref="AW31:BA31"/>
    <mergeCell ref="AZ23:AZ24"/>
    <mergeCell ref="AT27:AW27"/>
    <mergeCell ref="AY21:AY22"/>
    <mergeCell ref="AS35:AS36"/>
    <mergeCell ref="AH32:AK32"/>
    <mergeCell ref="AJ21:AJ22"/>
    <mergeCell ref="AS21:AS22"/>
    <mergeCell ref="AD38:AG38"/>
    <mergeCell ref="AH38:AK38"/>
    <mergeCell ref="AQ21:AQ22"/>
    <mergeCell ref="AL6:AS6"/>
    <mergeCell ref="AR41:AR42"/>
    <mergeCell ref="AT6:BA6"/>
    <mergeCell ref="AX23:AX24"/>
    <mergeCell ref="BA23:BA24"/>
    <mergeCell ref="AW25:BA25"/>
    <mergeCell ref="AX21:AX22"/>
    <mergeCell ref="AQ27:AQ28"/>
    <mergeCell ref="AZ21:AZ22"/>
    <mergeCell ref="AP29:AP30"/>
    <mergeCell ref="AL30:AO30"/>
    <mergeCell ref="AQ29:AQ30"/>
    <mergeCell ref="AS29:AS30"/>
    <mergeCell ref="AL9:AS9"/>
    <mergeCell ref="AT9:BA9"/>
    <mergeCell ref="AZ29:AZ30"/>
    <mergeCell ref="AP17:AS19"/>
    <mergeCell ref="AP21:AP22"/>
    <mergeCell ref="AH39:AH40"/>
    <mergeCell ref="AL10:AS10"/>
    <mergeCell ref="AI39:AI40"/>
    <mergeCell ref="AJ41:AJ42"/>
    <mergeCell ref="AR39:AR40"/>
    <mergeCell ref="AB27:AB28"/>
    <mergeCell ref="AO31:AS31"/>
    <mergeCell ref="V38:Y38"/>
    <mergeCell ref="AQ33:AQ34"/>
    <mergeCell ref="AL32:AO32"/>
    <mergeCell ref="AL31:AM31"/>
    <mergeCell ref="AL22:AO23"/>
    <mergeCell ref="AL25:AM25"/>
    <mergeCell ref="AL24:AO24"/>
    <mergeCell ref="Z27:Z28"/>
    <mergeCell ref="Z21:Z22"/>
    <mergeCell ref="AA21:AA22"/>
    <mergeCell ref="AK23:AK24"/>
    <mergeCell ref="AA23:AA24"/>
    <mergeCell ref="AD24:AG24"/>
    <mergeCell ref="AH41:AH42"/>
    <mergeCell ref="AL37:AM37"/>
    <mergeCell ref="AO37:AS37"/>
    <mergeCell ref="AR21:AR22"/>
    <mergeCell ref="AL36:AO36"/>
    <mergeCell ref="Y31:AC31"/>
    <mergeCell ref="AA29:AA30"/>
    <mergeCell ref="AI41:AI42"/>
    <mergeCell ref="AD42:AG42"/>
    <mergeCell ref="AD32:AG32"/>
    <mergeCell ref="Z38:AC38"/>
    <mergeCell ref="AD21:AG21"/>
    <mergeCell ref="AH35:AH36"/>
    <mergeCell ref="AD33:AG33"/>
    <mergeCell ref="AS33:AS34"/>
    <mergeCell ref="AP35:AP36"/>
    <mergeCell ref="B18:C19"/>
    <mergeCell ref="J27:J28"/>
    <mergeCell ref="B31:E31"/>
    <mergeCell ref="F20:I20"/>
    <mergeCell ref="F17:I19"/>
    <mergeCell ref="M33:M34"/>
    <mergeCell ref="B38:E42"/>
    <mergeCell ref="B32:E36"/>
    <mergeCell ref="AH17:AK19"/>
    <mergeCell ref="AH21:AH22"/>
    <mergeCell ref="AH23:AH24"/>
    <mergeCell ref="AI23:AI24"/>
    <mergeCell ref="AJ23:AJ24"/>
    <mergeCell ref="AH20:AK20"/>
    <mergeCell ref="V20:Y20"/>
    <mergeCell ref="AB29:AB30"/>
    <mergeCell ref="AC27:AC28"/>
    <mergeCell ref="V31:W31"/>
    <mergeCell ref="V27:Y27"/>
    <mergeCell ref="R23:R24"/>
    <mergeCell ref="F27:I27"/>
    <mergeCell ref="AP20:AS20"/>
    <mergeCell ref="AP23:AP24"/>
    <mergeCell ref="AD25:AE25"/>
    <mergeCell ref="AL27:AO27"/>
    <mergeCell ref="AC21:AC22"/>
    <mergeCell ref="AD22:AG23"/>
    <mergeCell ref="R17:U19"/>
    <mergeCell ref="AS27:AS28"/>
    <mergeCell ref="V22:Y23"/>
    <mergeCell ref="V17:Y19"/>
    <mergeCell ref="V26:Y26"/>
    <mergeCell ref="J26:M26"/>
    <mergeCell ref="N26:Q26"/>
    <mergeCell ref="AD26:AK31"/>
    <mergeCell ref="V30:Y30"/>
    <mergeCell ref="Z26:AC26"/>
    <mergeCell ref="L23:L24"/>
    <mergeCell ref="M23:M24"/>
    <mergeCell ref="R27:R28"/>
    <mergeCell ref="T29:T30"/>
    <mergeCell ref="AC29:AC30"/>
    <mergeCell ref="J20:M20"/>
    <mergeCell ref="N22:Q23"/>
    <mergeCell ref="AL17:AO19"/>
    <mergeCell ref="N21:Q21"/>
    <mergeCell ref="N31:O31"/>
    <mergeCell ref="S27:S28"/>
    <mergeCell ref="K29:K30"/>
    <mergeCell ref="K27:K28"/>
    <mergeCell ref="S29:S30"/>
    <mergeCell ref="M29:M30"/>
    <mergeCell ref="V28:Y29"/>
    <mergeCell ref="AA27:AA28"/>
    <mergeCell ref="Z29:Z30"/>
    <mergeCell ref="U27:U28"/>
    <mergeCell ref="AK21:AK22"/>
    <mergeCell ref="Z17:AC19"/>
    <mergeCell ref="AB21:AB22"/>
    <mergeCell ref="R26:U26"/>
    <mergeCell ref="AB23:AB24"/>
    <mergeCell ref="AD4:AK4"/>
    <mergeCell ref="X16:AA16"/>
    <mergeCell ref="V21:Y21"/>
    <mergeCell ref="Z23:Z24"/>
    <mergeCell ref="Y25:AC25"/>
    <mergeCell ref="V5:AC5"/>
    <mergeCell ref="AF16:AI16"/>
    <mergeCell ref="J17:M19"/>
    <mergeCell ref="V24:Y24"/>
    <mergeCell ref="R20:U20"/>
    <mergeCell ref="S21:S22"/>
    <mergeCell ref="T21:T22"/>
    <mergeCell ref="U21:U22"/>
    <mergeCell ref="S23:S24"/>
    <mergeCell ref="T23:T24"/>
    <mergeCell ref="U23:U24"/>
    <mergeCell ref="N24:Q24"/>
    <mergeCell ref="J21:J22"/>
    <mergeCell ref="Q25:U25"/>
    <mergeCell ref="AD17:AG19"/>
    <mergeCell ref="V10:AC10"/>
    <mergeCell ref="F11:M11"/>
    <mergeCell ref="N11:U11"/>
    <mergeCell ref="V11:AC11"/>
    <mergeCell ref="K23:K24"/>
    <mergeCell ref="F25:G25"/>
    <mergeCell ref="AC23:AC24"/>
    <mergeCell ref="AG25:AK25"/>
    <mergeCell ref="F24:I24"/>
    <mergeCell ref="V25:W25"/>
    <mergeCell ref="Z20:AC20"/>
    <mergeCell ref="AD20:AG20"/>
    <mergeCell ref="B1:E1"/>
    <mergeCell ref="F1:K1"/>
    <mergeCell ref="D16:E17"/>
    <mergeCell ref="H16:K16"/>
    <mergeCell ref="P16:S16"/>
    <mergeCell ref="F21:I21"/>
    <mergeCell ref="N17:Q19"/>
    <mergeCell ref="J23:J24"/>
    <mergeCell ref="N20:Q20"/>
    <mergeCell ref="N3:U3"/>
    <mergeCell ref="B20:E24"/>
    <mergeCell ref="B26:E30"/>
    <mergeCell ref="S39:S40"/>
    <mergeCell ref="Q37:U37"/>
    <mergeCell ref="S33:S34"/>
    <mergeCell ref="F28:I29"/>
    <mergeCell ref="J29:J30"/>
    <mergeCell ref="K35:K36"/>
    <mergeCell ref="L27:L28"/>
    <mergeCell ref="M27:M28"/>
    <mergeCell ref="N34:Q35"/>
    <mergeCell ref="R35:R36"/>
    <mergeCell ref="F34:I35"/>
    <mergeCell ref="L29:L30"/>
    <mergeCell ref="L35:L36"/>
    <mergeCell ref="F26:I26"/>
    <mergeCell ref="U29:U30"/>
    <mergeCell ref="N28:Q29"/>
    <mergeCell ref="R21:R22"/>
    <mergeCell ref="N33:Q33"/>
    <mergeCell ref="R29:R30"/>
    <mergeCell ref="S35:S36"/>
    <mergeCell ref="F22:I23"/>
    <mergeCell ref="N30:Q30"/>
    <mergeCell ref="T39:T40"/>
    <mergeCell ref="U39:U40"/>
    <mergeCell ref="N37:O37"/>
    <mergeCell ref="L41:L42"/>
    <mergeCell ref="F30:I30"/>
    <mergeCell ref="K21:K22"/>
    <mergeCell ref="L21:L22"/>
    <mergeCell ref="M21:M22"/>
    <mergeCell ref="I25:M25"/>
    <mergeCell ref="N25:O25"/>
    <mergeCell ref="N32:Q32"/>
    <mergeCell ref="I31:M31"/>
    <mergeCell ref="T27:T28"/>
    <mergeCell ref="R33:R34"/>
    <mergeCell ref="U33:U34"/>
    <mergeCell ref="T33:T34"/>
    <mergeCell ref="Q31:U31"/>
    <mergeCell ref="N40:Q41"/>
    <mergeCell ref="R32:U32"/>
    <mergeCell ref="N27:Q27"/>
    <mergeCell ref="F32:I32"/>
    <mergeCell ref="J38:M38"/>
    <mergeCell ref="R38:U38"/>
    <mergeCell ref="AA39:AA40"/>
    <mergeCell ref="M41:M42"/>
    <mergeCell ref="N36:Q36"/>
    <mergeCell ref="N42:Q42"/>
    <mergeCell ref="F40:I41"/>
    <mergeCell ref="J41:J42"/>
    <mergeCell ref="AB39:AB40"/>
    <mergeCell ref="Q43:U43"/>
    <mergeCell ref="F31:G31"/>
    <mergeCell ref="J32:M32"/>
    <mergeCell ref="U41:U42"/>
    <mergeCell ref="F33:I33"/>
    <mergeCell ref="Z41:Z42"/>
    <mergeCell ref="T35:T36"/>
    <mergeCell ref="F36:I36"/>
    <mergeCell ref="N39:Q39"/>
    <mergeCell ref="F42:I42"/>
    <mergeCell ref="V32:AC37"/>
    <mergeCell ref="V43:W43"/>
    <mergeCell ref="V42:Y42"/>
    <mergeCell ref="J33:J34"/>
    <mergeCell ref="K33:K34"/>
    <mergeCell ref="L33:L34"/>
    <mergeCell ref="R39:R40"/>
    <mergeCell ref="N38:Q38"/>
    <mergeCell ref="F38:I38"/>
    <mergeCell ref="Z39:Z40"/>
    <mergeCell ref="U35:U36"/>
    <mergeCell ref="I37:M37"/>
    <mergeCell ref="K41:K42"/>
    <mergeCell ref="T41:T42"/>
    <mergeCell ref="N45:Q45"/>
    <mergeCell ref="R41:R42"/>
    <mergeCell ref="S41:S42"/>
    <mergeCell ref="R44:U44"/>
    <mergeCell ref="J39:J40"/>
    <mergeCell ref="M39:M40"/>
    <mergeCell ref="L39:L40"/>
    <mergeCell ref="J35:J36"/>
    <mergeCell ref="M35:M36"/>
    <mergeCell ref="N48:Q48"/>
    <mergeCell ref="J45:J46"/>
    <mergeCell ref="F46:I47"/>
    <mergeCell ref="U45:U46"/>
    <mergeCell ref="K45:K46"/>
    <mergeCell ref="F37:G37"/>
    <mergeCell ref="F39:I39"/>
    <mergeCell ref="V39:Y39"/>
    <mergeCell ref="AA41:AA42"/>
    <mergeCell ref="AB41:AB42"/>
    <mergeCell ref="L45:L46"/>
    <mergeCell ref="AC41:AC42"/>
    <mergeCell ref="AD43:AE43"/>
    <mergeCell ref="AD51:AG51"/>
    <mergeCell ref="AP53:AP54"/>
    <mergeCell ref="AD48:AG48"/>
    <mergeCell ref="V40:Y41"/>
    <mergeCell ref="N46:Q47"/>
    <mergeCell ref="AC39:AC40"/>
    <mergeCell ref="AD40:AG41"/>
    <mergeCell ref="AR51:AR52"/>
    <mergeCell ref="AH50:AK50"/>
    <mergeCell ref="N44:Q44"/>
    <mergeCell ref="F48:I48"/>
    <mergeCell ref="S45:S46"/>
    <mergeCell ref="K39:K40"/>
    <mergeCell ref="F49:G49"/>
    <mergeCell ref="L47:L48"/>
    <mergeCell ref="AD52:AG53"/>
    <mergeCell ref="AL51:AO51"/>
    <mergeCell ref="M47:M48"/>
    <mergeCell ref="R47:R48"/>
    <mergeCell ref="S47:S48"/>
    <mergeCell ref="T45:T46"/>
    <mergeCell ref="F45:I45"/>
    <mergeCell ref="I43:M43"/>
    <mergeCell ref="N43:O43"/>
    <mergeCell ref="F43:G43"/>
    <mergeCell ref="K47:K48"/>
    <mergeCell ref="V52:Y53"/>
    <mergeCell ref="F50:M55"/>
    <mergeCell ref="AJ45:AJ46"/>
    <mergeCell ref="Y55:AC55"/>
    <mergeCell ref="AK53:AK54"/>
    <mergeCell ref="AH53:AH54"/>
    <mergeCell ref="AG55:AK55"/>
    <mergeCell ref="N50:U55"/>
    <mergeCell ref="V51:Y51"/>
    <mergeCell ref="AK51:AK52"/>
    <mergeCell ref="AG43:AK43"/>
    <mergeCell ref="I49:M49"/>
    <mergeCell ref="N49:O49"/>
    <mergeCell ref="F44:I44"/>
    <mergeCell ref="J44:M44"/>
    <mergeCell ref="AS53:AS54"/>
    <mergeCell ref="AQ47:AQ48"/>
    <mergeCell ref="AD50:AG50"/>
    <mergeCell ref="R45:R46"/>
    <mergeCell ref="Y43:AC43"/>
    <mergeCell ref="AL49:AM49"/>
    <mergeCell ref="AH47:AH48"/>
    <mergeCell ref="AI45:AI46"/>
    <mergeCell ref="AI53:AI54"/>
    <mergeCell ref="AJ53:AJ54"/>
    <mergeCell ref="AL55:AM55"/>
    <mergeCell ref="AL54:AO54"/>
    <mergeCell ref="AI51:AI52"/>
    <mergeCell ref="AH45:AH46"/>
    <mergeCell ref="AS47:AS48"/>
    <mergeCell ref="B50:E54"/>
    <mergeCell ref="Z53:Z54"/>
    <mergeCell ref="AD45:AG45"/>
    <mergeCell ref="V50:Y50"/>
    <mergeCell ref="AD44:AG44"/>
    <mergeCell ref="V56:AC61"/>
    <mergeCell ref="AD56:AK61"/>
    <mergeCell ref="T47:T48"/>
    <mergeCell ref="M45:M46"/>
    <mergeCell ref="AJ47:AJ48"/>
    <mergeCell ref="B61:E61"/>
    <mergeCell ref="B56:E60"/>
    <mergeCell ref="AD49:AE49"/>
    <mergeCell ref="B44:E48"/>
    <mergeCell ref="N56:U61"/>
    <mergeCell ref="AD55:AE55"/>
    <mergeCell ref="U47:U48"/>
    <mergeCell ref="J47:J48"/>
    <mergeCell ref="AC53:AC54"/>
    <mergeCell ref="AC51:AC52"/>
    <mergeCell ref="V54:Y54"/>
    <mergeCell ref="AG49:AK49"/>
    <mergeCell ref="BF53:BF54"/>
    <mergeCell ref="AZ45:AZ46"/>
    <mergeCell ref="AX51:AX52"/>
    <mergeCell ref="BB52:BE53"/>
    <mergeCell ref="BB51:BE51"/>
    <mergeCell ref="BH51:BH52"/>
    <mergeCell ref="BB46:BE47"/>
    <mergeCell ref="AT52:AW53"/>
    <mergeCell ref="BO45:BO46"/>
    <mergeCell ref="BB48:BE48"/>
    <mergeCell ref="V55:W55"/>
    <mergeCell ref="AO55:AS55"/>
    <mergeCell ref="AB53:AB54"/>
    <mergeCell ref="AD46:AG47"/>
    <mergeCell ref="AA53:AA54"/>
    <mergeCell ref="Z50:AC50"/>
    <mergeCell ref="AL46:AO47"/>
    <mergeCell ref="Z51:Z52"/>
    <mergeCell ref="AA51:AA52"/>
    <mergeCell ref="AB51:AB52"/>
    <mergeCell ref="AP45:AP46"/>
    <mergeCell ref="AQ45:AQ46"/>
    <mergeCell ref="AK47:AK48"/>
    <mergeCell ref="AQ53:AQ54"/>
    <mergeCell ref="AS45:AS46"/>
    <mergeCell ref="AP47:AP48"/>
    <mergeCell ref="AO49:AS49"/>
    <mergeCell ref="AR47:AR48"/>
    <mergeCell ref="AL50:AO50"/>
    <mergeCell ref="AR53:AR54"/>
    <mergeCell ref="AL48:AO48"/>
    <mergeCell ref="AK45:AK46"/>
    <mergeCell ref="AX45:AX46"/>
    <mergeCell ref="BG45:BG46"/>
    <mergeCell ref="AZ59:AZ60"/>
    <mergeCell ref="BJ56:BQ61"/>
    <mergeCell ref="BI59:BI60"/>
    <mergeCell ref="BE55:BI55"/>
    <mergeCell ref="BI57:BI58"/>
    <mergeCell ref="AT56:AW56"/>
    <mergeCell ref="AW55:BA55"/>
    <mergeCell ref="BJ55:BK55"/>
    <mergeCell ref="AQ51:AQ52"/>
    <mergeCell ref="Q49:U49"/>
    <mergeCell ref="AD54:AG54"/>
    <mergeCell ref="AP44:AS44"/>
    <mergeCell ref="AP50:AS50"/>
    <mergeCell ref="AT44:AW44"/>
    <mergeCell ref="AH44:AK44"/>
    <mergeCell ref="AI47:AI48"/>
    <mergeCell ref="AT50:AW50"/>
    <mergeCell ref="AS51:AS52"/>
    <mergeCell ref="AJ51:AJ52"/>
    <mergeCell ref="AL45:AO45"/>
    <mergeCell ref="AR45:AR46"/>
    <mergeCell ref="AH51:AH52"/>
    <mergeCell ref="AT48:AW48"/>
    <mergeCell ref="V44:AC49"/>
    <mergeCell ref="BN44:BQ44"/>
    <mergeCell ref="BN47:BN48"/>
    <mergeCell ref="AW49:BA49"/>
    <mergeCell ref="BP45:BP46"/>
    <mergeCell ref="BN51:BN52"/>
    <mergeCell ref="BJ52:BM53"/>
    <mergeCell ref="AS57:AS58"/>
    <mergeCell ref="AL58:AO59"/>
    <mergeCell ref="AP59:AP60"/>
    <mergeCell ref="BG51:BG52"/>
    <mergeCell ref="BH57:BH58"/>
    <mergeCell ref="AT61:AU61"/>
    <mergeCell ref="AT57:AW57"/>
    <mergeCell ref="BF57:BF58"/>
    <mergeCell ref="BQ47:BQ48"/>
    <mergeCell ref="BQ51:BQ52"/>
    <mergeCell ref="BF51:BF52"/>
    <mergeCell ref="BA51:BA52"/>
    <mergeCell ref="AZ47:AZ48"/>
    <mergeCell ref="AY53:AY54"/>
    <mergeCell ref="AL52:AO53"/>
    <mergeCell ref="AP51:AP52"/>
    <mergeCell ref="BN53:BN54"/>
    <mergeCell ref="BG47:BG48"/>
    <mergeCell ref="BJ48:BM48"/>
    <mergeCell ref="BF59:BF60"/>
    <mergeCell ref="BG57:BG58"/>
    <mergeCell ref="BM55:BQ55"/>
    <mergeCell ref="AX57:AX58"/>
    <mergeCell ref="BO53:BO54"/>
    <mergeCell ref="BP51:BP52"/>
    <mergeCell ref="BJ49:BK49"/>
    <mergeCell ref="AY51:AY52"/>
    <mergeCell ref="AZ51:AZ52"/>
    <mergeCell ref="BQ53:BQ54"/>
    <mergeCell ref="BF47:BF48"/>
    <mergeCell ref="BO51:BO52"/>
    <mergeCell ref="BO47:BO48"/>
    <mergeCell ref="BR54:BU54"/>
    <mergeCell ref="BF68:BI68"/>
    <mergeCell ref="BJ63:BM63"/>
    <mergeCell ref="BB54:BE54"/>
    <mergeCell ref="AX62:BA62"/>
    <mergeCell ref="BR69:BU69"/>
    <mergeCell ref="BV69:BV70"/>
    <mergeCell ref="AP62:AS62"/>
    <mergeCell ref="AL61:AM61"/>
    <mergeCell ref="AO61:AS61"/>
    <mergeCell ref="BH47:BH48"/>
    <mergeCell ref="BG65:BG66"/>
    <mergeCell ref="BH59:BH60"/>
    <mergeCell ref="BH53:BH54"/>
    <mergeCell ref="BE49:BI49"/>
    <mergeCell ref="AY47:AY48"/>
    <mergeCell ref="BI53:BI54"/>
    <mergeCell ref="BJ51:BM51"/>
    <mergeCell ref="AX53:AX54"/>
    <mergeCell ref="BA59:BA60"/>
    <mergeCell ref="BB56:BE56"/>
    <mergeCell ref="BF56:BI56"/>
    <mergeCell ref="AT58:AW59"/>
    <mergeCell ref="AT55:AU55"/>
    <mergeCell ref="AS63:AS64"/>
    <mergeCell ref="AL56:AO56"/>
    <mergeCell ref="AP56:AS56"/>
    <mergeCell ref="AL57:AO57"/>
    <mergeCell ref="AP57:AP58"/>
    <mergeCell ref="AQ57:AQ58"/>
    <mergeCell ref="AR57:AR58"/>
    <mergeCell ref="BM67:BQ67"/>
    <mergeCell ref="BN71:BN72"/>
    <mergeCell ref="BL74:BO74"/>
    <mergeCell ref="BR75:BU77"/>
    <mergeCell ref="BR70:BU71"/>
    <mergeCell ref="BN69:BN70"/>
    <mergeCell ref="BY71:BY72"/>
    <mergeCell ref="BJ62:BM62"/>
    <mergeCell ref="BN62:BQ62"/>
    <mergeCell ref="BN63:BN64"/>
    <mergeCell ref="BO63:BO64"/>
    <mergeCell ref="BP63:BP64"/>
    <mergeCell ref="BQ63:BQ64"/>
    <mergeCell ref="BJ64:BM65"/>
    <mergeCell ref="BN65:BN66"/>
    <mergeCell ref="BO65:BO66"/>
    <mergeCell ref="BP65:BP66"/>
    <mergeCell ref="BQ65:BQ66"/>
    <mergeCell ref="BJ66:BM66"/>
    <mergeCell ref="BJ67:BK67"/>
    <mergeCell ref="BR73:BS73"/>
    <mergeCell ref="BU73:BY73"/>
    <mergeCell ref="BJ72:BM72"/>
    <mergeCell ref="BP71:BP72"/>
    <mergeCell ref="BJ75:BM77"/>
    <mergeCell ref="BQ71:BQ72"/>
    <mergeCell ref="BW71:BW72"/>
    <mergeCell ref="CJ74:CM74"/>
    <mergeCell ref="CD75:CG77"/>
    <mergeCell ref="CB74:CE74"/>
    <mergeCell ref="BW69:BW70"/>
    <mergeCell ref="BV68:BY68"/>
    <mergeCell ref="BN68:BQ68"/>
    <mergeCell ref="BX69:BX70"/>
    <mergeCell ref="BP69:BP70"/>
    <mergeCell ref="BO69:BO70"/>
    <mergeCell ref="BQ69:BQ70"/>
    <mergeCell ref="BJ85:BM85"/>
    <mergeCell ref="BV91:BV92"/>
    <mergeCell ref="BJ81:BM83"/>
    <mergeCell ref="BN90:BQ90"/>
    <mergeCell ref="BO93:BO94"/>
    <mergeCell ref="BJ88:BM88"/>
    <mergeCell ref="BQ103:BQ104"/>
    <mergeCell ref="BN102:BQ102"/>
    <mergeCell ref="BV81:BY83"/>
    <mergeCell ref="BJ102:BM102"/>
    <mergeCell ref="BR90:BU90"/>
    <mergeCell ref="BQ91:BQ92"/>
    <mergeCell ref="BP93:BP94"/>
    <mergeCell ref="BQ85:BQ86"/>
    <mergeCell ref="BJ86:BM87"/>
    <mergeCell ref="BN87:BN88"/>
    <mergeCell ref="BY91:BY92"/>
    <mergeCell ref="BW91:BW92"/>
    <mergeCell ref="BN75:BQ77"/>
    <mergeCell ref="BV75:BY77"/>
    <mergeCell ref="BL80:BO80"/>
    <mergeCell ref="BN85:BN86"/>
    <mergeCell ref="BO85:BO86"/>
    <mergeCell ref="BQ111:BQ112"/>
    <mergeCell ref="BJ106:BM106"/>
    <mergeCell ref="BJ107:BK107"/>
    <mergeCell ref="BG105:BG106"/>
    <mergeCell ref="BN91:BN92"/>
    <mergeCell ref="BG99:BG100"/>
    <mergeCell ref="BJ109:BM109"/>
    <mergeCell ref="BN93:BN94"/>
    <mergeCell ref="BF91:BF92"/>
    <mergeCell ref="BR112:BU112"/>
    <mergeCell ref="BQ105:BQ106"/>
    <mergeCell ref="BG91:BG92"/>
    <mergeCell ref="BJ97:BM97"/>
    <mergeCell ref="BN108:BQ108"/>
    <mergeCell ref="BO109:BO110"/>
    <mergeCell ref="BJ100:BM100"/>
    <mergeCell ref="BP99:BP100"/>
    <mergeCell ref="BP91:BP92"/>
    <mergeCell ref="BM101:BQ101"/>
    <mergeCell ref="BI99:BI100"/>
    <mergeCell ref="BE101:BI101"/>
    <mergeCell ref="BB97:BE97"/>
    <mergeCell ref="BB107:BC107"/>
    <mergeCell ref="BG87:BG88"/>
    <mergeCell ref="BJ91:BM91"/>
    <mergeCell ref="BJ92:BM93"/>
    <mergeCell ref="BY129:BY130"/>
    <mergeCell ref="BR130:BU130"/>
    <mergeCell ref="BJ131:BK131"/>
    <mergeCell ref="BT156:BW156"/>
    <mergeCell ref="BL156:BO156"/>
    <mergeCell ref="BV129:BV130"/>
    <mergeCell ref="BP129:BP130"/>
    <mergeCell ref="BO87:BO88"/>
    <mergeCell ref="BP87:BP88"/>
    <mergeCell ref="BQ87:BQ88"/>
    <mergeCell ref="BH99:BH100"/>
    <mergeCell ref="BY117:BY118"/>
    <mergeCell ref="BY127:BY128"/>
    <mergeCell ref="BB132:BI137"/>
    <mergeCell ref="BM131:BQ131"/>
    <mergeCell ref="BE119:BI119"/>
    <mergeCell ref="BI117:BI118"/>
    <mergeCell ref="BH109:BH110"/>
    <mergeCell ref="BB104:BE105"/>
    <mergeCell ref="BR103:BU103"/>
    <mergeCell ref="BV102:BY102"/>
    <mergeCell ref="BR113:BS113"/>
    <mergeCell ref="BX111:BX112"/>
    <mergeCell ref="BQ93:BQ94"/>
    <mergeCell ref="BR91:BU91"/>
    <mergeCell ref="BR95:BS95"/>
    <mergeCell ref="BB125:BC125"/>
    <mergeCell ref="BB100:BE100"/>
    <mergeCell ref="BH87:BH88"/>
    <mergeCell ref="BV90:BY90"/>
    <mergeCell ref="BV117:BV118"/>
    <mergeCell ref="BW117:BW118"/>
    <mergeCell ref="BV157:BY159"/>
    <mergeCell ref="BV163:BY165"/>
    <mergeCell ref="BJ138:BQ143"/>
    <mergeCell ref="BN157:BQ159"/>
    <mergeCell ref="BN163:BQ165"/>
    <mergeCell ref="BR163:BU165"/>
    <mergeCell ref="AO189:AS189"/>
    <mergeCell ref="AL184:AO184"/>
    <mergeCell ref="AL189:AM189"/>
    <mergeCell ref="AV232:AY232"/>
    <mergeCell ref="BA205:BA206"/>
    <mergeCell ref="AS187:AS188"/>
    <mergeCell ref="AP187:AP188"/>
    <mergeCell ref="AL188:AO188"/>
    <mergeCell ref="AR187:AR188"/>
    <mergeCell ref="AT186:AW187"/>
    <mergeCell ref="AZ205:AZ206"/>
    <mergeCell ref="AX184:BA184"/>
    <mergeCell ref="AX187:AX188"/>
    <mergeCell ref="AL190:AS195"/>
    <mergeCell ref="AP196:AS196"/>
    <mergeCell ref="AS185:AS186"/>
    <mergeCell ref="AL185:AO185"/>
    <mergeCell ref="AL207:AM207"/>
    <mergeCell ref="AR205:AR206"/>
    <mergeCell ref="AL198:AO199"/>
    <mergeCell ref="BB172:BE172"/>
    <mergeCell ref="BB178:BE178"/>
    <mergeCell ref="BH173:BH174"/>
    <mergeCell ref="BA169:BA170"/>
    <mergeCell ref="BI173:BI174"/>
    <mergeCell ref="BJ157:BM159"/>
    <mergeCell ref="J237:J238"/>
    <mergeCell ref="K237:K238"/>
    <mergeCell ref="N253:O253"/>
    <mergeCell ref="V250:Y251"/>
    <mergeCell ref="U245:U246"/>
    <mergeCell ref="R248:U248"/>
    <mergeCell ref="U249:U250"/>
    <mergeCell ref="R251:R252"/>
    <mergeCell ref="AP248:AS248"/>
    <mergeCell ref="AO253:AS253"/>
    <mergeCell ref="AP249:AP250"/>
    <mergeCell ref="AQ251:AQ252"/>
    <mergeCell ref="AL248:AO248"/>
    <mergeCell ref="Z249:Z250"/>
    <mergeCell ref="AL250:AO251"/>
    <mergeCell ref="K239:K240"/>
    <mergeCell ref="T243:T244"/>
    <mergeCell ref="R242:U242"/>
    <mergeCell ref="V249:Y249"/>
    <mergeCell ref="V248:Y248"/>
    <mergeCell ref="R245:R246"/>
    <mergeCell ref="AS249:AS250"/>
    <mergeCell ref="V247:W247"/>
    <mergeCell ref="Y247:AC247"/>
    <mergeCell ref="AQ243:AQ244"/>
    <mergeCell ref="AL244:AO245"/>
    <mergeCell ref="AJ245:AJ246"/>
    <mergeCell ref="AK245:AK246"/>
    <mergeCell ref="AP242:AS242"/>
    <mergeCell ref="N240:Q240"/>
    <mergeCell ref="R239:R240"/>
    <mergeCell ref="Z245:Z246"/>
    <mergeCell ref="N249:Q249"/>
    <mergeCell ref="S245:S246"/>
    <mergeCell ref="V244:Y245"/>
    <mergeCell ref="Z255:Z256"/>
    <mergeCell ref="AA255:AA256"/>
    <mergeCell ref="R249:R250"/>
    <mergeCell ref="T255:T256"/>
    <mergeCell ref="S249:S250"/>
    <mergeCell ref="AB255:AB256"/>
    <mergeCell ref="V255:Y255"/>
    <mergeCell ref="AB251:AB252"/>
    <mergeCell ref="U251:U252"/>
    <mergeCell ref="AC249:AC250"/>
    <mergeCell ref="V256:Y257"/>
    <mergeCell ref="Z257:Z258"/>
    <mergeCell ref="AA257:AA258"/>
    <mergeCell ref="S257:S258"/>
    <mergeCell ref="AA249:AA250"/>
    <mergeCell ref="AC255:AC256"/>
    <mergeCell ref="AB257:AB258"/>
    <mergeCell ref="AC243:AC244"/>
    <mergeCell ref="Z248:AC248"/>
    <mergeCell ref="V252:Y252"/>
    <mergeCell ref="V246:Y246"/>
    <mergeCell ref="Z243:Z244"/>
    <mergeCell ref="V243:Y243"/>
    <mergeCell ref="S251:S252"/>
    <mergeCell ref="B241:E241"/>
    <mergeCell ref="B236:E240"/>
    <mergeCell ref="N243:Q243"/>
    <mergeCell ref="F254:M259"/>
    <mergeCell ref="N255:Q255"/>
    <mergeCell ref="N256:Q257"/>
    <mergeCell ref="Q241:U241"/>
    <mergeCell ref="B254:E258"/>
    <mergeCell ref="M251:M252"/>
    <mergeCell ref="Q247:U247"/>
    <mergeCell ref="S239:S240"/>
    <mergeCell ref="N244:Q245"/>
    <mergeCell ref="R243:R244"/>
    <mergeCell ref="N242:Q242"/>
    <mergeCell ref="U239:U240"/>
    <mergeCell ref="N259:O259"/>
    <mergeCell ref="M239:M240"/>
    <mergeCell ref="I241:M241"/>
    <mergeCell ref="F236:I236"/>
    <mergeCell ref="J236:M236"/>
    <mergeCell ref="F237:I237"/>
    <mergeCell ref="F242:M247"/>
    <mergeCell ref="R254:U254"/>
    <mergeCell ref="J249:J250"/>
    <mergeCell ref="F252:I252"/>
    <mergeCell ref="F241:G241"/>
    <mergeCell ref="U243:U244"/>
    <mergeCell ref="T251:T252"/>
    <mergeCell ref="N241:O241"/>
    <mergeCell ref="K249:K250"/>
    <mergeCell ref="T249:T250"/>
    <mergeCell ref="F248:I248"/>
    <mergeCell ref="B277:E277"/>
    <mergeCell ref="Q253:U253"/>
    <mergeCell ref="Z242:AC242"/>
    <mergeCell ref="F238:I239"/>
    <mergeCell ref="J239:J240"/>
    <mergeCell ref="F240:I240"/>
    <mergeCell ref="L239:L240"/>
    <mergeCell ref="L237:L238"/>
    <mergeCell ref="M237:M238"/>
    <mergeCell ref="AD244:AG245"/>
    <mergeCell ref="AH245:AH246"/>
    <mergeCell ref="AQ245:AQ246"/>
    <mergeCell ref="B271:E271"/>
    <mergeCell ref="L269:L270"/>
    <mergeCell ref="I265:M265"/>
    <mergeCell ref="F265:G265"/>
    <mergeCell ref="S261:S262"/>
    <mergeCell ref="V270:Y270"/>
    <mergeCell ref="AB267:AB268"/>
    <mergeCell ref="U261:U262"/>
    <mergeCell ref="R261:R262"/>
    <mergeCell ref="V266:Y266"/>
    <mergeCell ref="V264:Y264"/>
    <mergeCell ref="AA269:AA270"/>
    <mergeCell ref="R263:R264"/>
    <mergeCell ref="N258:Q258"/>
    <mergeCell ref="U257:U258"/>
    <mergeCell ref="N260:Q260"/>
    <mergeCell ref="J248:M248"/>
    <mergeCell ref="N274:Q275"/>
    <mergeCell ref="F262:I263"/>
    <mergeCell ref="K261:K262"/>
    <mergeCell ref="K251:K252"/>
    <mergeCell ref="V254:Y254"/>
    <mergeCell ref="Z254:AC254"/>
    <mergeCell ref="N250:Q251"/>
    <mergeCell ref="Y253:AC253"/>
    <mergeCell ref="AA251:AA252"/>
    <mergeCell ref="AC263:AC264"/>
    <mergeCell ref="M249:M250"/>
    <mergeCell ref="V278:AC283"/>
    <mergeCell ref="AA275:AA276"/>
    <mergeCell ref="AC257:AC258"/>
    <mergeCell ref="V258:Y258"/>
    <mergeCell ref="V259:W259"/>
    <mergeCell ref="Y259:AC259"/>
    <mergeCell ref="V273:Y273"/>
    <mergeCell ref="S263:S264"/>
    <mergeCell ref="R257:R258"/>
    <mergeCell ref="N277:O277"/>
    <mergeCell ref="N270:Q270"/>
    <mergeCell ref="N282:Q282"/>
    <mergeCell ref="R273:R274"/>
    <mergeCell ref="T257:T258"/>
    <mergeCell ref="V253:W253"/>
    <mergeCell ref="I253:M253"/>
    <mergeCell ref="F249:I249"/>
    <mergeCell ref="J251:J252"/>
    <mergeCell ref="F253:G253"/>
    <mergeCell ref="F250:I251"/>
    <mergeCell ref="L251:L252"/>
    <mergeCell ref="Q277:U277"/>
    <mergeCell ref="I277:M277"/>
    <mergeCell ref="K273:K274"/>
    <mergeCell ref="B260:E264"/>
    <mergeCell ref="F264:I264"/>
    <mergeCell ref="B247:E247"/>
    <mergeCell ref="B248:E252"/>
    <mergeCell ref="B265:E265"/>
    <mergeCell ref="B266:E270"/>
    <mergeCell ref="L249:L250"/>
    <mergeCell ref="B253:E253"/>
    <mergeCell ref="N246:Q246"/>
    <mergeCell ref="T261:T262"/>
    <mergeCell ref="V260:Y260"/>
    <mergeCell ref="U263:U264"/>
    <mergeCell ref="Q259:U259"/>
    <mergeCell ref="AD254:AK259"/>
    <mergeCell ref="N254:Q254"/>
    <mergeCell ref="V262:Y263"/>
    <mergeCell ref="Z263:Z264"/>
    <mergeCell ref="AA263:AA264"/>
    <mergeCell ref="AB263:AB264"/>
    <mergeCell ref="U255:U256"/>
    <mergeCell ref="N248:Q248"/>
    <mergeCell ref="R255:R256"/>
    <mergeCell ref="B259:E259"/>
    <mergeCell ref="B242:E246"/>
    <mergeCell ref="N247:O247"/>
    <mergeCell ref="AB261:AB262"/>
    <mergeCell ref="Z251:Z252"/>
    <mergeCell ref="J267:J268"/>
    <mergeCell ref="L261:L262"/>
    <mergeCell ref="M261:M262"/>
    <mergeCell ref="N252:Q252"/>
    <mergeCell ref="S255:S256"/>
    <mergeCell ref="N278:Q278"/>
    <mergeCell ref="V291:Y293"/>
    <mergeCell ref="J261:J262"/>
    <mergeCell ref="AP315:AP316"/>
    <mergeCell ref="AQ315:AQ316"/>
    <mergeCell ref="AP312:AS312"/>
    <mergeCell ref="AL285:AO285"/>
    <mergeCell ref="AR301:AR302"/>
    <mergeCell ref="AS301:AS302"/>
    <mergeCell ref="AQ301:AQ302"/>
    <mergeCell ref="AP301:AP302"/>
    <mergeCell ref="AV290:AY290"/>
    <mergeCell ref="N265:O265"/>
    <mergeCell ref="AL301:AO301"/>
    <mergeCell ref="AL302:AO303"/>
    <mergeCell ref="AX301:AX302"/>
    <mergeCell ref="N267:Q267"/>
    <mergeCell ref="AB275:AB276"/>
    <mergeCell ref="V276:Y276"/>
    <mergeCell ref="Z275:Z276"/>
    <mergeCell ref="AT304:AW304"/>
    <mergeCell ref="AW305:BA305"/>
    <mergeCell ref="AT284:AW284"/>
    <mergeCell ref="AP300:AS300"/>
    <mergeCell ref="BA313:BA314"/>
    <mergeCell ref="AY315:AY316"/>
    <mergeCell ref="AJ303:AJ304"/>
    <mergeCell ref="AX279:AX280"/>
    <mergeCell ref="AS285:AS286"/>
    <mergeCell ref="AR285:AR286"/>
    <mergeCell ref="AF296:AI296"/>
    <mergeCell ref="AP307:AP308"/>
    <mergeCell ref="AD284:AK289"/>
    <mergeCell ref="AS279:AS280"/>
    <mergeCell ref="AD278:AK283"/>
    <mergeCell ref="AT265:AU265"/>
    <mergeCell ref="AD272:AK277"/>
    <mergeCell ref="AC275:AC276"/>
    <mergeCell ref="AX272:BA272"/>
    <mergeCell ref="AT283:AU283"/>
    <mergeCell ref="AY285:AY286"/>
    <mergeCell ref="AQ285:AQ286"/>
    <mergeCell ref="AL297:AO299"/>
    <mergeCell ref="AL300:AO300"/>
    <mergeCell ref="AT279:AW279"/>
    <mergeCell ref="AQ281:AQ282"/>
    <mergeCell ref="AL278:AO278"/>
    <mergeCell ref="AC267:AC268"/>
    <mergeCell ref="Y277:AC277"/>
    <mergeCell ref="AT282:AW282"/>
    <mergeCell ref="AX281:AX282"/>
    <mergeCell ref="AR281:AR282"/>
    <mergeCell ref="AS287:AS288"/>
    <mergeCell ref="AN296:AQ296"/>
    <mergeCell ref="AW289:BA289"/>
    <mergeCell ref="AX297:BA299"/>
    <mergeCell ref="AX278:BA278"/>
    <mergeCell ref="AT278:AW278"/>
    <mergeCell ref="AX291:BA293"/>
    <mergeCell ref="BA279:BA280"/>
    <mergeCell ref="Y265:AC265"/>
    <mergeCell ref="Z291:AC293"/>
    <mergeCell ref="V267:Y267"/>
    <mergeCell ref="Z269:Z270"/>
    <mergeCell ref="AX306:BA306"/>
    <mergeCell ref="AT306:AW306"/>
    <mergeCell ref="AX303:AX304"/>
    <mergeCell ref="BA281:BA282"/>
    <mergeCell ref="AL283:AM283"/>
    <mergeCell ref="AT285:AW285"/>
    <mergeCell ref="AY301:AY302"/>
    <mergeCell ref="AO289:AS289"/>
    <mergeCell ref="AP319:AP320"/>
    <mergeCell ref="AY327:AY328"/>
    <mergeCell ref="AX287:AX288"/>
    <mergeCell ref="AL284:AO284"/>
    <mergeCell ref="AL280:AO281"/>
    <mergeCell ref="AZ287:AZ288"/>
    <mergeCell ref="AT286:AW287"/>
    <mergeCell ref="AT291:AW293"/>
    <mergeCell ref="AT289:AU289"/>
    <mergeCell ref="AL306:AO306"/>
    <mergeCell ref="AL286:AO287"/>
    <mergeCell ref="AP287:AP288"/>
    <mergeCell ref="AZ303:AZ304"/>
    <mergeCell ref="AP279:AP280"/>
    <mergeCell ref="AT297:AW299"/>
    <mergeCell ref="AT300:AW300"/>
    <mergeCell ref="AV296:AY296"/>
    <mergeCell ref="AR287:AR288"/>
    <mergeCell ref="AL291:AO293"/>
    <mergeCell ref="AP297:AS299"/>
    <mergeCell ref="AQ307:AQ308"/>
    <mergeCell ref="AT308:AW309"/>
    <mergeCell ref="AT307:AW307"/>
    <mergeCell ref="AW311:BA311"/>
    <mergeCell ref="R269:R270"/>
    <mergeCell ref="Z267:Z268"/>
    <mergeCell ref="AB273:AB274"/>
    <mergeCell ref="AX300:BA300"/>
    <mergeCell ref="AT301:AW301"/>
    <mergeCell ref="Y271:AC271"/>
    <mergeCell ref="Z272:AC272"/>
    <mergeCell ref="V271:W271"/>
    <mergeCell ref="V274:Y275"/>
    <mergeCell ref="AZ279:AZ280"/>
    <mergeCell ref="AH297:AK299"/>
    <mergeCell ref="AZ301:AZ302"/>
    <mergeCell ref="AX285:AX286"/>
    <mergeCell ref="AL279:AO279"/>
    <mergeCell ref="AQ279:AQ280"/>
    <mergeCell ref="AS281:AS282"/>
    <mergeCell ref="AP291:AS293"/>
    <mergeCell ref="AP285:AP286"/>
    <mergeCell ref="AT302:AW303"/>
    <mergeCell ref="AD300:AG300"/>
    <mergeCell ref="AH291:AK293"/>
    <mergeCell ref="T273:T274"/>
    <mergeCell ref="R279:R280"/>
    <mergeCell ref="AT277:AU277"/>
    <mergeCell ref="BA273:BA274"/>
    <mergeCell ref="AW283:BA283"/>
    <mergeCell ref="AY275:AY276"/>
    <mergeCell ref="BA303:BA304"/>
    <mergeCell ref="AF290:AI290"/>
    <mergeCell ref="AD291:AG293"/>
    <mergeCell ref="BA301:BA302"/>
    <mergeCell ref="AL304:AO304"/>
    <mergeCell ref="BF319:BF320"/>
    <mergeCell ref="BF325:BF326"/>
    <mergeCell ref="BA333:BA334"/>
    <mergeCell ref="AT332:AW333"/>
    <mergeCell ref="AT323:AU323"/>
    <mergeCell ref="AT319:AW319"/>
    <mergeCell ref="BB329:BC329"/>
    <mergeCell ref="BI327:BI328"/>
    <mergeCell ref="AL320:AO321"/>
    <mergeCell ref="BI325:BI326"/>
    <mergeCell ref="AX324:BA324"/>
    <mergeCell ref="AL323:AM323"/>
    <mergeCell ref="BH333:BH334"/>
    <mergeCell ref="BI319:BI320"/>
    <mergeCell ref="BB320:BE321"/>
    <mergeCell ref="BH319:BH320"/>
    <mergeCell ref="BB324:BE324"/>
    <mergeCell ref="BB323:BC323"/>
    <mergeCell ref="AY333:AY334"/>
    <mergeCell ref="BH327:BH328"/>
    <mergeCell ref="AT331:AW331"/>
    <mergeCell ref="BH331:BH332"/>
    <mergeCell ref="AX333:AX334"/>
    <mergeCell ref="BG331:BG332"/>
    <mergeCell ref="BA325:BA326"/>
    <mergeCell ref="BF330:BI330"/>
    <mergeCell ref="BF324:BI324"/>
    <mergeCell ref="AT329:AU329"/>
    <mergeCell ref="BF327:BF328"/>
    <mergeCell ref="AT322:AW322"/>
    <mergeCell ref="BI321:BI322"/>
    <mergeCell ref="BB322:BE322"/>
    <mergeCell ref="AD330:AK335"/>
    <mergeCell ref="BG343:BG344"/>
    <mergeCell ref="BF333:BF334"/>
    <mergeCell ref="AT334:AW334"/>
    <mergeCell ref="AT336:AW336"/>
    <mergeCell ref="BA331:BA332"/>
    <mergeCell ref="AO335:AS335"/>
    <mergeCell ref="AT320:AW321"/>
    <mergeCell ref="AR321:AR322"/>
    <mergeCell ref="BG333:BG334"/>
    <mergeCell ref="BB335:BC335"/>
    <mergeCell ref="AT335:AU335"/>
    <mergeCell ref="AW329:BA329"/>
    <mergeCell ref="AT328:AW328"/>
    <mergeCell ref="BB330:BE330"/>
    <mergeCell ref="AT337:AW337"/>
    <mergeCell ref="BE335:BI335"/>
    <mergeCell ref="AZ331:AZ332"/>
    <mergeCell ref="BB332:BE333"/>
    <mergeCell ref="BI333:BI334"/>
    <mergeCell ref="BB334:BE334"/>
    <mergeCell ref="AW335:BA335"/>
    <mergeCell ref="BF336:BI336"/>
    <mergeCell ref="AZ337:AZ338"/>
    <mergeCell ref="AL334:AO334"/>
    <mergeCell ref="AW323:BA323"/>
    <mergeCell ref="AT326:AW327"/>
    <mergeCell ref="AX321:AX322"/>
    <mergeCell ref="BG327:BG328"/>
    <mergeCell ref="BA327:BA328"/>
    <mergeCell ref="AY319:AY320"/>
    <mergeCell ref="AQ321:AQ322"/>
    <mergeCell ref="AX327:AX328"/>
    <mergeCell ref="AL330:AO330"/>
    <mergeCell ref="AQ331:AQ332"/>
    <mergeCell ref="AP330:AS330"/>
    <mergeCell ref="AL335:AM335"/>
    <mergeCell ref="AT338:AW339"/>
    <mergeCell ref="AT340:AW340"/>
    <mergeCell ref="BF343:BF344"/>
    <mergeCell ref="AP342:AS342"/>
    <mergeCell ref="BF342:BI342"/>
    <mergeCell ref="AY337:AY338"/>
    <mergeCell ref="AT342:AW342"/>
    <mergeCell ref="AX342:BA342"/>
    <mergeCell ref="BI339:BI340"/>
    <mergeCell ref="BH339:BH340"/>
    <mergeCell ref="BF339:BF340"/>
    <mergeCell ref="BF345:BF346"/>
    <mergeCell ref="BA345:BA346"/>
    <mergeCell ref="AL346:AO346"/>
    <mergeCell ref="BH337:BH338"/>
    <mergeCell ref="BF331:BF332"/>
    <mergeCell ref="BB346:BE346"/>
    <mergeCell ref="BE341:BI341"/>
    <mergeCell ref="AX337:AX338"/>
    <mergeCell ref="AQ345:AQ346"/>
    <mergeCell ref="AR345:AR346"/>
    <mergeCell ref="AS345:AS346"/>
    <mergeCell ref="AZ339:AZ340"/>
    <mergeCell ref="BI345:BI346"/>
    <mergeCell ref="BG339:BG340"/>
    <mergeCell ref="AY339:AY340"/>
    <mergeCell ref="AW341:BA341"/>
    <mergeCell ref="AP343:AP344"/>
    <mergeCell ref="AQ343:AQ344"/>
    <mergeCell ref="BB344:BE345"/>
    <mergeCell ref="BH345:BH346"/>
    <mergeCell ref="AL336:AS341"/>
    <mergeCell ref="AY345:AY346"/>
    <mergeCell ref="BA339:BA340"/>
    <mergeCell ref="AX339:AX340"/>
    <mergeCell ref="AX336:BA336"/>
    <mergeCell ref="BG345:BG346"/>
    <mergeCell ref="AT341:AU341"/>
    <mergeCell ref="BG337:BG338"/>
    <mergeCell ref="BB338:BE339"/>
    <mergeCell ref="BI343:BI344"/>
    <mergeCell ref="BB340:BE340"/>
    <mergeCell ref="BB337:BE337"/>
    <mergeCell ref="BF337:BF338"/>
    <mergeCell ref="BA337:BA338"/>
    <mergeCell ref="BB341:BC341"/>
    <mergeCell ref="BA343:BA344"/>
    <mergeCell ref="BA351:BA352"/>
    <mergeCell ref="BB349:BE349"/>
    <mergeCell ref="AY351:AY352"/>
    <mergeCell ref="AL348:AO348"/>
    <mergeCell ref="AP348:AS348"/>
    <mergeCell ref="AL349:AO349"/>
    <mergeCell ref="AP349:AP350"/>
    <mergeCell ref="AL342:AO342"/>
    <mergeCell ref="AY343:AY344"/>
    <mergeCell ref="AZ345:AZ346"/>
    <mergeCell ref="BB352:BE352"/>
    <mergeCell ref="AZ343:AZ344"/>
    <mergeCell ref="AL344:AO345"/>
    <mergeCell ref="AT344:AW345"/>
    <mergeCell ref="AP345:AP346"/>
    <mergeCell ref="BB350:BE351"/>
    <mergeCell ref="AX343:AX344"/>
    <mergeCell ref="BE347:BI347"/>
    <mergeCell ref="BH349:BH350"/>
    <mergeCell ref="AT343:AW343"/>
    <mergeCell ref="AX348:BA348"/>
    <mergeCell ref="AT348:AW348"/>
    <mergeCell ref="BF348:BI348"/>
    <mergeCell ref="BB348:BE348"/>
    <mergeCell ref="AW347:BA347"/>
    <mergeCell ref="BI349:BI350"/>
    <mergeCell ref="BG349:BG350"/>
    <mergeCell ref="V349:Y349"/>
    <mergeCell ref="Z349:Z350"/>
    <mergeCell ref="B348:E352"/>
    <mergeCell ref="AD348:AK353"/>
    <mergeCell ref="Y347:AC347"/>
    <mergeCell ref="V352:Y352"/>
    <mergeCell ref="Y353:AC353"/>
    <mergeCell ref="AB349:AB350"/>
    <mergeCell ref="AL347:AM347"/>
    <mergeCell ref="AO347:AS347"/>
    <mergeCell ref="AR349:AR350"/>
    <mergeCell ref="AC349:AC350"/>
    <mergeCell ref="BA349:BA350"/>
    <mergeCell ref="AT352:AW352"/>
    <mergeCell ref="AX351:AX352"/>
    <mergeCell ref="AZ349:AZ350"/>
    <mergeCell ref="AT350:AW351"/>
    <mergeCell ref="AR351:AR352"/>
    <mergeCell ref="AW353:BA353"/>
    <mergeCell ref="AT353:AU353"/>
    <mergeCell ref="BE353:BI353"/>
    <mergeCell ref="AX349:AX350"/>
    <mergeCell ref="AY349:AY350"/>
    <mergeCell ref="AT349:AW349"/>
    <mergeCell ref="B353:E353"/>
    <mergeCell ref="AR343:AR344"/>
    <mergeCell ref="AS343:AS344"/>
    <mergeCell ref="AB343:AB344"/>
    <mergeCell ref="AA343:AA344"/>
    <mergeCell ref="Z345:Z346"/>
    <mergeCell ref="AS349:AS350"/>
    <mergeCell ref="V346:Y346"/>
    <mergeCell ref="J355:J356"/>
    <mergeCell ref="AL353:AM353"/>
    <mergeCell ref="AO353:AS353"/>
    <mergeCell ref="AP354:AS354"/>
    <mergeCell ref="L351:L352"/>
    <mergeCell ref="M351:M352"/>
    <mergeCell ref="L355:L356"/>
    <mergeCell ref="F356:I357"/>
    <mergeCell ref="F354:I354"/>
    <mergeCell ref="U351:U352"/>
    <mergeCell ref="B347:E347"/>
    <mergeCell ref="AB357:AB358"/>
    <mergeCell ref="B342:E346"/>
    <mergeCell ref="K355:K356"/>
    <mergeCell ref="AB351:AB352"/>
    <mergeCell ref="AL352:AO352"/>
    <mergeCell ref="AP351:AP352"/>
    <mergeCell ref="N353:O353"/>
    <mergeCell ref="J349:J350"/>
    <mergeCell ref="AL358:AO358"/>
    <mergeCell ref="AH345:AH346"/>
    <mergeCell ref="AB345:AB346"/>
    <mergeCell ref="AC343:AC344"/>
    <mergeCell ref="AL343:AO343"/>
    <mergeCell ref="B375:E375"/>
    <mergeCell ref="AD370:AG370"/>
    <mergeCell ref="V370:Y370"/>
    <mergeCell ref="F361:I363"/>
    <mergeCell ref="U357:U358"/>
    <mergeCell ref="Z373:Z374"/>
    <mergeCell ref="AA357:AA358"/>
    <mergeCell ref="AC357:AC358"/>
    <mergeCell ref="J367:M369"/>
    <mergeCell ref="AA371:AA372"/>
    <mergeCell ref="D366:E367"/>
    <mergeCell ref="B370:E374"/>
    <mergeCell ref="R367:U369"/>
    <mergeCell ref="X360:AA360"/>
    <mergeCell ref="J361:M363"/>
    <mergeCell ref="B359:E359"/>
    <mergeCell ref="N359:O359"/>
    <mergeCell ref="Z357:Z358"/>
    <mergeCell ref="B360:C361"/>
    <mergeCell ref="F358:I358"/>
    <mergeCell ref="B368:C369"/>
    <mergeCell ref="AF360:AI360"/>
    <mergeCell ref="AF366:AI366"/>
    <mergeCell ref="AD361:AG363"/>
    <mergeCell ref="AD367:AG369"/>
    <mergeCell ref="D362:E363"/>
    <mergeCell ref="B354:E358"/>
    <mergeCell ref="V354:Y354"/>
    <mergeCell ref="V356:Y357"/>
    <mergeCell ref="Y359:AC359"/>
    <mergeCell ref="V361:Y363"/>
    <mergeCell ref="AC355:AC356"/>
    <mergeCell ref="AZ385:AZ386"/>
    <mergeCell ref="AY385:AY386"/>
    <mergeCell ref="AI373:AI374"/>
    <mergeCell ref="AQ355:AQ356"/>
    <mergeCell ref="AH371:AH372"/>
    <mergeCell ref="AJ371:AJ372"/>
    <mergeCell ref="AQ357:AQ358"/>
    <mergeCell ref="AL367:AO369"/>
    <mergeCell ref="AL361:AO363"/>
    <mergeCell ref="AK373:AK374"/>
    <mergeCell ref="AN360:AQ360"/>
    <mergeCell ref="AP370:AS370"/>
    <mergeCell ref="AL355:AO355"/>
    <mergeCell ref="AL356:AO357"/>
    <mergeCell ref="AN366:AQ366"/>
    <mergeCell ref="AK371:AK372"/>
    <mergeCell ref="AS373:AS374"/>
    <mergeCell ref="AP367:AS369"/>
    <mergeCell ref="AX385:AX386"/>
    <mergeCell ref="AT361:AW363"/>
    <mergeCell ref="AZ357:AZ358"/>
    <mergeCell ref="AL359:AM359"/>
    <mergeCell ref="AS355:AS356"/>
    <mergeCell ref="AT356:AW357"/>
    <mergeCell ref="AZ355:AZ356"/>
    <mergeCell ref="AP357:AP358"/>
    <mergeCell ref="AQ379:AQ380"/>
    <mergeCell ref="AT384:AW385"/>
    <mergeCell ref="AX383:AX384"/>
    <mergeCell ref="AX373:AX374"/>
    <mergeCell ref="AY355:AY356"/>
    <mergeCell ref="AT355:AW355"/>
    <mergeCell ref="BB382:BE382"/>
    <mergeCell ref="BH379:BH380"/>
    <mergeCell ref="BB376:BE376"/>
    <mergeCell ref="AZ377:AZ378"/>
    <mergeCell ref="AR377:AR378"/>
    <mergeCell ref="AH376:AK376"/>
    <mergeCell ref="AH379:AH380"/>
    <mergeCell ref="AL384:AO385"/>
    <mergeCell ref="B382:E386"/>
    <mergeCell ref="AD378:AG379"/>
    <mergeCell ref="AD374:AG374"/>
    <mergeCell ref="V375:W375"/>
    <mergeCell ref="AC373:AC374"/>
    <mergeCell ref="AJ383:AJ384"/>
    <mergeCell ref="AQ383:AQ384"/>
    <mergeCell ref="AZ383:AZ384"/>
    <mergeCell ref="AK379:AK380"/>
    <mergeCell ref="AY373:AY374"/>
    <mergeCell ref="AX382:BA382"/>
    <mergeCell ref="AL372:AO373"/>
    <mergeCell ref="AP382:AS382"/>
    <mergeCell ref="B381:E381"/>
    <mergeCell ref="B376:E380"/>
    <mergeCell ref="AB371:AB372"/>
    <mergeCell ref="AL382:AO382"/>
    <mergeCell ref="AL376:AO376"/>
    <mergeCell ref="AL378:AO379"/>
    <mergeCell ref="AL380:AO380"/>
    <mergeCell ref="AL377:AO377"/>
    <mergeCell ref="BB384:BE385"/>
    <mergeCell ref="AD377:AG377"/>
    <mergeCell ref="AL371:AO371"/>
    <mergeCell ref="CE391:CE392"/>
    <mergeCell ref="CF391:CF392"/>
    <mergeCell ref="CG391:CG392"/>
    <mergeCell ref="BZ392:CC392"/>
    <mergeCell ref="BQ391:BQ392"/>
    <mergeCell ref="BN389:BN390"/>
    <mergeCell ref="BZ393:CA393"/>
    <mergeCell ref="CC393:CG393"/>
    <mergeCell ref="BY391:BY392"/>
    <mergeCell ref="BR390:BU391"/>
    <mergeCell ref="BP391:BP392"/>
    <mergeCell ref="BU393:BY393"/>
    <mergeCell ref="BO391:BO392"/>
    <mergeCell ref="BP389:BP390"/>
    <mergeCell ref="BN391:BN392"/>
    <mergeCell ref="BV391:BV392"/>
    <mergeCell ref="BV389:BV390"/>
    <mergeCell ref="CD391:CD392"/>
    <mergeCell ref="BW389:BW390"/>
    <mergeCell ref="BW391:BW392"/>
    <mergeCell ref="BR389:BU389"/>
    <mergeCell ref="CD389:CD390"/>
    <mergeCell ref="CE389:CE390"/>
    <mergeCell ref="CF389:CF390"/>
    <mergeCell ref="CG389:CG390"/>
    <mergeCell ref="BZ390:CC391"/>
    <mergeCell ref="BR392:BU392"/>
    <mergeCell ref="BX389:BX390"/>
    <mergeCell ref="BZ389:CC389"/>
    <mergeCell ref="BX391:BX392"/>
    <mergeCell ref="BV400:BY400"/>
    <mergeCell ref="B387:E387"/>
    <mergeCell ref="V390:Y391"/>
    <mergeCell ref="U389:U390"/>
    <mergeCell ref="K389:K390"/>
    <mergeCell ref="AT387:AU387"/>
    <mergeCell ref="V382:AC387"/>
    <mergeCell ref="AL388:AO388"/>
    <mergeCell ref="AL386:AO386"/>
    <mergeCell ref="AK385:AK386"/>
    <mergeCell ref="AH385:AH386"/>
    <mergeCell ref="AI385:AI386"/>
    <mergeCell ref="AD401:AG401"/>
    <mergeCell ref="AD402:AG403"/>
    <mergeCell ref="AH400:AK400"/>
    <mergeCell ref="AD384:AG385"/>
    <mergeCell ref="AL393:AM393"/>
    <mergeCell ref="BI383:BI384"/>
    <mergeCell ref="BH383:BH384"/>
    <mergeCell ref="AA389:AA390"/>
    <mergeCell ref="AC391:AC392"/>
    <mergeCell ref="B394:E398"/>
    <mergeCell ref="BF394:BI394"/>
    <mergeCell ref="AS395:AS396"/>
    <mergeCell ref="N392:Q392"/>
    <mergeCell ref="AO393:AS393"/>
    <mergeCell ref="AL399:AM399"/>
    <mergeCell ref="BY389:BY390"/>
    <mergeCell ref="AL387:AM387"/>
    <mergeCell ref="BW397:BW398"/>
    <mergeCell ref="BA385:BA386"/>
    <mergeCell ref="BB383:BE383"/>
    <mergeCell ref="BO401:BO402"/>
    <mergeCell ref="AZ395:AZ396"/>
    <mergeCell ref="B399:E399"/>
    <mergeCell ref="BP403:BP404"/>
    <mergeCell ref="BR399:BS399"/>
    <mergeCell ref="BP401:BP402"/>
    <mergeCell ref="BN400:BQ400"/>
    <mergeCell ref="M401:M402"/>
    <mergeCell ref="BB399:BC399"/>
    <mergeCell ref="B388:E392"/>
    <mergeCell ref="BR401:BU401"/>
    <mergeCell ref="BJ400:BM400"/>
    <mergeCell ref="BR400:BU400"/>
    <mergeCell ref="AZ401:AZ402"/>
    <mergeCell ref="AZ397:AZ398"/>
    <mergeCell ref="AX397:AX398"/>
    <mergeCell ref="BB398:BE398"/>
    <mergeCell ref="AX395:AX396"/>
    <mergeCell ref="BM393:BQ393"/>
    <mergeCell ref="BB404:BE404"/>
    <mergeCell ref="BI401:BI402"/>
    <mergeCell ref="AY397:AY398"/>
    <mergeCell ref="BF395:BF396"/>
    <mergeCell ref="AX394:BA394"/>
    <mergeCell ref="BH397:BH398"/>
    <mergeCell ref="BB394:BE394"/>
    <mergeCell ref="AP394:AS394"/>
    <mergeCell ref="AT394:AW394"/>
    <mergeCell ref="BB393:BC393"/>
    <mergeCell ref="F404:I404"/>
    <mergeCell ref="BJ393:BK393"/>
    <mergeCell ref="BF400:BI400"/>
    <mergeCell ref="BY401:BY402"/>
    <mergeCell ref="BV403:BV404"/>
    <mergeCell ref="BM405:BQ405"/>
    <mergeCell ref="BV395:BV396"/>
    <mergeCell ref="BV401:BV402"/>
    <mergeCell ref="BW403:BW404"/>
    <mergeCell ref="BX403:BX404"/>
    <mergeCell ref="BJ394:BQ399"/>
    <mergeCell ref="BJ401:BM401"/>
    <mergeCell ref="CH405:CI405"/>
    <mergeCell ref="BX395:BX396"/>
    <mergeCell ref="BZ394:CG399"/>
    <mergeCell ref="CH394:CK394"/>
    <mergeCell ref="BQ403:BQ404"/>
    <mergeCell ref="BR404:BU404"/>
    <mergeCell ref="BN403:BN404"/>
    <mergeCell ref="BR398:BU398"/>
    <mergeCell ref="BV394:BY394"/>
    <mergeCell ref="BR394:BU394"/>
    <mergeCell ref="BX401:BX402"/>
    <mergeCell ref="BU399:BY399"/>
    <mergeCell ref="BW395:BW396"/>
    <mergeCell ref="CK405:CO405"/>
    <mergeCell ref="BU405:BY405"/>
    <mergeCell ref="BW401:BW402"/>
    <mergeCell ref="BX397:BX398"/>
    <mergeCell ref="CL400:CO400"/>
    <mergeCell ref="CH400:CK400"/>
    <mergeCell ref="CM401:CM402"/>
    <mergeCell ref="CN401:CN402"/>
    <mergeCell ref="BJ402:BM403"/>
    <mergeCell ref="CL403:CL404"/>
    <mergeCell ref="CD407:CD408"/>
    <mergeCell ref="CE407:CE408"/>
    <mergeCell ref="CF407:CF408"/>
    <mergeCell ref="CG407:CG408"/>
    <mergeCell ref="BR406:BU406"/>
    <mergeCell ref="BV406:BY406"/>
    <mergeCell ref="BJ406:BM406"/>
    <mergeCell ref="BZ406:CC406"/>
    <mergeCell ref="CD406:CG406"/>
    <mergeCell ref="BO403:BO404"/>
    <mergeCell ref="BY407:BY408"/>
    <mergeCell ref="CO409:CO410"/>
    <mergeCell ref="BY409:BY410"/>
    <mergeCell ref="BN406:BQ406"/>
    <mergeCell ref="CH407:CK407"/>
    <mergeCell ref="BY403:BY404"/>
    <mergeCell ref="BP407:BP408"/>
    <mergeCell ref="BQ409:BQ410"/>
    <mergeCell ref="BQ407:BQ408"/>
    <mergeCell ref="BJ410:BM410"/>
    <mergeCell ref="BR402:BU403"/>
    <mergeCell ref="BR405:BS405"/>
    <mergeCell ref="BJ404:BM404"/>
    <mergeCell ref="BX407:BX408"/>
    <mergeCell ref="BJ405:BK405"/>
    <mergeCell ref="CG409:CG410"/>
    <mergeCell ref="CE409:CE410"/>
    <mergeCell ref="BZ408:CC409"/>
    <mergeCell ref="BZ407:CC407"/>
    <mergeCell ref="BW409:BW410"/>
    <mergeCell ref="CD409:CD410"/>
    <mergeCell ref="CF409:CF410"/>
    <mergeCell ref="AX406:BA406"/>
    <mergeCell ref="AT408:AW409"/>
    <mergeCell ref="AY403:AY404"/>
    <mergeCell ref="AZ403:AZ404"/>
    <mergeCell ref="AT405:AU405"/>
    <mergeCell ref="BB402:BE403"/>
    <mergeCell ref="BA403:BA404"/>
    <mergeCell ref="BW413:BW414"/>
    <mergeCell ref="BB406:BE406"/>
    <mergeCell ref="BN401:BN402"/>
    <mergeCell ref="BQ401:BQ402"/>
    <mergeCell ref="BB405:BC405"/>
    <mergeCell ref="BF406:BI406"/>
    <mergeCell ref="AT406:AW406"/>
    <mergeCell ref="AW405:BA405"/>
    <mergeCell ref="BE405:BI405"/>
    <mergeCell ref="BN407:BN408"/>
    <mergeCell ref="BW407:BW408"/>
    <mergeCell ref="BN413:BN414"/>
    <mergeCell ref="BO413:BO414"/>
    <mergeCell ref="BH409:BH410"/>
    <mergeCell ref="BR410:BU410"/>
    <mergeCell ref="BA407:BA408"/>
    <mergeCell ref="BV409:BV410"/>
    <mergeCell ref="BA401:BA402"/>
    <mergeCell ref="BR408:BU409"/>
    <mergeCell ref="BJ408:BM409"/>
    <mergeCell ref="AT407:AW407"/>
    <mergeCell ref="BF409:BF410"/>
    <mergeCell ref="BB410:BE410"/>
    <mergeCell ref="BI413:BI414"/>
    <mergeCell ref="BI407:BI408"/>
    <mergeCell ref="BZ412:CG417"/>
    <mergeCell ref="AY415:AY416"/>
    <mergeCell ref="AX415:AX416"/>
    <mergeCell ref="BO409:BO410"/>
    <mergeCell ref="BZ410:CC410"/>
    <mergeCell ref="BP413:BP414"/>
    <mergeCell ref="BQ413:BQ414"/>
    <mergeCell ref="BJ414:BM415"/>
    <mergeCell ref="BX413:BX414"/>
    <mergeCell ref="AT410:AW410"/>
    <mergeCell ref="BA409:BA410"/>
    <mergeCell ref="AZ409:AZ410"/>
    <mergeCell ref="BO407:BO408"/>
    <mergeCell ref="BX409:BX410"/>
    <mergeCell ref="AL413:AO413"/>
    <mergeCell ref="AP413:AP414"/>
    <mergeCell ref="AQ413:AQ414"/>
    <mergeCell ref="AR413:AR414"/>
    <mergeCell ref="AS413:AS414"/>
    <mergeCell ref="AL414:AO415"/>
    <mergeCell ref="AP415:AP416"/>
    <mergeCell ref="AQ415:AQ416"/>
    <mergeCell ref="AR415:AR416"/>
    <mergeCell ref="AS415:AS416"/>
    <mergeCell ref="AL416:AO416"/>
    <mergeCell ref="BY413:BY414"/>
    <mergeCell ref="BU417:BY417"/>
    <mergeCell ref="AL412:AO412"/>
    <mergeCell ref="AP412:AS412"/>
    <mergeCell ref="BJ407:BM407"/>
    <mergeCell ref="BF412:BI412"/>
    <mergeCell ref="BG409:BG410"/>
    <mergeCell ref="BN421:BN422"/>
    <mergeCell ref="BJ417:BK417"/>
    <mergeCell ref="AT417:AU417"/>
    <mergeCell ref="BI409:BI410"/>
    <mergeCell ref="BN409:BN410"/>
    <mergeCell ref="AS419:AS420"/>
    <mergeCell ref="AS407:AS408"/>
    <mergeCell ref="AR409:AR410"/>
    <mergeCell ref="AL411:AM411"/>
    <mergeCell ref="AO411:AS411"/>
    <mergeCell ref="AQ407:AQ408"/>
    <mergeCell ref="AL407:AO407"/>
    <mergeCell ref="AZ413:AZ414"/>
    <mergeCell ref="BJ411:BK411"/>
    <mergeCell ref="BH407:BH408"/>
    <mergeCell ref="BJ412:BM412"/>
    <mergeCell ref="BN412:BQ412"/>
    <mergeCell ref="BJ413:BM413"/>
    <mergeCell ref="BB414:BE415"/>
    <mergeCell ref="AZ415:AZ416"/>
    <mergeCell ref="BH413:BH414"/>
    <mergeCell ref="AT411:AU411"/>
    <mergeCell ref="BB416:BE416"/>
    <mergeCell ref="BF415:BF416"/>
    <mergeCell ref="AL408:AO409"/>
    <mergeCell ref="AS409:AS410"/>
    <mergeCell ref="AR407:AR408"/>
    <mergeCell ref="BN418:BQ418"/>
    <mergeCell ref="BO421:BO422"/>
    <mergeCell ref="BJ422:BM422"/>
    <mergeCell ref="AP421:AP422"/>
    <mergeCell ref="BV412:BY412"/>
    <mergeCell ref="BR413:BU413"/>
    <mergeCell ref="BV413:BV414"/>
    <mergeCell ref="AW411:BA411"/>
    <mergeCell ref="AT412:AW412"/>
    <mergeCell ref="AT414:AW415"/>
    <mergeCell ref="BR414:BU415"/>
    <mergeCell ref="BV415:BV416"/>
    <mergeCell ref="BW415:BW416"/>
    <mergeCell ref="BO415:BO416"/>
    <mergeCell ref="BP415:BP416"/>
    <mergeCell ref="BQ415:BQ416"/>
    <mergeCell ref="BJ416:BM416"/>
    <mergeCell ref="BX415:BX416"/>
    <mergeCell ref="BY415:BY416"/>
    <mergeCell ref="BR416:BU416"/>
    <mergeCell ref="BB417:BC417"/>
    <mergeCell ref="BE417:BI417"/>
    <mergeCell ref="AW417:BA417"/>
    <mergeCell ref="BG415:BG416"/>
    <mergeCell ref="BH415:BH416"/>
    <mergeCell ref="BI415:BI416"/>
    <mergeCell ref="BZ411:CA411"/>
    <mergeCell ref="BP409:BP410"/>
    <mergeCell ref="CC411:CG411"/>
    <mergeCell ref="BF413:BF414"/>
    <mergeCell ref="BG413:BG414"/>
    <mergeCell ref="BA413:BA414"/>
    <mergeCell ref="BF407:BF408"/>
    <mergeCell ref="BB411:BC411"/>
    <mergeCell ref="AZ407:AZ408"/>
    <mergeCell ref="BR407:BU407"/>
    <mergeCell ref="BV407:BV408"/>
    <mergeCell ref="BB430:BE430"/>
    <mergeCell ref="AU449:AV449"/>
    <mergeCell ref="AT413:AW413"/>
    <mergeCell ref="BA415:BA416"/>
    <mergeCell ref="BR412:BU412"/>
    <mergeCell ref="BR411:BS411"/>
    <mergeCell ref="BU411:BY411"/>
    <mergeCell ref="BJ424:BQ429"/>
    <mergeCell ref="BZ424:CG429"/>
    <mergeCell ref="BR424:BY429"/>
    <mergeCell ref="BP419:BP420"/>
    <mergeCell ref="BO449:BP449"/>
    <mergeCell ref="BN437:BQ439"/>
    <mergeCell ref="BZ437:CC439"/>
    <mergeCell ref="BJ419:BM419"/>
    <mergeCell ref="AX412:BA412"/>
    <mergeCell ref="AY413:AY414"/>
    <mergeCell ref="BB413:BE413"/>
    <mergeCell ref="BB424:BE424"/>
    <mergeCell ref="BH421:BH422"/>
    <mergeCell ref="BN415:BN416"/>
    <mergeCell ref="AO423:AS423"/>
    <mergeCell ref="BB407:BE407"/>
    <mergeCell ref="BB408:BE409"/>
    <mergeCell ref="AQ409:AQ410"/>
    <mergeCell ref="AX409:AX410"/>
    <mergeCell ref="AP409:AP410"/>
    <mergeCell ref="AY407:AY408"/>
    <mergeCell ref="AT416:AW416"/>
    <mergeCell ref="BB419:BE419"/>
    <mergeCell ref="BM411:BQ411"/>
    <mergeCell ref="AY409:AY410"/>
    <mergeCell ref="BE411:BI411"/>
    <mergeCell ref="BF425:BF426"/>
    <mergeCell ref="BB418:BE418"/>
    <mergeCell ref="BB420:BE421"/>
    <mergeCell ref="BJ420:BM421"/>
    <mergeCell ref="BB423:BC423"/>
    <mergeCell ref="BB422:BE422"/>
    <mergeCell ref="BO419:BO420"/>
    <mergeCell ref="BF418:BI418"/>
    <mergeCell ref="BM417:BQ417"/>
    <mergeCell ref="AX407:AX408"/>
    <mergeCell ref="AP424:AS424"/>
    <mergeCell ref="AX425:AX426"/>
    <mergeCell ref="AT425:AW425"/>
    <mergeCell ref="AL410:AO410"/>
    <mergeCell ref="BG407:BG408"/>
    <mergeCell ref="AS421:AS422"/>
    <mergeCell ref="AR419:AR420"/>
    <mergeCell ref="AL420:AO421"/>
    <mergeCell ref="AX413:AX414"/>
    <mergeCell ref="BB412:BE412"/>
    <mergeCell ref="AY459:AZ459"/>
    <mergeCell ref="CM427:CM428"/>
    <mergeCell ref="BB431:BE431"/>
    <mergeCell ref="BJ423:BK423"/>
    <mergeCell ref="BH427:BH428"/>
    <mergeCell ref="BH425:BH426"/>
    <mergeCell ref="AX443:BA445"/>
    <mergeCell ref="AX433:AX434"/>
    <mergeCell ref="BS447:BT447"/>
    <mergeCell ref="BC447:BD447"/>
    <mergeCell ref="BS448:BT448"/>
    <mergeCell ref="AY455:AZ455"/>
    <mergeCell ref="AT454:BA454"/>
    <mergeCell ref="BC453:BD453"/>
    <mergeCell ref="AV436:AY436"/>
    <mergeCell ref="AT430:AW430"/>
    <mergeCell ref="AZ433:AZ434"/>
    <mergeCell ref="BF424:BI424"/>
    <mergeCell ref="AX424:BA424"/>
    <mergeCell ref="BE429:BI429"/>
    <mergeCell ref="BG425:BG426"/>
    <mergeCell ref="BB425:BE425"/>
    <mergeCell ref="BB429:BC429"/>
    <mergeCell ref="AT424:AW424"/>
    <mergeCell ref="BB434:BE434"/>
    <mergeCell ref="BE435:BI435"/>
    <mergeCell ref="BG457:BH457"/>
    <mergeCell ref="CI449:CJ449"/>
    <mergeCell ref="CH428:CK428"/>
    <mergeCell ref="CL427:CL428"/>
    <mergeCell ref="CH426:CK427"/>
    <mergeCell ref="BG427:BG428"/>
    <mergeCell ref="BS455:BT455"/>
    <mergeCell ref="BG453:BH453"/>
    <mergeCell ref="BG447:BH447"/>
    <mergeCell ref="BR430:BY435"/>
    <mergeCell ref="BO456:BP456"/>
    <mergeCell ref="BG449:BH449"/>
    <mergeCell ref="BJ446:BQ446"/>
    <mergeCell ref="BR446:BY446"/>
    <mergeCell ref="BC449:BE449"/>
    <mergeCell ref="BK453:BL453"/>
    <mergeCell ref="BB443:BE445"/>
    <mergeCell ref="BF443:BI445"/>
    <mergeCell ref="BK451:BL451"/>
    <mergeCell ref="BW449:BX449"/>
    <mergeCell ref="BB446:BI446"/>
    <mergeCell ref="BB437:BE439"/>
    <mergeCell ref="BB435:BC435"/>
    <mergeCell ref="BB432:BE433"/>
    <mergeCell ref="BC448:BD448"/>
    <mergeCell ref="BT436:BW436"/>
    <mergeCell ref="BL442:BO442"/>
    <mergeCell ref="BC463:BD463"/>
    <mergeCell ref="AQ464:AR464"/>
    <mergeCell ref="AM464:AN464"/>
    <mergeCell ref="AE464:AF464"/>
    <mergeCell ref="BC457:BD457"/>
    <mergeCell ref="BC461:BD461"/>
    <mergeCell ref="S461:T461"/>
    <mergeCell ref="AM463:AN463"/>
    <mergeCell ref="AM457:AN457"/>
    <mergeCell ref="AY463:AZ463"/>
    <mergeCell ref="AI461:AJ461"/>
    <mergeCell ref="AI464:AJ464"/>
    <mergeCell ref="AD462:AK462"/>
    <mergeCell ref="AM460:AN460"/>
    <mergeCell ref="AE461:AF461"/>
    <mergeCell ref="AQ455:AR455"/>
    <mergeCell ref="N450:U450"/>
    <mergeCell ref="AU460:AV460"/>
    <mergeCell ref="S463:T463"/>
    <mergeCell ref="AY460:AZ460"/>
    <mergeCell ref="S457:T457"/>
    <mergeCell ref="AU461:AV461"/>
    <mergeCell ref="AY461:AZ461"/>
    <mergeCell ref="AQ457:AR457"/>
    <mergeCell ref="AI459:AJ459"/>
    <mergeCell ref="AU463:AV463"/>
    <mergeCell ref="AU459:AV459"/>
    <mergeCell ref="AT462:BA462"/>
    <mergeCell ref="AQ461:AR461"/>
    <mergeCell ref="AM459:AN459"/>
    <mergeCell ref="AU452:AV452"/>
    <mergeCell ref="O451:P451"/>
    <mergeCell ref="G471:H471"/>
    <mergeCell ref="S471:T471"/>
    <mergeCell ref="S465:T465"/>
    <mergeCell ref="W463:X463"/>
    <mergeCell ref="AE463:AF463"/>
    <mergeCell ref="AI463:AJ463"/>
    <mergeCell ref="S464:T464"/>
    <mergeCell ref="AI469:AJ469"/>
    <mergeCell ref="AA465:AB465"/>
    <mergeCell ref="V470:AC470"/>
    <mergeCell ref="V466:AC466"/>
    <mergeCell ref="AD470:AK470"/>
    <mergeCell ref="AA457:AB457"/>
    <mergeCell ref="W468:X468"/>
    <mergeCell ref="AS433:AS434"/>
    <mergeCell ref="AI468:AJ468"/>
    <mergeCell ref="S469:T469"/>
    <mergeCell ref="W469:X469"/>
    <mergeCell ref="AM469:AN469"/>
    <mergeCell ref="AI467:AJ467"/>
    <mergeCell ref="AL435:AM435"/>
    <mergeCell ref="AD437:AG439"/>
    <mergeCell ref="W452:X452"/>
    <mergeCell ref="W465:X465"/>
    <mergeCell ref="AA447:AB447"/>
    <mergeCell ref="AA449:AB449"/>
    <mergeCell ref="AQ448:AR448"/>
    <mergeCell ref="AD446:AK446"/>
    <mergeCell ref="AE453:AF453"/>
    <mergeCell ref="AM453:AN453"/>
    <mergeCell ref="AE452:AF452"/>
    <mergeCell ref="AE449:AF449"/>
    <mergeCell ref="AU457:AV457"/>
    <mergeCell ref="AD458:AK458"/>
    <mergeCell ref="AM465:AN465"/>
    <mergeCell ref="AA459:AB459"/>
    <mergeCell ref="AQ460:AR460"/>
    <mergeCell ref="S459:T459"/>
    <mergeCell ref="AQ459:AR459"/>
    <mergeCell ref="AQ463:AR463"/>
    <mergeCell ref="AE465:AF465"/>
    <mergeCell ref="N462:U462"/>
    <mergeCell ref="AA433:AA434"/>
    <mergeCell ref="AY456:AZ456"/>
    <mergeCell ref="AI456:AJ456"/>
    <mergeCell ref="AM461:AN461"/>
    <mergeCell ref="N443:Q445"/>
    <mergeCell ref="N446:U446"/>
    <mergeCell ref="AA463:AB463"/>
    <mergeCell ref="AI460:AJ460"/>
    <mergeCell ref="AL462:AS462"/>
    <mergeCell ref="X436:AA436"/>
    <mergeCell ref="AR433:AR434"/>
    <mergeCell ref="O459:P459"/>
    <mergeCell ref="O463:P463"/>
    <mergeCell ref="AL458:AS458"/>
    <mergeCell ref="O452:P452"/>
    <mergeCell ref="O453:P453"/>
    <mergeCell ref="AP443:AS445"/>
    <mergeCell ref="AC433:AC434"/>
    <mergeCell ref="AL432:AO433"/>
    <mergeCell ref="AM455:AN455"/>
    <mergeCell ref="AA461:AB461"/>
    <mergeCell ref="AA451:AB451"/>
    <mergeCell ref="AI447:AJ447"/>
    <mergeCell ref="AI455:AJ455"/>
    <mergeCell ref="V458:AC458"/>
    <mergeCell ref="AO429:AS429"/>
    <mergeCell ref="AP427:AP428"/>
    <mergeCell ref="AB431:AB432"/>
    <mergeCell ref="AB425:AB426"/>
    <mergeCell ref="AI425:AI426"/>
    <mergeCell ref="AJ425:AJ426"/>
    <mergeCell ref="AL429:AM429"/>
    <mergeCell ref="AQ451:AR451"/>
    <mergeCell ref="AP425:AP426"/>
    <mergeCell ref="AQ425:AQ426"/>
    <mergeCell ref="AL434:AO434"/>
    <mergeCell ref="AM456:AN456"/>
    <mergeCell ref="AQ456:AR456"/>
    <mergeCell ref="AA456:AB456"/>
    <mergeCell ref="AA453:AB453"/>
    <mergeCell ref="AQ447:AR447"/>
    <mergeCell ref="AQ453:AR453"/>
    <mergeCell ref="AS427:AS428"/>
    <mergeCell ref="AD454:AK454"/>
    <mergeCell ref="AR427:AR428"/>
    <mergeCell ref="AQ433:AQ434"/>
    <mergeCell ref="AM448:AN448"/>
    <mergeCell ref="AM452:AN452"/>
    <mergeCell ref="AQ452:AR452"/>
    <mergeCell ref="AR431:AR432"/>
    <mergeCell ref="AI431:AI432"/>
    <mergeCell ref="AP437:AS439"/>
    <mergeCell ref="AD431:AG431"/>
    <mergeCell ref="AY431:AY432"/>
    <mergeCell ref="AU447:AV447"/>
    <mergeCell ref="AZ427:AZ428"/>
    <mergeCell ref="AT437:AW439"/>
    <mergeCell ref="AX427:AX428"/>
    <mergeCell ref="AY451:AZ451"/>
    <mergeCell ref="AT431:AW431"/>
    <mergeCell ref="AT434:AW434"/>
    <mergeCell ref="AT429:AU429"/>
    <mergeCell ref="AW429:BA429"/>
    <mergeCell ref="AY425:AY426"/>
    <mergeCell ref="BA425:BA426"/>
    <mergeCell ref="AY449:AZ449"/>
    <mergeCell ref="AY447:AZ447"/>
    <mergeCell ref="AL446:AS446"/>
    <mergeCell ref="AH443:AK445"/>
    <mergeCell ref="AQ427:AQ428"/>
    <mergeCell ref="AF436:AI436"/>
    <mergeCell ref="AS425:AS426"/>
    <mergeCell ref="AD425:AG425"/>
    <mergeCell ref="AH425:AH426"/>
    <mergeCell ref="AO435:AS435"/>
    <mergeCell ref="AE448:AF448"/>
    <mergeCell ref="AM449:AN449"/>
    <mergeCell ref="AQ449:AR449"/>
    <mergeCell ref="AL450:AS450"/>
    <mergeCell ref="AP431:AP432"/>
    <mergeCell ref="AJ427:AJ428"/>
    <mergeCell ref="AM451:AN451"/>
    <mergeCell ref="AL426:AO427"/>
    <mergeCell ref="AL443:AO445"/>
    <mergeCell ref="AG429:AK429"/>
    <mergeCell ref="AE460:AF460"/>
    <mergeCell ref="AL424:AO424"/>
    <mergeCell ref="AL423:AM423"/>
    <mergeCell ref="AL425:AO425"/>
    <mergeCell ref="Z427:Z428"/>
    <mergeCell ref="AI452:AJ452"/>
    <mergeCell ref="Z433:Z434"/>
    <mergeCell ref="AD435:AE435"/>
    <mergeCell ref="AI449:AJ449"/>
    <mergeCell ref="AD434:AG434"/>
    <mergeCell ref="V454:AC454"/>
    <mergeCell ref="S452:T452"/>
    <mergeCell ref="S447:T447"/>
    <mergeCell ref="N437:Q439"/>
    <mergeCell ref="AA448:AB448"/>
    <mergeCell ref="O458:P458"/>
    <mergeCell ref="S458:T458"/>
    <mergeCell ref="AL431:AO431"/>
    <mergeCell ref="N424:U429"/>
    <mergeCell ref="AL454:AS454"/>
    <mergeCell ref="P442:S442"/>
    <mergeCell ref="AN436:AQ436"/>
    <mergeCell ref="AN442:AQ442"/>
    <mergeCell ref="AD432:AG433"/>
    <mergeCell ref="AL430:AO430"/>
    <mergeCell ref="AP430:AS430"/>
    <mergeCell ref="AQ431:AQ432"/>
    <mergeCell ref="AR425:AR426"/>
    <mergeCell ref="AP433:AP434"/>
    <mergeCell ref="AI453:AJ453"/>
    <mergeCell ref="AS431:AS432"/>
    <mergeCell ref="AL428:AO428"/>
    <mergeCell ref="G468:H468"/>
    <mergeCell ref="K468:L468"/>
    <mergeCell ref="K456:L456"/>
    <mergeCell ref="K464:L464"/>
    <mergeCell ref="O464:P464"/>
    <mergeCell ref="K463:L463"/>
    <mergeCell ref="AC425:AC426"/>
    <mergeCell ref="Z425:Z426"/>
    <mergeCell ref="F450:M450"/>
    <mergeCell ref="V450:AC450"/>
    <mergeCell ref="AA455:AB455"/>
    <mergeCell ref="F430:M435"/>
    <mergeCell ref="AA468:AB468"/>
    <mergeCell ref="K465:L465"/>
    <mergeCell ref="S467:T467"/>
    <mergeCell ref="W464:X464"/>
    <mergeCell ref="AA464:AB464"/>
    <mergeCell ref="V462:AC462"/>
    <mergeCell ref="G461:H461"/>
    <mergeCell ref="S456:T456"/>
    <mergeCell ref="G457:H457"/>
    <mergeCell ref="G456:H456"/>
    <mergeCell ref="S455:T455"/>
    <mergeCell ref="W447:X447"/>
    <mergeCell ref="F462:M462"/>
    <mergeCell ref="W453:X453"/>
    <mergeCell ref="AL419:AO419"/>
    <mergeCell ref="B424:E428"/>
    <mergeCell ref="K452:L452"/>
    <mergeCell ref="V437:Y439"/>
    <mergeCell ref="AH424:AK424"/>
    <mergeCell ref="AC427:AC428"/>
    <mergeCell ref="N454:U454"/>
    <mergeCell ref="F422:I422"/>
    <mergeCell ref="N430:U435"/>
    <mergeCell ref="K419:K420"/>
    <mergeCell ref="F419:I419"/>
    <mergeCell ref="AE455:AF455"/>
    <mergeCell ref="AE457:AF457"/>
    <mergeCell ref="O456:P456"/>
    <mergeCell ref="F443:I445"/>
    <mergeCell ref="G455:H455"/>
    <mergeCell ref="K451:L451"/>
    <mergeCell ref="Z437:AC439"/>
    <mergeCell ref="V425:Y425"/>
    <mergeCell ref="B450:E453"/>
    <mergeCell ref="AD450:AK450"/>
    <mergeCell ref="AF442:AI442"/>
    <mergeCell ref="AI451:AJ451"/>
    <mergeCell ref="AE451:AF451"/>
    <mergeCell ref="AE456:AF456"/>
    <mergeCell ref="B429:E429"/>
    <mergeCell ref="AL437:AO439"/>
    <mergeCell ref="AH437:AK439"/>
    <mergeCell ref="AD426:AG427"/>
    <mergeCell ref="AI457:AJ457"/>
    <mergeCell ref="AM447:AN447"/>
    <mergeCell ref="AE447:AF447"/>
    <mergeCell ref="AD414:AG415"/>
    <mergeCell ref="AK413:AK414"/>
    <mergeCell ref="AD422:AG422"/>
    <mergeCell ref="AQ421:AQ422"/>
    <mergeCell ref="AL417:AM417"/>
    <mergeCell ref="AD419:AG419"/>
    <mergeCell ref="AR421:AR422"/>
    <mergeCell ref="AO417:AS417"/>
    <mergeCell ref="AD418:AG418"/>
    <mergeCell ref="AL418:AO418"/>
    <mergeCell ref="AI421:AI422"/>
    <mergeCell ref="AH418:AK418"/>
    <mergeCell ref="Z418:AC418"/>
    <mergeCell ref="AD413:AG413"/>
    <mergeCell ref="AJ421:AJ422"/>
    <mergeCell ref="AJ419:AJ420"/>
    <mergeCell ref="Z421:Z422"/>
    <mergeCell ref="AL422:AO422"/>
    <mergeCell ref="AI415:AI416"/>
    <mergeCell ref="AD416:AG416"/>
    <mergeCell ref="AK415:AK416"/>
    <mergeCell ref="AG417:AK417"/>
    <mergeCell ref="AP418:AS418"/>
    <mergeCell ref="AC419:AC420"/>
    <mergeCell ref="AH419:AH420"/>
    <mergeCell ref="AH421:AH422"/>
    <mergeCell ref="AD417:AE417"/>
    <mergeCell ref="Z419:Z420"/>
    <mergeCell ref="AP419:AP420"/>
    <mergeCell ref="AQ419:AQ420"/>
    <mergeCell ref="AB419:AB420"/>
    <mergeCell ref="AA419:AA420"/>
    <mergeCell ref="AK419:AK420"/>
    <mergeCell ref="V424:Y424"/>
    <mergeCell ref="V431:Y431"/>
    <mergeCell ref="Z431:Z432"/>
    <mergeCell ref="AA431:AA432"/>
    <mergeCell ref="AD428:AG428"/>
    <mergeCell ref="AH430:AK430"/>
    <mergeCell ref="AI419:AI420"/>
    <mergeCell ref="D438:E439"/>
    <mergeCell ref="B435:E435"/>
    <mergeCell ref="F458:M458"/>
    <mergeCell ref="K461:L461"/>
    <mergeCell ref="B444:C445"/>
    <mergeCell ref="J443:M445"/>
    <mergeCell ref="B454:E457"/>
    <mergeCell ref="D442:E443"/>
    <mergeCell ref="G448:H448"/>
    <mergeCell ref="B430:E434"/>
    <mergeCell ref="AD424:AG424"/>
    <mergeCell ref="AG423:AK423"/>
    <mergeCell ref="AB427:AB428"/>
    <mergeCell ref="N418:U423"/>
    <mergeCell ref="L421:L422"/>
    <mergeCell ref="J418:M418"/>
    <mergeCell ref="J419:J420"/>
    <mergeCell ref="K421:K422"/>
    <mergeCell ref="J421:J422"/>
    <mergeCell ref="L419:L420"/>
    <mergeCell ref="M419:M420"/>
    <mergeCell ref="V418:Y418"/>
    <mergeCell ref="AK427:AK428"/>
    <mergeCell ref="F423:G423"/>
    <mergeCell ref="B462:E465"/>
    <mergeCell ref="K459:L459"/>
    <mergeCell ref="O460:P460"/>
    <mergeCell ref="S460:T460"/>
    <mergeCell ref="W460:X460"/>
    <mergeCell ref="AA460:AB460"/>
    <mergeCell ref="O461:P461"/>
    <mergeCell ref="O457:P457"/>
    <mergeCell ref="K457:L457"/>
    <mergeCell ref="Z430:AC430"/>
    <mergeCell ref="F454:M454"/>
    <mergeCell ref="G452:H452"/>
    <mergeCell ref="R443:U445"/>
    <mergeCell ref="G447:H447"/>
    <mergeCell ref="H442:K442"/>
    <mergeCell ref="G451:H451"/>
    <mergeCell ref="S451:T451"/>
    <mergeCell ref="AA452:AB452"/>
    <mergeCell ref="K449:L449"/>
    <mergeCell ref="W451:X451"/>
    <mergeCell ref="Z443:AC445"/>
    <mergeCell ref="B458:E461"/>
    <mergeCell ref="F446:M446"/>
    <mergeCell ref="V446:AC446"/>
    <mergeCell ref="B436:C437"/>
    <mergeCell ref="G459:H459"/>
    <mergeCell ref="G464:H464"/>
    <mergeCell ref="G449:H449"/>
    <mergeCell ref="G463:H463"/>
    <mergeCell ref="K460:L460"/>
    <mergeCell ref="V435:W435"/>
    <mergeCell ref="AD429:AE429"/>
    <mergeCell ref="Y429:AC429"/>
    <mergeCell ref="AD443:AG445"/>
    <mergeCell ref="AD423:AE423"/>
    <mergeCell ref="Z424:AC424"/>
    <mergeCell ref="AG435:AK435"/>
    <mergeCell ref="AI433:AI434"/>
    <mergeCell ref="AH431:AH432"/>
    <mergeCell ref="AK431:AK432"/>
    <mergeCell ref="AK433:AK434"/>
    <mergeCell ref="AI427:AI428"/>
    <mergeCell ref="AH433:AH434"/>
    <mergeCell ref="AJ433:AJ434"/>
    <mergeCell ref="AK425:AK426"/>
    <mergeCell ref="AH427:AH428"/>
    <mergeCell ref="AC421:AC422"/>
    <mergeCell ref="AD430:AG430"/>
    <mergeCell ref="AB421:AB422"/>
    <mergeCell ref="B418:E422"/>
    <mergeCell ref="R437:U439"/>
    <mergeCell ref="V443:Y445"/>
    <mergeCell ref="BK449:BL449"/>
    <mergeCell ref="B411:E411"/>
    <mergeCell ref="B446:E449"/>
    <mergeCell ref="V422:Y422"/>
    <mergeCell ref="H436:K436"/>
    <mergeCell ref="O449:P449"/>
    <mergeCell ref="X442:AA442"/>
    <mergeCell ref="V419:Y419"/>
    <mergeCell ref="V423:W423"/>
    <mergeCell ref="Y423:AC423"/>
    <mergeCell ref="F420:I421"/>
    <mergeCell ref="O455:P455"/>
    <mergeCell ref="B417:E417"/>
    <mergeCell ref="B412:E416"/>
    <mergeCell ref="B423:E423"/>
    <mergeCell ref="N414:Q415"/>
    <mergeCell ref="S415:S416"/>
    <mergeCell ref="T415:T416"/>
    <mergeCell ref="U415:U416"/>
    <mergeCell ref="N416:Q416"/>
    <mergeCell ref="N412:Q412"/>
    <mergeCell ref="AA427:AA428"/>
    <mergeCell ref="V429:W429"/>
    <mergeCell ref="R415:R416"/>
    <mergeCell ref="AD420:AG421"/>
    <mergeCell ref="AK421:AK422"/>
    <mergeCell ref="V430:Y430"/>
    <mergeCell ref="AJ431:AJ432"/>
    <mergeCell ref="Y435:AC435"/>
    <mergeCell ref="BZ466:CG466"/>
    <mergeCell ref="CI468:CJ468"/>
    <mergeCell ref="K455:L455"/>
    <mergeCell ref="W461:X461"/>
    <mergeCell ref="G460:H460"/>
    <mergeCell ref="P436:S436"/>
    <mergeCell ref="W455:X455"/>
    <mergeCell ref="W457:X457"/>
    <mergeCell ref="AE459:AF459"/>
    <mergeCell ref="CM468:CN468"/>
    <mergeCell ref="BS467:BT467"/>
    <mergeCell ref="AT470:BA470"/>
    <mergeCell ref="CE464:CF464"/>
    <mergeCell ref="CE469:CF469"/>
    <mergeCell ref="CA465:CB465"/>
    <mergeCell ref="BW469:BX469"/>
    <mergeCell ref="BR466:BY466"/>
    <mergeCell ref="BS468:BT468"/>
    <mergeCell ref="BS465:BT465"/>
    <mergeCell ref="BJ466:BQ466"/>
    <mergeCell ref="BK464:BL464"/>
    <mergeCell ref="BJ437:BM439"/>
    <mergeCell ref="AY453:AZ453"/>
    <mergeCell ref="F437:I439"/>
    <mergeCell ref="J437:M439"/>
    <mergeCell ref="AU455:AV455"/>
    <mergeCell ref="AI448:AJ448"/>
    <mergeCell ref="BV437:BY439"/>
    <mergeCell ref="CB442:CE442"/>
    <mergeCell ref="BO465:BP465"/>
    <mergeCell ref="W459:X459"/>
    <mergeCell ref="O448:P448"/>
    <mergeCell ref="AL466:AS466"/>
    <mergeCell ref="S449:T449"/>
    <mergeCell ref="S448:T448"/>
    <mergeCell ref="O472:P472"/>
    <mergeCell ref="V428:Y428"/>
    <mergeCell ref="K447:L447"/>
    <mergeCell ref="W449:X449"/>
    <mergeCell ref="W448:X448"/>
    <mergeCell ref="G453:H453"/>
    <mergeCell ref="K453:L453"/>
    <mergeCell ref="W456:X456"/>
    <mergeCell ref="AA425:AA426"/>
    <mergeCell ref="F412:M417"/>
    <mergeCell ref="F424:M429"/>
    <mergeCell ref="F418:I418"/>
    <mergeCell ref="N417:O417"/>
    <mergeCell ref="Q417:U417"/>
    <mergeCell ref="V432:Y433"/>
    <mergeCell ref="AC431:AC432"/>
    <mergeCell ref="AB433:AB434"/>
    <mergeCell ref="V434:Y434"/>
    <mergeCell ref="U413:U414"/>
    <mergeCell ref="F466:M466"/>
    <mergeCell ref="AA469:AB469"/>
    <mergeCell ref="M421:M422"/>
    <mergeCell ref="I423:M423"/>
    <mergeCell ref="S468:T468"/>
    <mergeCell ref="V426:Y427"/>
    <mergeCell ref="O447:P447"/>
    <mergeCell ref="S453:T453"/>
    <mergeCell ref="AA421:AA422"/>
    <mergeCell ref="V420:Y421"/>
    <mergeCell ref="CH479:CK481"/>
    <mergeCell ref="BR470:BY470"/>
    <mergeCell ref="G467:H467"/>
    <mergeCell ref="AY469:AZ469"/>
    <mergeCell ref="BS469:BT469"/>
    <mergeCell ref="CE471:CF471"/>
    <mergeCell ref="G469:H469"/>
    <mergeCell ref="G472:H472"/>
    <mergeCell ref="G465:H465"/>
    <mergeCell ref="AD466:AK466"/>
    <mergeCell ref="O465:P465"/>
    <mergeCell ref="N466:U466"/>
    <mergeCell ref="W467:X467"/>
    <mergeCell ref="AA467:AB467"/>
    <mergeCell ref="AI465:AJ465"/>
    <mergeCell ref="K471:L471"/>
    <mergeCell ref="F470:M470"/>
    <mergeCell ref="CH474:CO474"/>
    <mergeCell ref="AM475:AN475"/>
    <mergeCell ref="AT466:BA466"/>
    <mergeCell ref="AQ472:AR472"/>
    <mergeCell ref="BW468:BX468"/>
    <mergeCell ref="AM467:AN467"/>
    <mergeCell ref="AU465:AV465"/>
    <mergeCell ref="AY465:AZ465"/>
    <mergeCell ref="AM472:AN472"/>
    <mergeCell ref="CI465:CJ465"/>
    <mergeCell ref="BK468:BL468"/>
    <mergeCell ref="BK469:BL469"/>
    <mergeCell ref="BO469:BP469"/>
    <mergeCell ref="BO471:BP471"/>
    <mergeCell ref="BS471:BT471"/>
    <mergeCell ref="CI476:CJ476"/>
    <mergeCell ref="CA476:CB476"/>
    <mergeCell ref="AE471:AF471"/>
    <mergeCell ref="BK471:BL471"/>
    <mergeCell ref="BO473:BP473"/>
    <mergeCell ref="BS473:BT473"/>
    <mergeCell ref="CA473:CB473"/>
    <mergeCell ref="CE472:CF472"/>
    <mergeCell ref="CL479:CO481"/>
    <mergeCell ref="BJ479:BM481"/>
    <mergeCell ref="BS476:BT476"/>
    <mergeCell ref="BW471:BX471"/>
    <mergeCell ref="BZ479:CC481"/>
    <mergeCell ref="BJ474:BQ474"/>
    <mergeCell ref="BZ474:CG474"/>
    <mergeCell ref="BW473:BX473"/>
    <mergeCell ref="AT479:AW481"/>
    <mergeCell ref="AU472:AV472"/>
    <mergeCell ref="AY472:AZ472"/>
    <mergeCell ref="CM476:CN476"/>
    <mergeCell ref="BD478:BG478"/>
    <mergeCell ref="CE473:CF473"/>
    <mergeCell ref="CE476:CF476"/>
    <mergeCell ref="AQ475:AR475"/>
    <mergeCell ref="AL474:AS474"/>
    <mergeCell ref="AQ473:AR473"/>
    <mergeCell ref="CI472:CJ472"/>
    <mergeCell ref="CM472:CN472"/>
    <mergeCell ref="CM473:CN473"/>
    <mergeCell ref="CJ478:CM478"/>
    <mergeCell ref="CI477:CJ477"/>
    <mergeCell ref="CM477:CN477"/>
    <mergeCell ref="BF479:BI481"/>
    <mergeCell ref="AI476:AJ476"/>
    <mergeCell ref="BT478:BW478"/>
    <mergeCell ref="CB478:CE478"/>
    <mergeCell ref="AI473:AJ473"/>
    <mergeCell ref="W476:X476"/>
    <mergeCell ref="AM476:AN476"/>
    <mergeCell ref="AQ476:AR476"/>
    <mergeCell ref="AU476:AV476"/>
    <mergeCell ref="BR479:BU481"/>
    <mergeCell ref="AY477:AZ477"/>
    <mergeCell ref="W473:X473"/>
    <mergeCell ref="BN479:BQ481"/>
    <mergeCell ref="AP479:AS481"/>
    <mergeCell ref="AE477:AF477"/>
    <mergeCell ref="BV479:BY481"/>
    <mergeCell ref="AD479:AG481"/>
    <mergeCell ref="X478:AA478"/>
    <mergeCell ref="AH479:AK481"/>
    <mergeCell ref="AF478:AI478"/>
    <mergeCell ref="AN478:AQ478"/>
    <mergeCell ref="AL479:AO481"/>
    <mergeCell ref="CD479:CG481"/>
    <mergeCell ref="V479:Y481"/>
    <mergeCell ref="Z479:AC481"/>
    <mergeCell ref="BW476:BX476"/>
    <mergeCell ref="B470:E473"/>
    <mergeCell ref="K472:L472"/>
    <mergeCell ref="N470:U470"/>
    <mergeCell ref="AU477:AV477"/>
    <mergeCell ref="F479:I481"/>
    <mergeCell ref="J479:M481"/>
    <mergeCell ref="N479:Q481"/>
    <mergeCell ref="R479:U481"/>
    <mergeCell ref="AX479:BA481"/>
    <mergeCell ref="AQ477:AR477"/>
    <mergeCell ref="K473:L473"/>
    <mergeCell ref="AQ469:AR469"/>
    <mergeCell ref="G473:H473"/>
    <mergeCell ref="BC469:BD469"/>
    <mergeCell ref="P478:S478"/>
    <mergeCell ref="AY475:AZ475"/>
    <mergeCell ref="S473:T473"/>
    <mergeCell ref="S472:T472"/>
    <mergeCell ref="AI475:AJ475"/>
    <mergeCell ref="AD474:AK474"/>
    <mergeCell ref="AU473:AV473"/>
    <mergeCell ref="W472:X472"/>
    <mergeCell ref="G477:H477"/>
    <mergeCell ref="AV478:AY478"/>
    <mergeCell ref="BB479:BE481"/>
    <mergeCell ref="K477:L477"/>
    <mergeCell ref="AI477:AJ477"/>
    <mergeCell ref="AM477:AN477"/>
    <mergeCell ref="O477:P477"/>
    <mergeCell ref="AI472:AJ472"/>
    <mergeCell ref="O471:P471"/>
    <mergeCell ref="S477:T477"/>
    <mergeCell ref="BC464:BD464"/>
    <mergeCell ref="AQ465:AR465"/>
    <mergeCell ref="D480:E481"/>
    <mergeCell ref="B474:E477"/>
    <mergeCell ref="G476:H476"/>
    <mergeCell ref="K476:L476"/>
    <mergeCell ref="K475:L475"/>
    <mergeCell ref="O475:P475"/>
    <mergeCell ref="S475:T475"/>
    <mergeCell ref="BG476:BH476"/>
    <mergeCell ref="G475:H475"/>
    <mergeCell ref="BC476:BD476"/>
    <mergeCell ref="BL478:BO478"/>
    <mergeCell ref="AA476:AB476"/>
    <mergeCell ref="AE476:AF476"/>
    <mergeCell ref="AQ471:AR471"/>
    <mergeCell ref="BC471:BD471"/>
    <mergeCell ref="B466:E469"/>
    <mergeCell ref="AE469:AF469"/>
    <mergeCell ref="AE467:AF467"/>
    <mergeCell ref="O468:P468"/>
    <mergeCell ref="AE472:AF472"/>
    <mergeCell ref="K469:L469"/>
    <mergeCell ref="AU468:AV468"/>
    <mergeCell ref="O476:P476"/>
    <mergeCell ref="AY476:AZ476"/>
    <mergeCell ref="AM468:AN468"/>
    <mergeCell ref="K467:L467"/>
    <mergeCell ref="B478:C479"/>
    <mergeCell ref="H478:K478"/>
    <mergeCell ref="BO468:BP468"/>
    <mergeCell ref="F474:M474"/>
    <mergeCell ref="AY467:AZ467"/>
    <mergeCell ref="BG467:BH467"/>
    <mergeCell ref="AQ468:AR468"/>
    <mergeCell ref="AL470:AS470"/>
    <mergeCell ref="AM471:AN471"/>
    <mergeCell ref="AA471:AB471"/>
    <mergeCell ref="AU475:AV475"/>
    <mergeCell ref="BB470:BI470"/>
    <mergeCell ref="O469:P469"/>
    <mergeCell ref="S476:T476"/>
    <mergeCell ref="BG471:BH471"/>
    <mergeCell ref="BC472:BD472"/>
    <mergeCell ref="BK473:BL473"/>
    <mergeCell ref="AU471:AV471"/>
    <mergeCell ref="AY471:AZ471"/>
    <mergeCell ref="AE475:AF475"/>
    <mergeCell ref="O473:P473"/>
    <mergeCell ref="AE473:AF473"/>
    <mergeCell ref="AM473:AN473"/>
    <mergeCell ref="N474:U474"/>
    <mergeCell ref="V474:AC474"/>
    <mergeCell ref="AE468:AF468"/>
    <mergeCell ref="O467:P467"/>
    <mergeCell ref="AA472:AB472"/>
    <mergeCell ref="BG472:BH472"/>
    <mergeCell ref="AI471:AJ471"/>
    <mergeCell ref="AQ467:AR467"/>
    <mergeCell ref="BJ470:BQ470"/>
    <mergeCell ref="AA473:AB473"/>
    <mergeCell ref="BG469:BH469"/>
    <mergeCell ref="BC468:BD468"/>
    <mergeCell ref="W471:X471"/>
    <mergeCell ref="CM475:CN475"/>
    <mergeCell ref="AT474:BA474"/>
    <mergeCell ref="CI475:CJ475"/>
    <mergeCell ref="BW464:BX464"/>
    <mergeCell ref="BR450:BY450"/>
    <mergeCell ref="BO448:BQ448"/>
    <mergeCell ref="BK463:BL463"/>
    <mergeCell ref="BK447:BL447"/>
    <mergeCell ref="BS463:BT463"/>
    <mergeCell ref="BO459:BP459"/>
    <mergeCell ref="BC459:BD459"/>
    <mergeCell ref="AU456:AV456"/>
    <mergeCell ref="BW472:BX472"/>
    <mergeCell ref="BK472:BL472"/>
    <mergeCell ref="BK456:BL456"/>
    <mergeCell ref="BB450:BI450"/>
    <mergeCell ref="BW467:BX467"/>
    <mergeCell ref="AY468:AZ468"/>
    <mergeCell ref="BR474:BY474"/>
    <mergeCell ref="CM471:CN471"/>
    <mergeCell ref="CI473:CJ473"/>
    <mergeCell ref="CA472:CB472"/>
    <mergeCell ref="CM467:CN467"/>
    <mergeCell ref="CM465:CN465"/>
    <mergeCell ref="CE468:CF468"/>
    <mergeCell ref="BZ470:CG470"/>
    <mergeCell ref="CH466:CO466"/>
    <mergeCell ref="CH470:CO470"/>
    <mergeCell ref="BK465:BL465"/>
    <mergeCell ref="AU464:AV464"/>
    <mergeCell ref="CI464:CJ464"/>
    <mergeCell ref="CI471:CJ471"/>
    <mergeCell ref="CM463:CN463"/>
    <mergeCell ref="CI469:CJ469"/>
    <mergeCell ref="CE452:CF452"/>
    <mergeCell ref="BG473:BH473"/>
    <mergeCell ref="AT446:BA446"/>
    <mergeCell ref="AY473:AZ473"/>
    <mergeCell ref="BB474:BI474"/>
    <mergeCell ref="AY464:AZ464"/>
    <mergeCell ref="BG455:BH455"/>
    <mergeCell ref="BC467:BD467"/>
    <mergeCell ref="CM469:CN469"/>
    <mergeCell ref="CA467:CB467"/>
    <mergeCell ref="CE467:CF467"/>
    <mergeCell ref="BC473:BD473"/>
    <mergeCell ref="AU469:AV469"/>
    <mergeCell ref="BG459:BH459"/>
    <mergeCell ref="CA471:CB471"/>
    <mergeCell ref="CA469:CB469"/>
    <mergeCell ref="CI467:CJ467"/>
    <mergeCell ref="CA464:CB464"/>
    <mergeCell ref="BO464:BP464"/>
    <mergeCell ref="BK467:BL467"/>
    <mergeCell ref="BO467:BP467"/>
    <mergeCell ref="CA468:CB468"/>
    <mergeCell ref="BO472:BP472"/>
    <mergeCell ref="BS472:BT472"/>
    <mergeCell ref="AU467:AV467"/>
    <mergeCell ref="BB466:BI466"/>
    <mergeCell ref="BG468:BH468"/>
    <mergeCell ref="CM464:CN464"/>
    <mergeCell ref="BW465:BX465"/>
    <mergeCell ref="BW459:BX459"/>
    <mergeCell ref="AT458:BA458"/>
    <mergeCell ref="BF427:BF428"/>
    <mergeCell ref="AY457:AZ457"/>
    <mergeCell ref="BI433:BI434"/>
    <mergeCell ref="BH433:BH434"/>
    <mergeCell ref="BG431:BG432"/>
    <mergeCell ref="BI431:BI432"/>
    <mergeCell ref="BA431:BA432"/>
    <mergeCell ref="BI427:BI428"/>
    <mergeCell ref="BF430:BI430"/>
    <mergeCell ref="BB428:BE428"/>
    <mergeCell ref="BA427:BA428"/>
    <mergeCell ref="AY427:AY428"/>
    <mergeCell ref="AY448:AZ448"/>
    <mergeCell ref="AT443:AW445"/>
    <mergeCell ref="AT435:AU435"/>
    <mergeCell ref="AU453:AV453"/>
    <mergeCell ref="BB426:BE427"/>
    <mergeCell ref="AT428:AW428"/>
    <mergeCell ref="AV442:AY442"/>
    <mergeCell ref="AY452:AZ452"/>
    <mergeCell ref="AT426:AW427"/>
    <mergeCell ref="BA433:BA434"/>
    <mergeCell ref="AW435:BA435"/>
    <mergeCell ref="BG433:BG434"/>
    <mergeCell ref="BB458:BI458"/>
    <mergeCell ref="BD436:BG436"/>
    <mergeCell ref="AT450:BA450"/>
    <mergeCell ref="AU451:AV451"/>
    <mergeCell ref="AX437:BA439"/>
    <mergeCell ref="AU448:AV448"/>
    <mergeCell ref="AT432:AW433"/>
    <mergeCell ref="BW463:BX463"/>
    <mergeCell ref="BG463:BH463"/>
    <mergeCell ref="BO461:BP461"/>
    <mergeCell ref="BW447:BX447"/>
    <mergeCell ref="BJ450:BQ450"/>
    <mergeCell ref="CE465:CF465"/>
    <mergeCell ref="BC451:BD451"/>
    <mergeCell ref="BK459:BL459"/>
    <mergeCell ref="BC465:BD465"/>
    <mergeCell ref="BJ458:BQ458"/>
    <mergeCell ref="CA463:CB463"/>
    <mergeCell ref="BO451:BP451"/>
    <mergeCell ref="BS460:BT460"/>
    <mergeCell ref="CE459:CF459"/>
    <mergeCell ref="CE456:CF456"/>
    <mergeCell ref="CA449:CB449"/>
    <mergeCell ref="CA447:CB447"/>
    <mergeCell ref="CE447:CF447"/>
    <mergeCell ref="BJ454:BQ454"/>
    <mergeCell ref="CE453:CF453"/>
    <mergeCell ref="BG461:BH461"/>
    <mergeCell ref="CE449:CF449"/>
    <mergeCell ref="BC452:BD452"/>
    <mergeCell ref="BO452:BP452"/>
    <mergeCell ref="BO455:BP455"/>
    <mergeCell ref="CE451:CF451"/>
    <mergeCell ref="BS464:BT464"/>
    <mergeCell ref="BG464:BH464"/>
    <mergeCell ref="BG451:BH451"/>
    <mergeCell ref="BS461:BT461"/>
    <mergeCell ref="BW456:BX456"/>
    <mergeCell ref="BG465:BH465"/>
    <mergeCell ref="BR462:BY462"/>
    <mergeCell ref="CA461:CB461"/>
    <mergeCell ref="CA459:CB459"/>
    <mergeCell ref="CI456:CJ456"/>
    <mergeCell ref="CI452:CJ452"/>
    <mergeCell ref="BG456:BH456"/>
    <mergeCell ref="BC456:BD456"/>
    <mergeCell ref="CA453:CB453"/>
    <mergeCell ref="BK457:BL457"/>
    <mergeCell ref="BS459:BT459"/>
    <mergeCell ref="BW460:BX460"/>
    <mergeCell ref="BZ458:CG458"/>
    <mergeCell ref="BO457:BP457"/>
    <mergeCell ref="CH454:CO454"/>
    <mergeCell ref="BC455:BD455"/>
    <mergeCell ref="BG452:BH452"/>
    <mergeCell ref="BW457:BX457"/>
    <mergeCell ref="CA457:CB457"/>
    <mergeCell ref="BO453:BP453"/>
    <mergeCell ref="BB454:BI454"/>
    <mergeCell ref="BK460:BL460"/>
    <mergeCell ref="BO460:BP460"/>
    <mergeCell ref="BK455:BL455"/>
    <mergeCell ref="CH462:CO462"/>
    <mergeCell ref="CI461:CJ461"/>
    <mergeCell ref="CE460:CF460"/>
    <mergeCell ref="BB462:BI462"/>
    <mergeCell ref="BC460:BD460"/>
    <mergeCell ref="BK461:BL461"/>
    <mergeCell ref="BG460:BH460"/>
    <mergeCell ref="CE461:CF461"/>
    <mergeCell ref="BR454:BY454"/>
    <mergeCell ref="CI463:CJ463"/>
    <mergeCell ref="CI459:CJ459"/>
    <mergeCell ref="CA452:CB452"/>
    <mergeCell ref="CE457:CF457"/>
    <mergeCell ref="CA460:CB460"/>
    <mergeCell ref="BK452:BL452"/>
    <mergeCell ref="CH458:CO458"/>
    <mergeCell ref="BW453:BX453"/>
    <mergeCell ref="BW452:BX452"/>
    <mergeCell ref="CM455:CN455"/>
    <mergeCell ref="CM453:CN453"/>
    <mergeCell ref="CM452:CN452"/>
    <mergeCell ref="CA456:CB456"/>
    <mergeCell ref="BZ454:CG454"/>
    <mergeCell ref="CM459:CN459"/>
    <mergeCell ref="BR458:BY458"/>
    <mergeCell ref="CI457:CJ457"/>
    <mergeCell ref="CI460:CJ460"/>
    <mergeCell ref="BS457:BT457"/>
    <mergeCell ref="BO463:BP463"/>
    <mergeCell ref="CE455:CF455"/>
    <mergeCell ref="BS452:BT452"/>
    <mergeCell ref="CM461:CN461"/>
    <mergeCell ref="BS453:BT453"/>
    <mergeCell ref="BJ462:BQ462"/>
    <mergeCell ref="CE463:CF463"/>
    <mergeCell ref="BW461:BX461"/>
    <mergeCell ref="BS456:BT456"/>
    <mergeCell ref="CI455:CJ455"/>
    <mergeCell ref="BZ462:CG462"/>
    <mergeCell ref="CM460:CN460"/>
    <mergeCell ref="CM456:CN456"/>
    <mergeCell ref="CA455:CB455"/>
    <mergeCell ref="BG419:BG420"/>
    <mergeCell ref="BH419:BH420"/>
    <mergeCell ref="CB436:CE436"/>
    <mergeCell ref="CI453:CJ453"/>
    <mergeCell ref="BW455:BX455"/>
    <mergeCell ref="CA451:CB451"/>
    <mergeCell ref="BW451:BX451"/>
    <mergeCell ref="BJ443:BM445"/>
    <mergeCell ref="BE423:BI423"/>
    <mergeCell ref="BR418:BY423"/>
    <mergeCell ref="BJ430:BQ435"/>
    <mergeCell ref="BI425:BI426"/>
    <mergeCell ref="BF431:BF432"/>
    <mergeCell ref="BF433:BF434"/>
    <mergeCell ref="BW448:BX448"/>
    <mergeCell ref="BI419:BI420"/>
    <mergeCell ref="BJ418:BM418"/>
    <mergeCell ref="BZ418:CG423"/>
    <mergeCell ref="BZ450:CG450"/>
    <mergeCell ref="CI451:CJ451"/>
    <mergeCell ref="BS451:BT451"/>
    <mergeCell ref="CH450:CO450"/>
    <mergeCell ref="CO433:CO434"/>
    <mergeCell ref="CH435:CI435"/>
    <mergeCell ref="CN433:CN434"/>
    <mergeCell ref="BG421:BG422"/>
    <mergeCell ref="CM449:CN449"/>
    <mergeCell ref="CM448:CN448"/>
    <mergeCell ref="CD443:CG445"/>
    <mergeCell ref="BT442:BW442"/>
    <mergeCell ref="BS449:BT449"/>
    <mergeCell ref="CD437:CG439"/>
    <mergeCell ref="BR443:BU445"/>
    <mergeCell ref="BR417:BS417"/>
    <mergeCell ref="BZ443:CC445"/>
    <mergeCell ref="BO447:BP447"/>
    <mergeCell ref="BG448:BH448"/>
    <mergeCell ref="BK448:BL448"/>
    <mergeCell ref="BD442:BG442"/>
    <mergeCell ref="BF437:BI439"/>
    <mergeCell ref="BH431:BH432"/>
    <mergeCell ref="AX431:AX432"/>
    <mergeCell ref="BN419:BN420"/>
    <mergeCell ref="CA448:CB448"/>
    <mergeCell ref="BN443:BQ445"/>
    <mergeCell ref="BR437:BU439"/>
    <mergeCell ref="AX430:BA430"/>
    <mergeCell ref="AZ431:AZ432"/>
    <mergeCell ref="AY433:AY434"/>
    <mergeCell ref="BM423:BQ423"/>
    <mergeCell ref="BF421:BF422"/>
    <mergeCell ref="BI421:BI422"/>
    <mergeCell ref="BP421:BP422"/>
    <mergeCell ref="BQ421:BQ422"/>
    <mergeCell ref="AZ425:AZ426"/>
    <mergeCell ref="BF419:BF420"/>
    <mergeCell ref="AT418:BA423"/>
    <mergeCell ref="BZ446:CG446"/>
    <mergeCell ref="BV443:BY445"/>
    <mergeCell ref="CE448:CF448"/>
    <mergeCell ref="BZ430:CG435"/>
    <mergeCell ref="BL436:BO436"/>
    <mergeCell ref="BQ419:BQ420"/>
    <mergeCell ref="BG401:BG402"/>
    <mergeCell ref="BB400:BE400"/>
    <mergeCell ref="AY401:AY402"/>
    <mergeCell ref="AT396:AW397"/>
    <mergeCell ref="AX401:AX402"/>
    <mergeCell ref="AX403:AX404"/>
    <mergeCell ref="AT401:AW401"/>
    <mergeCell ref="BI395:BI396"/>
    <mergeCell ref="AT399:AU399"/>
    <mergeCell ref="BH395:BH396"/>
    <mergeCell ref="BE399:BI399"/>
    <mergeCell ref="BA397:BA398"/>
    <mergeCell ref="AX400:BA400"/>
    <mergeCell ref="AY395:AY396"/>
    <mergeCell ref="BI403:BI404"/>
    <mergeCell ref="BF397:BF398"/>
    <mergeCell ref="AT398:AW398"/>
    <mergeCell ref="BB401:BE401"/>
    <mergeCell ref="BH401:BH402"/>
    <mergeCell ref="BF401:BF402"/>
    <mergeCell ref="AT400:AW400"/>
    <mergeCell ref="AT404:AW404"/>
    <mergeCell ref="AT402:AW403"/>
    <mergeCell ref="BH403:BH404"/>
    <mergeCell ref="BG395:BG396"/>
    <mergeCell ref="BF403:BF404"/>
    <mergeCell ref="BG403:BG404"/>
    <mergeCell ref="BG397:BG398"/>
    <mergeCell ref="AW399:BA399"/>
    <mergeCell ref="BB396:BE397"/>
    <mergeCell ref="BA395:BA396"/>
    <mergeCell ref="AT359:AU359"/>
    <mergeCell ref="BG373:BG374"/>
    <mergeCell ref="BF373:BF374"/>
    <mergeCell ref="BH373:BH374"/>
    <mergeCell ref="BB375:BC375"/>
    <mergeCell ref="AX361:BA363"/>
    <mergeCell ref="BF357:BF358"/>
    <mergeCell ref="BB380:BE380"/>
    <mergeCell ref="BE375:BI375"/>
    <mergeCell ref="AY377:AY378"/>
    <mergeCell ref="BF377:BF378"/>
    <mergeCell ref="AZ373:AZ374"/>
    <mergeCell ref="BI379:BI380"/>
    <mergeCell ref="BF379:BF380"/>
    <mergeCell ref="AV360:AY360"/>
    <mergeCell ref="BA371:BA372"/>
    <mergeCell ref="BI373:BI374"/>
    <mergeCell ref="AX370:BA370"/>
    <mergeCell ref="AV366:AY366"/>
    <mergeCell ref="AX371:AX372"/>
    <mergeCell ref="BD366:BG366"/>
    <mergeCell ref="AY379:AY380"/>
    <mergeCell ref="BB372:BE373"/>
    <mergeCell ref="BI357:BI358"/>
    <mergeCell ref="BB371:BE371"/>
    <mergeCell ref="BI371:BI372"/>
    <mergeCell ref="BF367:BI369"/>
    <mergeCell ref="BA355:BA356"/>
    <mergeCell ref="AZ371:AZ372"/>
    <mergeCell ref="BB356:BE357"/>
    <mergeCell ref="BA357:BA358"/>
    <mergeCell ref="BG371:BG372"/>
    <mergeCell ref="BI355:BI356"/>
    <mergeCell ref="AT395:AW395"/>
    <mergeCell ref="BI385:BI386"/>
    <mergeCell ref="BH385:BH386"/>
    <mergeCell ref="BA383:BA384"/>
    <mergeCell ref="AW359:BA359"/>
    <mergeCell ref="BB355:BE355"/>
    <mergeCell ref="AY383:AY384"/>
    <mergeCell ref="AT381:AU381"/>
    <mergeCell ref="BF385:BF386"/>
    <mergeCell ref="BF383:BF384"/>
    <mergeCell ref="BA175:BA176"/>
    <mergeCell ref="AT201:AU201"/>
    <mergeCell ref="AY205:AY206"/>
    <mergeCell ref="BG175:BG176"/>
    <mergeCell ref="BG379:BG380"/>
    <mergeCell ref="BI377:BI378"/>
    <mergeCell ref="BB367:BE369"/>
    <mergeCell ref="BB389:BE389"/>
    <mergeCell ref="BD360:BG360"/>
    <mergeCell ref="AX367:BA369"/>
    <mergeCell ref="AX389:AX390"/>
    <mergeCell ref="BA389:BA390"/>
    <mergeCell ref="AX354:BA354"/>
    <mergeCell ref="AT346:AW346"/>
    <mergeCell ref="AX345:AX346"/>
    <mergeCell ref="AT347:AU347"/>
    <mergeCell ref="AX355:AX356"/>
    <mergeCell ref="AX388:BA388"/>
    <mergeCell ref="AW247:BA247"/>
    <mergeCell ref="BB192:BE193"/>
    <mergeCell ref="BB386:BE386"/>
    <mergeCell ref="BG385:BG386"/>
    <mergeCell ref="BI199:BI200"/>
    <mergeCell ref="BB203:BE203"/>
    <mergeCell ref="BB246:BE246"/>
    <mergeCell ref="BB331:BE331"/>
    <mergeCell ref="AX330:BA330"/>
    <mergeCell ref="AZ333:AZ334"/>
    <mergeCell ref="BB336:BE336"/>
    <mergeCell ref="AY331:AY332"/>
    <mergeCell ref="AX331:AX332"/>
    <mergeCell ref="BB328:BE328"/>
    <mergeCell ref="BE329:BI329"/>
    <mergeCell ref="AT324:AW324"/>
    <mergeCell ref="AY321:AY322"/>
    <mergeCell ref="BB326:BE327"/>
    <mergeCell ref="BA321:BA322"/>
    <mergeCell ref="BG325:BG326"/>
    <mergeCell ref="BA285:BA286"/>
    <mergeCell ref="AT242:AW242"/>
    <mergeCell ref="BB206:BE206"/>
    <mergeCell ref="BB238:BE239"/>
    <mergeCell ref="BB240:BE240"/>
    <mergeCell ref="AZ203:AZ204"/>
    <mergeCell ref="BB237:BE237"/>
    <mergeCell ref="BF242:BI242"/>
    <mergeCell ref="AT367:AW369"/>
    <mergeCell ref="AT374:AW374"/>
    <mergeCell ref="AT305:AU305"/>
    <mergeCell ref="AQ203:AQ204"/>
    <mergeCell ref="BA173:BA174"/>
    <mergeCell ref="AW171:BA171"/>
    <mergeCell ref="AT172:AW172"/>
    <mergeCell ref="AY169:AY170"/>
    <mergeCell ref="AT190:BA195"/>
    <mergeCell ref="AL202:AO202"/>
    <mergeCell ref="AQ199:AQ200"/>
    <mergeCell ref="AR199:AR200"/>
    <mergeCell ref="AL203:AO203"/>
    <mergeCell ref="AP202:AS202"/>
    <mergeCell ref="AO201:AS201"/>
    <mergeCell ref="AQ197:AQ198"/>
    <mergeCell ref="AP203:AP204"/>
    <mergeCell ref="AT203:AW203"/>
    <mergeCell ref="AL200:AO200"/>
    <mergeCell ref="AS203:AS204"/>
    <mergeCell ref="AT198:AW199"/>
    <mergeCell ref="AR197:AR198"/>
    <mergeCell ref="AT197:AW197"/>
    <mergeCell ref="AT200:AW200"/>
    <mergeCell ref="AW189:BA189"/>
    <mergeCell ref="AL178:AS183"/>
    <mergeCell ref="AP303:AP304"/>
    <mergeCell ref="AY303:AY304"/>
    <mergeCell ref="AO283:AS283"/>
    <mergeCell ref="AP281:AP282"/>
    <mergeCell ref="BA287:BA288"/>
    <mergeCell ref="AT288:AW288"/>
    <mergeCell ref="AL305:AM305"/>
    <mergeCell ref="AL260:AS265"/>
    <mergeCell ref="BF163:BI165"/>
    <mergeCell ref="BB163:BE165"/>
    <mergeCell ref="BB131:BC131"/>
    <mergeCell ref="BD162:BG162"/>
    <mergeCell ref="AX163:BA165"/>
    <mergeCell ref="AT163:AW165"/>
    <mergeCell ref="AT126:BA131"/>
    <mergeCell ref="AT142:AW142"/>
    <mergeCell ref="AT143:AU143"/>
    <mergeCell ref="AT140:AW141"/>
    <mergeCell ref="AW207:BA207"/>
    <mergeCell ref="BB207:BC207"/>
    <mergeCell ref="BA187:BA188"/>
    <mergeCell ref="AY187:AY188"/>
    <mergeCell ref="AT166:AW166"/>
    <mergeCell ref="BB202:BE202"/>
    <mergeCell ref="BH193:BH194"/>
    <mergeCell ref="BG199:BG200"/>
    <mergeCell ref="BF127:BF128"/>
    <mergeCell ref="BF172:BI172"/>
    <mergeCell ref="AX151:AX152"/>
    <mergeCell ref="AY151:AY152"/>
    <mergeCell ref="AZ151:AZ152"/>
    <mergeCell ref="BA151:BA152"/>
    <mergeCell ref="BB151:BE151"/>
    <mergeCell ref="AV162:AY162"/>
    <mergeCell ref="AV156:AY156"/>
    <mergeCell ref="AX203:AX204"/>
    <mergeCell ref="AT207:AU207"/>
    <mergeCell ref="AT202:AW202"/>
    <mergeCell ref="AY197:AY198"/>
    <mergeCell ref="AX185:AX186"/>
    <mergeCell ref="AL157:AO159"/>
    <mergeCell ref="AP141:AP142"/>
    <mergeCell ref="AL143:AM143"/>
    <mergeCell ref="AO143:AS143"/>
    <mergeCell ref="AL142:AO142"/>
    <mergeCell ref="AT138:AW138"/>
    <mergeCell ref="AT139:AW139"/>
    <mergeCell ref="AT125:AU125"/>
    <mergeCell ref="AO125:AS125"/>
    <mergeCell ref="AW125:BA125"/>
    <mergeCell ref="BA139:BA140"/>
    <mergeCell ref="AZ139:AZ140"/>
    <mergeCell ref="AP139:AP140"/>
    <mergeCell ref="BB127:BE127"/>
    <mergeCell ref="BB138:BE138"/>
    <mergeCell ref="AR147:AR148"/>
    <mergeCell ref="AS147:AS148"/>
    <mergeCell ref="AN156:AQ156"/>
    <mergeCell ref="AT132:BA137"/>
    <mergeCell ref="AS145:AS146"/>
    <mergeCell ref="AT145:AW145"/>
    <mergeCell ref="AX145:AX146"/>
    <mergeCell ref="AZ147:AZ148"/>
    <mergeCell ref="BA147:BA148"/>
    <mergeCell ref="BB150:BE150"/>
    <mergeCell ref="BB126:BE126"/>
    <mergeCell ref="BB130:BE130"/>
    <mergeCell ref="AR141:AR142"/>
    <mergeCell ref="AL138:AO138"/>
    <mergeCell ref="AX144:BA144"/>
    <mergeCell ref="BB144:BE144"/>
    <mergeCell ref="AT148:AW148"/>
    <mergeCell ref="AP163:AS165"/>
    <mergeCell ref="AP157:AS159"/>
    <mergeCell ref="AS123:AS124"/>
    <mergeCell ref="R132:U132"/>
    <mergeCell ref="R129:R130"/>
    <mergeCell ref="V132:AC137"/>
    <mergeCell ref="S123:S124"/>
    <mergeCell ref="V124:Y124"/>
    <mergeCell ref="AL163:AO165"/>
    <mergeCell ref="U139:U140"/>
    <mergeCell ref="U127:U128"/>
    <mergeCell ref="AL125:AM125"/>
    <mergeCell ref="AL122:AO123"/>
    <mergeCell ref="AX121:AX122"/>
    <mergeCell ref="AT121:AW121"/>
    <mergeCell ref="AT124:AW124"/>
    <mergeCell ref="S133:S134"/>
    <mergeCell ref="V121:Y121"/>
    <mergeCell ref="V125:W125"/>
    <mergeCell ref="AP144:AS144"/>
    <mergeCell ref="AT144:AW144"/>
    <mergeCell ref="AK121:AK122"/>
    <mergeCell ref="AR121:AR122"/>
    <mergeCell ref="AR123:AR124"/>
    <mergeCell ref="U147:U148"/>
    <mergeCell ref="Z147:Z148"/>
    <mergeCell ref="AA147:AA148"/>
    <mergeCell ref="AB147:AB148"/>
    <mergeCell ref="AC147:AC148"/>
    <mergeCell ref="AH147:AH148"/>
    <mergeCell ref="AI147:AI148"/>
    <mergeCell ref="AJ147:AJ148"/>
    <mergeCell ref="AF156:AI156"/>
    <mergeCell ref="AJ121:AJ122"/>
    <mergeCell ref="AD157:AG159"/>
    <mergeCell ref="X162:AA162"/>
    <mergeCell ref="AJ123:AJ124"/>
    <mergeCell ref="U141:U142"/>
    <mergeCell ref="AD126:AK131"/>
    <mergeCell ref="AD125:AE125"/>
    <mergeCell ref="AL140:AO141"/>
    <mergeCell ref="J135:J136"/>
    <mergeCell ref="J139:J140"/>
    <mergeCell ref="AQ139:AQ140"/>
    <mergeCell ref="AL139:AO139"/>
    <mergeCell ref="AY139:AY140"/>
    <mergeCell ref="AX141:AX142"/>
    <mergeCell ref="AW143:BA143"/>
    <mergeCell ref="AX138:BA138"/>
    <mergeCell ref="AL132:AS137"/>
    <mergeCell ref="BA141:BA142"/>
    <mergeCell ref="AY141:AY142"/>
    <mergeCell ref="AZ141:AZ142"/>
    <mergeCell ref="AQ141:AQ142"/>
    <mergeCell ref="AN162:AQ162"/>
    <mergeCell ref="AK147:AK148"/>
    <mergeCell ref="AP147:AP148"/>
    <mergeCell ref="AQ147:AQ148"/>
    <mergeCell ref="AI123:AI124"/>
    <mergeCell ref="Y125:AC125"/>
    <mergeCell ref="AP138:AS138"/>
    <mergeCell ref="J153:J154"/>
    <mergeCell ref="AB151:AB152"/>
    <mergeCell ref="AX139:AX140"/>
    <mergeCell ref="AX147:AX148"/>
    <mergeCell ref="L147:L148"/>
    <mergeCell ref="N150:U155"/>
    <mergeCell ref="V150:Y150"/>
    <mergeCell ref="Z150:AC150"/>
    <mergeCell ref="AD150:AG150"/>
    <mergeCell ref="AH150:AK150"/>
    <mergeCell ref="AL150:AS155"/>
    <mergeCell ref="AT150:AW150"/>
    <mergeCell ref="AX150:BA150"/>
    <mergeCell ref="T123:T124"/>
    <mergeCell ref="F151:I151"/>
    <mergeCell ref="AI121:AI122"/>
    <mergeCell ref="V138:AC143"/>
    <mergeCell ref="F120:M125"/>
    <mergeCell ref="K135:K136"/>
    <mergeCell ref="AH121:AH122"/>
    <mergeCell ref="AS139:AS140"/>
    <mergeCell ref="AL126:AS131"/>
    <mergeCell ref="AR139:AR140"/>
    <mergeCell ref="AC123:AC124"/>
    <mergeCell ref="F145:I145"/>
    <mergeCell ref="J145:J146"/>
    <mergeCell ref="K145:K146"/>
    <mergeCell ref="L145:L146"/>
    <mergeCell ref="M145:M146"/>
    <mergeCell ref="N145:Q145"/>
    <mergeCell ref="R145:R146"/>
    <mergeCell ref="S145:S146"/>
    <mergeCell ref="T145:T146"/>
    <mergeCell ref="U145:U146"/>
    <mergeCell ref="V120:Y120"/>
    <mergeCell ref="AC167:AC168"/>
    <mergeCell ref="AR167:AR168"/>
    <mergeCell ref="AD121:AG121"/>
    <mergeCell ref="V122:Y123"/>
    <mergeCell ref="V157:Y159"/>
    <mergeCell ref="T129:T130"/>
    <mergeCell ref="AK123:AK124"/>
    <mergeCell ref="AA123:AA124"/>
    <mergeCell ref="AG125:AK125"/>
    <mergeCell ref="AI151:AI152"/>
    <mergeCell ref="AJ151:AJ152"/>
    <mergeCell ref="AK151:AK152"/>
    <mergeCell ref="AD166:AG166"/>
    <mergeCell ref="S127:S128"/>
    <mergeCell ref="AD124:AG124"/>
    <mergeCell ref="AB123:AB124"/>
    <mergeCell ref="AH123:AH124"/>
    <mergeCell ref="Q137:U137"/>
    <mergeCell ref="Z163:AC165"/>
    <mergeCell ref="Q143:U143"/>
    <mergeCell ref="R157:U159"/>
    <mergeCell ref="X156:AA156"/>
    <mergeCell ref="T141:T142"/>
    <mergeCell ref="Z157:AC159"/>
    <mergeCell ref="S141:S142"/>
    <mergeCell ref="R163:U165"/>
    <mergeCell ref="U135:U136"/>
    <mergeCell ref="P156:S156"/>
    <mergeCell ref="N121:Q121"/>
    <mergeCell ref="AD132:AK137"/>
    <mergeCell ref="Z121:Z122"/>
    <mergeCell ref="AA121:AA122"/>
    <mergeCell ref="U129:U130"/>
    <mergeCell ref="V126:AC131"/>
    <mergeCell ref="R135:R136"/>
    <mergeCell ref="I131:M131"/>
    <mergeCell ref="K127:K128"/>
    <mergeCell ref="AC121:AC122"/>
    <mergeCell ref="F136:I136"/>
    <mergeCell ref="S121:S122"/>
    <mergeCell ref="K141:K142"/>
    <mergeCell ref="N130:Q130"/>
    <mergeCell ref="L127:L128"/>
    <mergeCell ref="M129:M130"/>
    <mergeCell ref="U133:U134"/>
    <mergeCell ref="F132:I132"/>
    <mergeCell ref="F130:I130"/>
    <mergeCell ref="K139:K140"/>
    <mergeCell ref="N138:Q138"/>
    <mergeCell ref="Z123:Z124"/>
    <mergeCell ref="T121:T122"/>
    <mergeCell ref="R127:R128"/>
    <mergeCell ref="N132:Q132"/>
    <mergeCell ref="N127:Q127"/>
    <mergeCell ref="F127:I127"/>
    <mergeCell ref="R133:R134"/>
    <mergeCell ref="T127:T128"/>
    <mergeCell ref="J127:J128"/>
    <mergeCell ref="S129:S130"/>
    <mergeCell ref="J141:J142"/>
    <mergeCell ref="R121:R122"/>
    <mergeCell ref="R123:R124"/>
    <mergeCell ref="U123:U124"/>
    <mergeCell ref="AF162:AI162"/>
    <mergeCell ref="AH169:AH170"/>
    <mergeCell ref="AB169:AB170"/>
    <mergeCell ref="S169:S170"/>
    <mergeCell ref="J167:J168"/>
    <mergeCell ref="R126:U126"/>
    <mergeCell ref="AH167:AH168"/>
    <mergeCell ref="AA167:AA168"/>
    <mergeCell ref="AD168:AG169"/>
    <mergeCell ref="M141:M142"/>
    <mergeCell ref="M139:M140"/>
    <mergeCell ref="L139:L140"/>
    <mergeCell ref="AH166:AK166"/>
    <mergeCell ref="V168:Y169"/>
    <mergeCell ref="AH157:AK159"/>
    <mergeCell ref="AD163:AG165"/>
    <mergeCell ref="K129:K130"/>
    <mergeCell ref="R169:R170"/>
    <mergeCell ref="L169:L170"/>
    <mergeCell ref="N170:Q170"/>
    <mergeCell ref="J129:J130"/>
    <mergeCell ref="M133:M134"/>
    <mergeCell ref="J133:J134"/>
    <mergeCell ref="K153:K154"/>
    <mergeCell ref="L153:L154"/>
    <mergeCell ref="M153:M154"/>
    <mergeCell ref="AD170:AG170"/>
    <mergeCell ref="Z169:Z170"/>
    <mergeCell ref="N134:Q135"/>
    <mergeCell ref="AI167:AI168"/>
    <mergeCell ref="AD167:AG167"/>
    <mergeCell ref="AK167:AK168"/>
    <mergeCell ref="N168:Q169"/>
    <mergeCell ref="P162:S162"/>
    <mergeCell ref="B164:C165"/>
    <mergeCell ref="D162:E163"/>
    <mergeCell ref="N166:Q166"/>
    <mergeCell ref="F143:G143"/>
    <mergeCell ref="J163:M165"/>
    <mergeCell ref="R138:U138"/>
    <mergeCell ref="N143:O143"/>
    <mergeCell ref="U169:U170"/>
    <mergeCell ref="K169:K170"/>
    <mergeCell ref="N124:Q124"/>
    <mergeCell ref="I143:M143"/>
    <mergeCell ref="N136:Q136"/>
    <mergeCell ref="R139:R140"/>
    <mergeCell ref="F139:I139"/>
    <mergeCell ref="F148:I148"/>
    <mergeCell ref="J151:J152"/>
    <mergeCell ref="K151:K152"/>
    <mergeCell ref="L151:L152"/>
    <mergeCell ref="M151:M152"/>
    <mergeCell ref="T133:T134"/>
    <mergeCell ref="B156:C157"/>
    <mergeCell ref="K167:K168"/>
    <mergeCell ref="T169:T170"/>
    <mergeCell ref="M169:M170"/>
    <mergeCell ref="N140:Q141"/>
    <mergeCell ref="N142:Q142"/>
    <mergeCell ref="R141:R142"/>
    <mergeCell ref="F163:I165"/>
    <mergeCell ref="N139:Q139"/>
    <mergeCell ref="B131:E131"/>
    <mergeCell ref="B114:E118"/>
    <mergeCell ref="L133:L134"/>
    <mergeCell ref="B132:E136"/>
    <mergeCell ref="B101:E101"/>
    <mergeCell ref="J138:M138"/>
    <mergeCell ref="N131:O131"/>
    <mergeCell ref="F128:I129"/>
    <mergeCell ref="S135:S136"/>
    <mergeCell ref="F133:I133"/>
    <mergeCell ref="L135:L136"/>
    <mergeCell ref="M135:M136"/>
    <mergeCell ref="F131:G131"/>
    <mergeCell ref="J132:M132"/>
    <mergeCell ref="K111:K112"/>
    <mergeCell ref="M111:M112"/>
    <mergeCell ref="I107:M107"/>
    <mergeCell ref="N115:Q115"/>
    <mergeCell ref="Q131:U131"/>
    <mergeCell ref="T135:T136"/>
    <mergeCell ref="N137:O137"/>
    <mergeCell ref="N122:Q123"/>
    <mergeCell ref="I137:M137"/>
    <mergeCell ref="F137:G137"/>
    <mergeCell ref="N125:O125"/>
    <mergeCell ref="B138:E142"/>
    <mergeCell ref="F140:I141"/>
    <mergeCell ref="S139:S140"/>
    <mergeCell ref="T139:T140"/>
    <mergeCell ref="F142:I142"/>
    <mergeCell ref="L141:L142"/>
    <mergeCell ref="F126:I126"/>
    <mergeCell ref="N133:Q133"/>
    <mergeCell ref="B96:E100"/>
    <mergeCell ref="L129:L130"/>
    <mergeCell ref="B102:E106"/>
    <mergeCell ref="L111:L112"/>
    <mergeCell ref="B137:E137"/>
    <mergeCell ref="B125:E125"/>
    <mergeCell ref="B120:E124"/>
    <mergeCell ref="N120:Q120"/>
    <mergeCell ref="Q125:U125"/>
    <mergeCell ref="F112:I112"/>
    <mergeCell ref="J126:M126"/>
    <mergeCell ref="N126:Q126"/>
    <mergeCell ref="B126:E130"/>
    <mergeCell ref="T115:T116"/>
    <mergeCell ref="U115:U116"/>
    <mergeCell ref="N116:Q117"/>
    <mergeCell ref="R117:R118"/>
    <mergeCell ref="S117:S118"/>
    <mergeCell ref="F107:G107"/>
    <mergeCell ref="L103:L104"/>
    <mergeCell ref="B113:E113"/>
    <mergeCell ref="B108:E112"/>
    <mergeCell ref="B107:E107"/>
    <mergeCell ref="M127:M128"/>
    <mergeCell ref="B119:E119"/>
    <mergeCell ref="Q119:U119"/>
    <mergeCell ref="J103:J104"/>
    <mergeCell ref="F109:I109"/>
    <mergeCell ref="T117:T118"/>
    <mergeCell ref="U117:U118"/>
    <mergeCell ref="N118:Q118"/>
    <mergeCell ref="K109:K110"/>
    <mergeCell ref="B144:E148"/>
    <mergeCell ref="F144:I144"/>
    <mergeCell ref="J144:M144"/>
    <mergeCell ref="F146:I147"/>
    <mergeCell ref="N146:Q147"/>
    <mergeCell ref="F184:I184"/>
    <mergeCell ref="B171:E171"/>
    <mergeCell ref="B172:E176"/>
    <mergeCell ref="F172:I172"/>
    <mergeCell ref="Q171:U171"/>
    <mergeCell ref="T167:T168"/>
    <mergeCell ref="N172:Q172"/>
    <mergeCell ref="T173:T174"/>
    <mergeCell ref="B166:E170"/>
    <mergeCell ref="F167:I167"/>
    <mergeCell ref="L167:L168"/>
    <mergeCell ref="R172:U172"/>
    <mergeCell ref="J166:M166"/>
    <mergeCell ref="F168:I169"/>
    <mergeCell ref="J169:J170"/>
    <mergeCell ref="F166:I166"/>
    <mergeCell ref="F170:I170"/>
    <mergeCell ref="N171:O171"/>
    <mergeCell ref="F176:I176"/>
    <mergeCell ref="N182:Q182"/>
    <mergeCell ref="D158:E159"/>
    <mergeCell ref="R166:U166"/>
    <mergeCell ref="N157:Q159"/>
    <mergeCell ref="F154:I154"/>
    <mergeCell ref="J157:M159"/>
    <mergeCell ref="I177:M177"/>
    <mergeCell ref="R173:R174"/>
    <mergeCell ref="B143:E143"/>
    <mergeCell ref="F174:I175"/>
    <mergeCell ref="J175:J176"/>
    <mergeCell ref="K175:K176"/>
    <mergeCell ref="T175:T176"/>
    <mergeCell ref="U173:U174"/>
    <mergeCell ref="R167:R168"/>
    <mergeCell ref="N174:Q175"/>
    <mergeCell ref="S167:S168"/>
    <mergeCell ref="B177:E177"/>
    <mergeCell ref="F189:G189"/>
    <mergeCell ref="I189:M189"/>
    <mergeCell ref="V194:Y194"/>
    <mergeCell ref="N192:Q193"/>
    <mergeCell ref="R187:R188"/>
    <mergeCell ref="N189:O189"/>
    <mergeCell ref="N188:Q188"/>
    <mergeCell ref="F191:I191"/>
    <mergeCell ref="B183:E183"/>
    <mergeCell ref="N183:O183"/>
    <mergeCell ref="B178:E182"/>
    <mergeCell ref="L179:L180"/>
    <mergeCell ref="B184:E188"/>
    <mergeCell ref="K181:K182"/>
    <mergeCell ref="F180:I181"/>
    <mergeCell ref="Y183:AC183"/>
    <mergeCell ref="Z179:Z180"/>
    <mergeCell ref="V179:Y179"/>
    <mergeCell ref="V182:Y182"/>
    <mergeCell ref="AC179:AC180"/>
    <mergeCell ref="V184:AC189"/>
    <mergeCell ref="AA179:AA180"/>
    <mergeCell ref="B189:E189"/>
    <mergeCell ref="N186:Q187"/>
    <mergeCell ref="R184:U184"/>
    <mergeCell ref="N185:Q185"/>
    <mergeCell ref="S185:S186"/>
    <mergeCell ref="AB181:AB182"/>
    <mergeCell ref="AC181:AC182"/>
    <mergeCell ref="S181:S182"/>
    <mergeCell ref="K179:K180"/>
    <mergeCell ref="V183:W183"/>
    <mergeCell ref="AL186:AO187"/>
    <mergeCell ref="J172:M172"/>
    <mergeCell ref="S173:S174"/>
    <mergeCell ref="AQ185:AQ186"/>
    <mergeCell ref="AP184:AS184"/>
    <mergeCell ref="N184:Q184"/>
    <mergeCell ref="R181:R182"/>
    <mergeCell ref="M179:M180"/>
    <mergeCell ref="AQ187:AQ188"/>
    <mergeCell ref="R175:R176"/>
    <mergeCell ref="Q177:U177"/>
    <mergeCell ref="L173:L174"/>
    <mergeCell ref="M173:M174"/>
    <mergeCell ref="J181:J182"/>
    <mergeCell ref="V178:Y178"/>
    <mergeCell ref="Q183:U183"/>
    <mergeCell ref="N177:O177"/>
    <mergeCell ref="J178:M178"/>
    <mergeCell ref="F183:G183"/>
    <mergeCell ref="N176:Q176"/>
    <mergeCell ref="K173:K174"/>
    <mergeCell ref="F173:I173"/>
    <mergeCell ref="Q189:U189"/>
    <mergeCell ref="U193:U194"/>
    <mergeCell ref="U185:U186"/>
    <mergeCell ref="N191:Q191"/>
    <mergeCell ref="T187:T188"/>
    <mergeCell ref="R190:U190"/>
    <mergeCell ref="S187:S188"/>
    <mergeCell ref="AA191:AA192"/>
    <mergeCell ref="Z190:AC190"/>
    <mergeCell ref="S193:S194"/>
    <mergeCell ref="L187:L188"/>
    <mergeCell ref="AG189:AK189"/>
    <mergeCell ref="AD184:AG184"/>
    <mergeCell ref="AJ185:AJ186"/>
    <mergeCell ref="AD188:AG188"/>
    <mergeCell ref="V190:Y190"/>
    <mergeCell ref="AB193:AB194"/>
    <mergeCell ref="Z193:Z194"/>
    <mergeCell ref="U187:U188"/>
    <mergeCell ref="AB191:AB192"/>
    <mergeCell ref="N190:Q190"/>
    <mergeCell ref="AK187:AK188"/>
    <mergeCell ref="F194:I194"/>
    <mergeCell ref="B190:E194"/>
    <mergeCell ref="U191:U192"/>
    <mergeCell ref="J190:M190"/>
    <mergeCell ref="AC193:AC194"/>
    <mergeCell ref="AD198:AG199"/>
    <mergeCell ref="N194:Q194"/>
    <mergeCell ref="R202:U202"/>
    <mergeCell ref="F192:I193"/>
    <mergeCell ref="N202:Q202"/>
    <mergeCell ref="AB197:AB198"/>
    <mergeCell ref="J191:J192"/>
    <mergeCell ref="V200:Y200"/>
    <mergeCell ref="AD201:AE201"/>
    <mergeCell ref="M193:M194"/>
    <mergeCell ref="T203:T204"/>
    <mergeCell ref="AA199:AA200"/>
    <mergeCell ref="AC191:AC192"/>
    <mergeCell ref="AA193:AA194"/>
    <mergeCell ref="V197:Y197"/>
    <mergeCell ref="Y195:AC195"/>
    <mergeCell ref="N196:U201"/>
    <mergeCell ref="S191:S192"/>
    <mergeCell ref="V192:Y193"/>
    <mergeCell ref="R193:R194"/>
    <mergeCell ref="AC203:AC204"/>
    <mergeCell ref="K191:K192"/>
    <mergeCell ref="M191:M192"/>
    <mergeCell ref="V201:W201"/>
    <mergeCell ref="AC197:AC198"/>
    <mergeCell ref="Y201:AC201"/>
    <mergeCell ref="Z199:Z200"/>
    <mergeCell ref="R205:R206"/>
    <mergeCell ref="T205:T206"/>
    <mergeCell ref="U203:U204"/>
    <mergeCell ref="L193:L194"/>
    <mergeCell ref="N204:Q205"/>
    <mergeCell ref="Z191:Z192"/>
    <mergeCell ref="AD196:AG196"/>
    <mergeCell ref="K203:K204"/>
    <mergeCell ref="AI199:AI200"/>
    <mergeCell ref="AK199:AK200"/>
    <mergeCell ref="AI197:AI198"/>
    <mergeCell ref="AD197:AG197"/>
    <mergeCell ref="Z197:Z198"/>
    <mergeCell ref="AD202:AK207"/>
    <mergeCell ref="AJ197:AJ198"/>
    <mergeCell ref="AJ199:AJ200"/>
    <mergeCell ref="V191:Y191"/>
    <mergeCell ref="R191:R192"/>
    <mergeCell ref="K193:K194"/>
    <mergeCell ref="AB205:AB206"/>
    <mergeCell ref="AB203:AB204"/>
    <mergeCell ref="N206:Q206"/>
    <mergeCell ref="B213:E213"/>
    <mergeCell ref="F213:G213"/>
    <mergeCell ref="I213:M213"/>
    <mergeCell ref="N213:O213"/>
    <mergeCell ref="Q213:U213"/>
    <mergeCell ref="F215:I215"/>
    <mergeCell ref="J215:J216"/>
    <mergeCell ref="K215:K216"/>
    <mergeCell ref="L215:L216"/>
    <mergeCell ref="B195:E195"/>
    <mergeCell ref="V198:Y199"/>
    <mergeCell ref="B201:E201"/>
    <mergeCell ref="J203:J204"/>
    <mergeCell ref="B202:E206"/>
    <mergeCell ref="V195:W195"/>
    <mergeCell ref="F202:I202"/>
    <mergeCell ref="F207:G207"/>
    <mergeCell ref="S205:S206"/>
    <mergeCell ref="N195:O195"/>
    <mergeCell ref="B196:E200"/>
    <mergeCell ref="N209:Q209"/>
    <mergeCell ref="R209:R210"/>
    <mergeCell ref="S209:S210"/>
    <mergeCell ref="T209:T210"/>
    <mergeCell ref="U209:U210"/>
    <mergeCell ref="N215:Q215"/>
    <mergeCell ref="M205:M206"/>
    <mergeCell ref="I195:M195"/>
    <mergeCell ref="F195:G195"/>
    <mergeCell ref="V196:Y196"/>
    <mergeCell ref="F196:M201"/>
    <mergeCell ref="V202:Y202"/>
    <mergeCell ref="J401:J402"/>
    <mergeCell ref="AC389:AC390"/>
    <mergeCell ref="Z370:AC370"/>
    <mergeCell ref="N356:Q357"/>
    <mergeCell ref="AD400:AG400"/>
    <mergeCell ref="AJ391:AJ392"/>
    <mergeCell ref="J389:J390"/>
    <mergeCell ref="L391:L392"/>
    <mergeCell ref="T349:T350"/>
    <mergeCell ref="R349:R350"/>
    <mergeCell ref="F206:I206"/>
    <mergeCell ref="F204:I205"/>
    <mergeCell ref="R203:R204"/>
    <mergeCell ref="Z205:Z206"/>
    <mergeCell ref="F203:I203"/>
    <mergeCell ref="S203:S204"/>
    <mergeCell ref="K205:K206"/>
    <mergeCell ref="AA205:AA206"/>
    <mergeCell ref="V204:Y205"/>
    <mergeCell ref="J205:J206"/>
    <mergeCell ref="M203:M204"/>
    <mergeCell ref="AF226:AI226"/>
    <mergeCell ref="N210:Q211"/>
    <mergeCell ref="F212:I212"/>
    <mergeCell ref="K217:K218"/>
    <mergeCell ref="L217:L218"/>
    <mergeCell ref="AJ377:AJ378"/>
    <mergeCell ref="AD371:AG371"/>
    <mergeCell ref="AD372:AG373"/>
    <mergeCell ref="X366:AA366"/>
    <mergeCell ref="Z367:AC369"/>
    <mergeCell ref="V359:W359"/>
    <mergeCell ref="J400:M400"/>
    <mergeCell ref="AJ409:AJ410"/>
    <mergeCell ref="D228:E229"/>
    <mergeCell ref="V207:W207"/>
    <mergeCell ref="J403:J404"/>
    <mergeCell ref="K403:K404"/>
    <mergeCell ref="L403:L404"/>
    <mergeCell ref="K401:K402"/>
    <mergeCell ref="AK401:AK402"/>
    <mergeCell ref="Z407:Z408"/>
    <mergeCell ref="AA407:AA408"/>
    <mergeCell ref="J406:M406"/>
    <mergeCell ref="AH403:AH404"/>
    <mergeCell ref="D232:E233"/>
    <mergeCell ref="B234:C235"/>
    <mergeCell ref="B226:C227"/>
    <mergeCell ref="N227:Q229"/>
    <mergeCell ref="I207:M207"/>
    <mergeCell ref="N207:O207"/>
    <mergeCell ref="P226:S226"/>
    <mergeCell ref="R227:U229"/>
    <mergeCell ref="F227:I229"/>
    <mergeCell ref="B207:E207"/>
    <mergeCell ref="F210:I211"/>
    <mergeCell ref="AH401:AH402"/>
    <mergeCell ref="AI401:AI402"/>
    <mergeCell ref="F400:I400"/>
    <mergeCell ref="F367:I369"/>
    <mergeCell ref="AD387:AE387"/>
    <mergeCell ref="F388:I388"/>
    <mergeCell ref="AK403:AK404"/>
    <mergeCell ref="AD393:AE393"/>
    <mergeCell ref="V408:Y409"/>
    <mergeCell ref="AD410:AG410"/>
    <mergeCell ref="R406:U406"/>
    <mergeCell ref="J409:J410"/>
    <mergeCell ref="K409:K410"/>
    <mergeCell ref="AG411:AK411"/>
    <mergeCell ref="F407:I407"/>
    <mergeCell ref="K407:K408"/>
    <mergeCell ref="L407:L408"/>
    <mergeCell ref="M407:M408"/>
    <mergeCell ref="M409:M410"/>
    <mergeCell ref="AD408:AG409"/>
    <mergeCell ref="S407:S408"/>
    <mergeCell ref="T407:T408"/>
    <mergeCell ref="U407:U408"/>
    <mergeCell ref="Z406:AC406"/>
    <mergeCell ref="Z409:Z410"/>
    <mergeCell ref="V407:Y407"/>
    <mergeCell ref="AB407:AB408"/>
    <mergeCell ref="AK409:AK410"/>
    <mergeCell ref="B406:E410"/>
    <mergeCell ref="B393:E393"/>
    <mergeCell ref="B400:E404"/>
    <mergeCell ref="AB409:AB410"/>
    <mergeCell ref="M389:M390"/>
    <mergeCell ref="N389:Q389"/>
    <mergeCell ref="N390:Q391"/>
    <mergeCell ref="F392:I392"/>
    <mergeCell ref="I405:M405"/>
    <mergeCell ref="M403:M404"/>
    <mergeCell ref="F401:I401"/>
    <mergeCell ref="L401:L402"/>
    <mergeCell ref="F402:I403"/>
    <mergeCell ref="F411:G411"/>
    <mergeCell ref="F405:G405"/>
    <mergeCell ref="L409:L410"/>
    <mergeCell ref="B405:E405"/>
    <mergeCell ref="V392:Y392"/>
    <mergeCell ref="V406:Y406"/>
    <mergeCell ref="R391:R392"/>
    <mergeCell ref="F390:I391"/>
    <mergeCell ref="F394:M399"/>
    <mergeCell ref="F393:G393"/>
    <mergeCell ref="I393:M393"/>
    <mergeCell ref="S391:S392"/>
    <mergeCell ref="V393:W393"/>
    <mergeCell ref="I411:M411"/>
    <mergeCell ref="F410:I410"/>
    <mergeCell ref="F408:I409"/>
    <mergeCell ref="J407:J408"/>
    <mergeCell ref="F406:I406"/>
    <mergeCell ref="N406:Q406"/>
    <mergeCell ref="AJ407:AJ408"/>
    <mergeCell ref="AH409:AH410"/>
    <mergeCell ref="R407:R408"/>
    <mergeCell ref="N410:Q410"/>
    <mergeCell ref="T409:T410"/>
    <mergeCell ref="AC407:AC408"/>
    <mergeCell ref="AD411:AE411"/>
    <mergeCell ref="AI413:AI414"/>
    <mergeCell ref="AD412:AG412"/>
    <mergeCell ref="V410:Y410"/>
    <mergeCell ref="V411:W411"/>
    <mergeCell ref="U409:U410"/>
    <mergeCell ref="S409:S410"/>
    <mergeCell ref="AH412:AK412"/>
    <mergeCell ref="AP406:AS406"/>
    <mergeCell ref="AL390:AO391"/>
    <mergeCell ref="AL406:AO406"/>
    <mergeCell ref="AJ403:AJ404"/>
    <mergeCell ref="V399:W399"/>
    <mergeCell ref="AL400:AS405"/>
    <mergeCell ref="AG405:AK405"/>
    <mergeCell ref="AI403:AI404"/>
    <mergeCell ref="AH391:AH392"/>
    <mergeCell ref="AO399:AS399"/>
    <mergeCell ref="AI389:AI390"/>
    <mergeCell ref="Q411:U411"/>
    <mergeCell ref="N408:Q409"/>
    <mergeCell ref="N411:O411"/>
    <mergeCell ref="R409:R410"/>
    <mergeCell ref="Y411:AC411"/>
    <mergeCell ref="AA409:AA410"/>
    <mergeCell ref="AC409:AC410"/>
    <mergeCell ref="R412:U412"/>
    <mergeCell ref="N413:Q413"/>
    <mergeCell ref="R413:R414"/>
    <mergeCell ref="S413:S414"/>
    <mergeCell ref="T413:T414"/>
    <mergeCell ref="AH407:AH408"/>
    <mergeCell ref="AI409:AI410"/>
    <mergeCell ref="AJ415:AJ416"/>
    <mergeCell ref="AH415:AH416"/>
    <mergeCell ref="AJ413:AJ414"/>
    <mergeCell ref="AD407:AG407"/>
    <mergeCell ref="AH413:AH414"/>
    <mergeCell ref="N407:Q407"/>
    <mergeCell ref="N394:U399"/>
    <mergeCell ref="AL392:AO392"/>
    <mergeCell ref="AQ389:AQ390"/>
    <mergeCell ref="Q393:U393"/>
    <mergeCell ref="AH395:AH396"/>
    <mergeCell ref="AI395:AI396"/>
    <mergeCell ref="AJ395:AJ396"/>
    <mergeCell ref="AI391:AI392"/>
    <mergeCell ref="AJ397:AJ398"/>
    <mergeCell ref="AK397:AK398"/>
    <mergeCell ref="S389:S390"/>
    <mergeCell ref="AD404:AG404"/>
    <mergeCell ref="AP407:AP408"/>
    <mergeCell ref="Y393:AC393"/>
    <mergeCell ref="AL394:AO394"/>
    <mergeCell ref="AL396:AO397"/>
    <mergeCell ref="AQ397:AQ398"/>
    <mergeCell ref="AK407:AK408"/>
    <mergeCell ref="AI407:AI408"/>
    <mergeCell ref="AK377:AK378"/>
    <mergeCell ref="AH394:AK394"/>
    <mergeCell ref="AS397:AS398"/>
    <mergeCell ref="AJ385:AJ386"/>
    <mergeCell ref="AH406:AK406"/>
    <mergeCell ref="AB397:AB398"/>
    <mergeCell ref="AD392:AG392"/>
    <mergeCell ref="T391:T392"/>
    <mergeCell ref="V400:AC405"/>
    <mergeCell ref="AK395:AK396"/>
    <mergeCell ref="AH397:AH398"/>
    <mergeCell ref="AI397:AI398"/>
    <mergeCell ref="V398:Y398"/>
    <mergeCell ref="AD398:AG398"/>
    <mergeCell ref="AS391:AS392"/>
    <mergeCell ref="AL395:AO395"/>
    <mergeCell ref="AL389:AO389"/>
    <mergeCell ref="AQ391:AQ392"/>
    <mergeCell ref="Z391:Z392"/>
    <mergeCell ref="AH389:AH390"/>
    <mergeCell ref="Z397:Z398"/>
    <mergeCell ref="AK391:AK392"/>
    <mergeCell ref="AG393:AK393"/>
    <mergeCell ref="AR391:AR392"/>
    <mergeCell ref="Y399:AC399"/>
    <mergeCell ref="AD399:AE399"/>
    <mergeCell ref="AG399:AK399"/>
    <mergeCell ref="AD406:AG406"/>
    <mergeCell ref="R388:U388"/>
    <mergeCell ref="AK389:AK390"/>
    <mergeCell ref="AB389:AB390"/>
    <mergeCell ref="Z388:AC388"/>
    <mergeCell ref="AR385:AR386"/>
    <mergeCell ref="V395:Y395"/>
    <mergeCell ref="Z395:Z396"/>
    <mergeCell ref="AA395:AA396"/>
    <mergeCell ref="AB395:AB396"/>
    <mergeCell ref="AC395:AC396"/>
    <mergeCell ref="AD395:AG395"/>
    <mergeCell ref="V396:Y397"/>
    <mergeCell ref="AD396:AG397"/>
    <mergeCell ref="AC397:AC398"/>
    <mergeCell ref="U391:U392"/>
    <mergeCell ref="AJ389:AJ390"/>
    <mergeCell ref="AA391:AA392"/>
    <mergeCell ref="V394:Y394"/>
    <mergeCell ref="Z394:AC394"/>
    <mergeCell ref="AD394:AG394"/>
    <mergeCell ref="AH383:AH384"/>
    <mergeCell ref="AP383:AP384"/>
    <mergeCell ref="AH388:AK388"/>
    <mergeCell ref="AQ373:AQ374"/>
    <mergeCell ref="N376:U381"/>
    <mergeCell ref="AC345:AC346"/>
    <mergeCell ref="R351:R352"/>
    <mergeCell ref="N354:Q354"/>
    <mergeCell ref="S351:S352"/>
    <mergeCell ref="AO375:AS375"/>
    <mergeCell ref="AG375:AK375"/>
    <mergeCell ref="AR389:AR390"/>
    <mergeCell ref="V376:AC381"/>
    <mergeCell ref="AD380:AG380"/>
    <mergeCell ref="AD381:AE381"/>
    <mergeCell ref="V374:Y374"/>
    <mergeCell ref="AH370:AK370"/>
    <mergeCell ref="AD386:AG386"/>
    <mergeCell ref="AQ349:AQ350"/>
    <mergeCell ref="AP361:AS363"/>
    <mergeCell ref="V348:Y348"/>
    <mergeCell ref="AL350:AO351"/>
    <mergeCell ref="V350:Y351"/>
    <mergeCell ref="R354:U354"/>
    <mergeCell ref="Z351:Z352"/>
    <mergeCell ref="AL354:AO354"/>
    <mergeCell ref="V353:W353"/>
    <mergeCell ref="AD344:AG345"/>
    <mergeCell ref="V389:Y389"/>
    <mergeCell ref="Z389:Z390"/>
    <mergeCell ref="T389:T390"/>
    <mergeCell ref="AD390:AG391"/>
    <mergeCell ref="AO387:AS387"/>
    <mergeCell ref="AH377:AH378"/>
    <mergeCell ref="AJ379:AJ380"/>
    <mergeCell ref="N393:O393"/>
    <mergeCell ref="F383:I383"/>
    <mergeCell ref="J383:J384"/>
    <mergeCell ref="I387:M387"/>
    <mergeCell ref="J315:J316"/>
    <mergeCell ref="J297:M299"/>
    <mergeCell ref="L303:L304"/>
    <mergeCell ref="L315:L316"/>
    <mergeCell ref="T331:T332"/>
    <mergeCell ref="V358:Y358"/>
    <mergeCell ref="Z355:Z356"/>
    <mergeCell ref="AD383:AG383"/>
    <mergeCell ref="Y375:AC375"/>
    <mergeCell ref="Z361:AC363"/>
    <mergeCell ref="AD382:AG382"/>
    <mergeCell ref="R297:U299"/>
    <mergeCell ref="F300:I300"/>
    <mergeCell ref="J300:M300"/>
    <mergeCell ref="U309:U310"/>
    <mergeCell ref="N307:Q307"/>
    <mergeCell ref="F297:I299"/>
    <mergeCell ref="F304:I304"/>
    <mergeCell ref="R336:U336"/>
    <mergeCell ref="R339:R340"/>
    <mergeCell ref="V330:AC335"/>
    <mergeCell ref="N332:Q333"/>
    <mergeCell ref="I329:M329"/>
    <mergeCell ref="AC309:AC310"/>
    <mergeCell ref="V310:Y310"/>
    <mergeCell ref="N388:Q388"/>
    <mergeCell ref="S357:S358"/>
    <mergeCell ref="F348:I348"/>
    <mergeCell ref="V265:W265"/>
    <mergeCell ref="Q265:U265"/>
    <mergeCell ref="R319:R320"/>
    <mergeCell ref="S315:S316"/>
    <mergeCell ref="N289:O289"/>
    <mergeCell ref="J318:M318"/>
    <mergeCell ref="F312:I312"/>
    <mergeCell ref="N276:Q276"/>
    <mergeCell ref="AB391:AB392"/>
    <mergeCell ref="T355:T356"/>
    <mergeCell ref="J357:J358"/>
    <mergeCell ref="R355:R356"/>
    <mergeCell ref="P366:S366"/>
    <mergeCell ref="P360:S360"/>
    <mergeCell ref="H360:K360"/>
    <mergeCell ref="H366:K366"/>
    <mergeCell ref="F389:I389"/>
    <mergeCell ref="K391:K392"/>
    <mergeCell ref="F382:I382"/>
    <mergeCell ref="Q305:U305"/>
    <mergeCell ref="U269:U270"/>
    <mergeCell ref="V284:AC289"/>
    <mergeCell ref="V297:Y299"/>
    <mergeCell ref="J301:J302"/>
    <mergeCell ref="V336:AC341"/>
    <mergeCell ref="Z342:AC342"/>
    <mergeCell ref="V342:Y342"/>
    <mergeCell ref="Z343:Z344"/>
    <mergeCell ref="F285:I285"/>
    <mergeCell ref="M287:M288"/>
    <mergeCell ref="K275:K276"/>
    <mergeCell ref="F266:I266"/>
    <mergeCell ref="J260:M260"/>
    <mergeCell ref="U279:U280"/>
    <mergeCell ref="T281:T282"/>
    <mergeCell ref="S281:S282"/>
    <mergeCell ref="F274:I275"/>
    <mergeCell ref="F260:I260"/>
    <mergeCell ref="J284:M284"/>
    <mergeCell ref="R284:U284"/>
    <mergeCell ref="S285:S286"/>
    <mergeCell ref="S287:S288"/>
    <mergeCell ref="K285:K286"/>
    <mergeCell ref="L285:L286"/>
    <mergeCell ref="F288:I288"/>
    <mergeCell ref="N284:Q284"/>
    <mergeCell ref="N288:Q288"/>
    <mergeCell ref="J285:J286"/>
    <mergeCell ref="F276:I276"/>
    <mergeCell ref="S275:S276"/>
    <mergeCell ref="M281:M282"/>
    <mergeCell ref="F286:I287"/>
    <mergeCell ref="U267:U268"/>
    <mergeCell ref="F271:G271"/>
    <mergeCell ref="N285:Q285"/>
    <mergeCell ref="N268:Q269"/>
    <mergeCell ref="N262:Q263"/>
    <mergeCell ref="J266:M266"/>
    <mergeCell ref="K267:K268"/>
    <mergeCell ref="L275:L276"/>
    <mergeCell ref="J279:J280"/>
    <mergeCell ref="F280:I281"/>
    <mergeCell ref="K281:K282"/>
    <mergeCell ref="F273:I273"/>
    <mergeCell ref="J263:J264"/>
    <mergeCell ref="F270:I270"/>
    <mergeCell ref="T263:T264"/>
    <mergeCell ref="M267:M268"/>
    <mergeCell ref="F261:I261"/>
    <mergeCell ref="L263:L264"/>
    <mergeCell ref="K263:K264"/>
    <mergeCell ref="J306:M306"/>
    <mergeCell ref="F325:I325"/>
    <mergeCell ref="N286:Q287"/>
    <mergeCell ref="U287:U288"/>
    <mergeCell ref="R307:R308"/>
    <mergeCell ref="S279:S280"/>
    <mergeCell ref="M263:M264"/>
    <mergeCell ref="J312:M312"/>
    <mergeCell ref="I311:M311"/>
    <mergeCell ref="N313:Q313"/>
    <mergeCell ref="M269:M270"/>
    <mergeCell ref="J272:M272"/>
    <mergeCell ref="J269:J270"/>
    <mergeCell ref="K303:K304"/>
    <mergeCell ref="J275:J276"/>
    <mergeCell ref="M273:M274"/>
    <mergeCell ref="N266:Q266"/>
    <mergeCell ref="F279:I279"/>
    <mergeCell ref="F284:I284"/>
    <mergeCell ref="J278:M278"/>
    <mergeCell ref="R285:R286"/>
    <mergeCell ref="F289:G289"/>
    <mergeCell ref="I289:M289"/>
    <mergeCell ref="L281:L282"/>
    <mergeCell ref="N264:Q264"/>
    <mergeCell ref="R272:U272"/>
    <mergeCell ref="U273:U274"/>
    <mergeCell ref="AB269:AB270"/>
    <mergeCell ref="F268:I269"/>
    <mergeCell ref="N272:Q272"/>
    <mergeCell ref="N280:Q281"/>
    <mergeCell ref="K269:K270"/>
    <mergeCell ref="L273:L274"/>
    <mergeCell ref="I271:M271"/>
    <mergeCell ref="X290:AA290"/>
    <mergeCell ref="J382:M382"/>
    <mergeCell ref="F370:M375"/>
    <mergeCell ref="V367:Y369"/>
    <mergeCell ref="F349:I349"/>
    <mergeCell ref="N352:Q352"/>
    <mergeCell ref="F272:I272"/>
    <mergeCell ref="K287:K288"/>
    <mergeCell ref="L287:L288"/>
    <mergeCell ref="L267:L268"/>
    <mergeCell ref="Q283:U283"/>
    <mergeCell ref="N283:O283"/>
    <mergeCell ref="T285:T286"/>
    <mergeCell ref="T269:T270"/>
    <mergeCell ref="T321:T322"/>
    <mergeCell ref="F336:M341"/>
    <mergeCell ref="N338:Q339"/>
    <mergeCell ref="S337:S338"/>
    <mergeCell ref="R337:R338"/>
    <mergeCell ref="N318:Q318"/>
    <mergeCell ref="J324:M324"/>
    <mergeCell ref="I283:M283"/>
    <mergeCell ref="N297:Q299"/>
    <mergeCell ref="R303:R304"/>
    <mergeCell ref="F301:I301"/>
    <mergeCell ref="K301:K302"/>
    <mergeCell ref="S303:S304"/>
    <mergeCell ref="N301:Q301"/>
    <mergeCell ref="U301:U302"/>
    <mergeCell ref="Q289:U289"/>
    <mergeCell ref="J287:J288"/>
    <mergeCell ref="F308:I309"/>
    <mergeCell ref="F306:I306"/>
    <mergeCell ref="M303:M304"/>
    <mergeCell ref="L301:L302"/>
    <mergeCell ref="Q271:U271"/>
    <mergeCell ref="T267:T268"/>
    <mergeCell ref="T275:T276"/>
    <mergeCell ref="R275:R276"/>
    <mergeCell ref="M275:M276"/>
    <mergeCell ref="F305:G305"/>
    <mergeCell ref="P296:S296"/>
    <mergeCell ref="U303:U304"/>
    <mergeCell ref="R300:U300"/>
    <mergeCell ref="M301:M302"/>
    <mergeCell ref="M279:M280"/>
    <mergeCell ref="J281:J282"/>
    <mergeCell ref="M285:M286"/>
    <mergeCell ref="T287:T288"/>
    <mergeCell ref="T303:T304"/>
    <mergeCell ref="H290:K290"/>
    <mergeCell ref="U285:U286"/>
    <mergeCell ref="R291:U293"/>
    <mergeCell ref="N304:Q304"/>
    <mergeCell ref="F267:I267"/>
    <mergeCell ref="R260:U260"/>
    <mergeCell ref="N261:Q261"/>
    <mergeCell ref="F323:G323"/>
    <mergeCell ref="J273:J274"/>
    <mergeCell ref="R281:R282"/>
    <mergeCell ref="U281:U282"/>
    <mergeCell ref="N271:O271"/>
    <mergeCell ref="R267:R268"/>
    <mergeCell ref="S269:S270"/>
    <mergeCell ref="S267:S268"/>
    <mergeCell ref="R287:R288"/>
    <mergeCell ref="R266:U266"/>
    <mergeCell ref="S273:S274"/>
    <mergeCell ref="N273:Q273"/>
    <mergeCell ref="U275:U276"/>
    <mergeCell ref="H296:K296"/>
    <mergeCell ref="J303:J304"/>
    <mergeCell ref="J313:J314"/>
    <mergeCell ref="P290:S290"/>
    <mergeCell ref="N311:O311"/>
    <mergeCell ref="U313:U314"/>
    <mergeCell ref="N305:O305"/>
    <mergeCell ref="M309:M310"/>
    <mergeCell ref="M315:M316"/>
    <mergeCell ref="J291:M293"/>
    <mergeCell ref="T315:T316"/>
    <mergeCell ref="N306:Q306"/>
    <mergeCell ref="F302:I303"/>
    <mergeCell ref="S307:S308"/>
    <mergeCell ref="K307:K308"/>
    <mergeCell ref="F318:I318"/>
    <mergeCell ref="S319:S320"/>
    <mergeCell ref="AD336:AK341"/>
    <mergeCell ref="AJ301:AJ302"/>
    <mergeCell ref="X296:AA296"/>
    <mergeCell ref="N341:O341"/>
    <mergeCell ref="S331:S332"/>
    <mergeCell ref="N335:O335"/>
    <mergeCell ref="S333:S334"/>
    <mergeCell ref="N330:Q330"/>
    <mergeCell ref="AD306:AK311"/>
    <mergeCell ref="AB319:AB320"/>
    <mergeCell ref="V318:Y318"/>
    <mergeCell ref="AP377:AP378"/>
    <mergeCell ref="AL381:AM381"/>
    <mergeCell ref="AI377:AI378"/>
    <mergeCell ref="N331:Q331"/>
    <mergeCell ref="F330:M335"/>
    <mergeCell ref="U333:U334"/>
    <mergeCell ref="T333:T334"/>
    <mergeCell ref="Q323:U323"/>
    <mergeCell ref="U331:U332"/>
    <mergeCell ref="U319:U320"/>
    <mergeCell ref="T327:T328"/>
    <mergeCell ref="N324:Q324"/>
    <mergeCell ref="N337:Q337"/>
    <mergeCell ref="L319:L320"/>
    <mergeCell ref="F355:I355"/>
    <mergeCell ref="L349:L350"/>
    <mergeCell ref="N348:Q348"/>
    <mergeCell ref="N349:Q349"/>
    <mergeCell ref="K357:K358"/>
    <mergeCell ref="L357:L358"/>
    <mergeCell ref="M357:M358"/>
    <mergeCell ref="AD324:AK329"/>
    <mergeCell ref="AC319:AC320"/>
    <mergeCell ref="AD318:AK323"/>
    <mergeCell ref="Z319:Z320"/>
    <mergeCell ref="N367:Q369"/>
    <mergeCell ref="F359:G359"/>
    <mergeCell ref="Q359:U359"/>
    <mergeCell ref="I359:M359"/>
    <mergeCell ref="N340:Q340"/>
    <mergeCell ref="J325:J326"/>
    <mergeCell ref="I323:M323"/>
    <mergeCell ref="L327:L328"/>
    <mergeCell ref="N328:Q328"/>
    <mergeCell ref="Q329:U329"/>
    <mergeCell ref="K327:K328"/>
    <mergeCell ref="F387:G387"/>
    <mergeCell ref="F384:I385"/>
    <mergeCell ref="F350:I351"/>
    <mergeCell ref="S349:S350"/>
    <mergeCell ref="AH373:AH374"/>
    <mergeCell ref="F386:I386"/>
    <mergeCell ref="Z371:Z372"/>
    <mergeCell ref="AC351:AC352"/>
    <mergeCell ref="AA355:AA356"/>
    <mergeCell ref="AA351:AA352"/>
    <mergeCell ref="AA349:AA350"/>
    <mergeCell ref="U355:U356"/>
    <mergeCell ref="T351:T352"/>
    <mergeCell ref="J354:M354"/>
    <mergeCell ref="Q353:U353"/>
    <mergeCell ref="I353:M353"/>
    <mergeCell ref="F326:I327"/>
    <mergeCell ref="U337:U338"/>
    <mergeCell ref="R333:R334"/>
    <mergeCell ref="R331:R332"/>
    <mergeCell ref="F328:I328"/>
    <mergeCell ref="J327:J328"/>
    <mergeCell ref="R324:U324"/>
    <mergeCell ref="U327:U328"/>
    <mergeCell ref="N329:O329"/>
    <mergeCell ref="S321:S322"/>
    <mergeCell ref="M327:M328"/>
    <mergeCell ref="Z318:AC318"/>
    <mergeCell ref="V324:AC329"/>
    <mergeCell ref="R321:R322"/>
    <mergeCell ref="AC321:AC322"/>
    <mergeCell ref="S327:S328"/>
    <mergeCell ref="T339:T340"/>
    <mergeCell ref="Z321:Z322"/>
    <mergeCell ref="V323:W323"/>
    <mergeCell ref="S339:S340"/>
    <mergeCell ref="Y323:AC323"/>
    <mergeCell ref="R330:U330"/>
    <mergeCell ref="L325:L326"/>
    <mergeCell ref="F324:I324"/>
    <mergeCell ref="T325:T326"/>
    <mergeCell ref="R327:R328"/>
    <mergeCell ref="R325:R326"/>
    <mergeCell ref="V319:Y319"/>
    <mergeCell ref="F322:I322"/>
    <mergeCell ref="M321:M322"/>
    <mergeCell ref="T319:T320"/>
    <mergeCell ref="N322:Q322"/>
    <mergeCell ref="N334:Q334"/>
    <mergeCell ref="F353:G353"/>
    <mergeCell ref="F352:I352"/>
    <mergeCell ref="AK343:AK344"/>
    <mergeCell ref="U349:U350"/>
    <mergeCell ref="V343:Y343"/>
    <mergeCell ref="V344:Y345"/>
    <mergeCell ref="R348:U348"/>
    <mergeCell ref="AA345:AA346"/>
    <mergeCell ref="AB355:AB356"/>
    <mergeCell ref="BZ388:CC388"/>
    <mergeCell ref="V388:Y388"/>
    <mergeCell ref="AD388:AG388"/>
    <mergeCell ref="BR383:BU383"/>
    <mergeCell ref="BV383:BV384"/>
    <mergeCell ref="Z354:AC354"/>
    <mergeCell ref="AT370:AW370"/>
    <mergeCell ref="AT358:AW358"/>
    <mergeCell ref="AK345:AK346"/>
    <mergeCell ref="AD346:AG346"/>
    <mergeCell ref="AD347:AE347"/>
    <mergeCell ref="AG347:AK347"/>
    <mergeCell ref="Z348:AC348"/>
    <mergeCell ref="V347:W347"/>
    <mergeCell ref="AD376:AG376"/>
    <mergeCell ref="AH361:AK363"/>
    <mergeCell ref="AH367:AK369"/>
    <mergeCell ref="V372:Y373"/>
    <mergeCell ref="K383:K384"/>
    <mergeCell ref="L383:L384"/>
    <mergeCell ref="AL370:AO370"/>
    <mergeCell ref="AQ371:AQ372"/>
    <mergeCell ref="AL374:AO374"/>
    <mergeCell ref="CD388:CG388"/>
    <mergeCell ref="BZ382:CG387"/>
    <mergeCell ref="BU387:BY387"/>
    <mergeCell ref="BR387:BS387"/>
    <mergeCell ref="M385:M386"/>
    <mergeCell ref="BW383:BW384"/>
    <mergeCell ref="BX383:BX384"/>
    <mergeCell ref="BY383:BY384"/>
    <mergeCell ref="M383:M384"/>
    <mergeCell ref="N370:U375"/>
    <mergeCell ref="AX377:AX378"/>
    <mergeCell ref="BR376:BY381"/>
    <mergeCell ref="AL383:AO383"/>
    <mergeCell ref="BJ376:BQ381"/>
    <mergeCell ref="AR379:AR380"/>
    <mergeCell ref="AT382:AW382"/>
    <mergeCell ref="AZ379:AZ380"/>
    <mergeCell ref="AT378:AW379"/>
    <mergeCell ref="AK383:AK384"/>
    <mergeCell ref="BG383:BG384"/>
    <mergeCell ref="BJ382:BQ387"/>
    <mergeCell ref="BB387:BC387"/>
    <mergeCell ref="AT376:AW376"/>
    <mergeCell ref="AT383:AW383"/>
    <mergeCell ref="AT386:AW386"/>
    <mergeCell ref="BE387:BI387"/>
    <mergeCell ref="AT380:AW380"/>
    <mergeCell ref="BR382:BU382"/>
    <mergeCell ref="BV382:BY382"/>
    <mergeCell ref="AP373:AP374"/>
    <mergeCell ref="AI371:AI372"/>
    <mergeCell ref="AG381:AK381"/>
    <mergeCell ref="BY397:BY398"/>
    <mergeCell ref="BV397:BV398"/>
    <mergeCell ref="AY389:AY390"/>
    <mergeCell ref="BV388:BY388"/>
    <mergeCell ref="BO389:BO390"/>
    <mergeCell ref="AD389:AG389"/>
    <mergeCell ref="R389:R390"/>
    <mergeCell ref="BJ392:BM392"/>
    <mergeCell ref="BI391:BI392"/>
    <mergeCell ref="AG387:AK387"/>
    <mergeCell ref="BA391:BA392"/>
    <mergeCell ref="AT393:AU393"/>
    <mergeCell ref="BR384:BU385"/>
    <mergeCell ref="BV385:BV386"/>
    <mergeCell ref="AT390:AW391"/>
    <mergeCell ref="BR396:BU397"/>
    <mergeCell ref="AR397:AR398"/>
    <mergeCell ref="BR393:BS393"/>
    <mergeCell ref="BR395:BU395"/>
    <mergeCell ref="AW393:BA393"/>
    <mergeCell ref="AP395:AP396"/>
    <mergeCell ref="AQ395:AQ396"/>
    <mergeCell ref="AR395:AR396"/>
    <mergeCell ref="BB395:BE395"/>
    <mergeCell ref="AP397:AP398"/>
    <mergeCell ref="BI397:BI398"/>
    <mergeCell ref="BE393:BI393"/>
    <mergeCell ref="BW385:BW386"/>
    <mergeCell ref="BX385:BX386"/>
    <mergeCell ref="BY385:BY386"/>
    <mergeCell ref="BR386:BU386"/>
    <mergeCell ref="AS383:AS384"/>
    <mergeCell ref="AX391:AX392"/>
    <mergeCell ref="BH391:BH392"/>
    <mergeCell ref="BJ390:BM391"/>
    <mergeCell ref="BR388:BU388"/>
    <mergeCell ref="F376:M381"/>
    <mergeCell ref="BJ389:BM389"/>
    <mergeCell ref="BB390:BE391"/>
    <mergeCell ref="BF391:BF392"/>
    <mergeCell ref="BF389:BF390"/>
    <mergeCell ref="BB392:BE392"/>
    <mergeCell ref="BG391:BG392"/>
    <mergeCell ref="AZ389:AZ390"/>
    <mergeCell ref="AY391:AY392"/>
    <mergeCell ref="AT389:AW389"/>
    <mergeCell ref="AP389:AP390"/>
    <mergeCell ref="BB388:BE388"/>
    <mergeCell ref="AP388:AS388"/>
    <mergeCell ref="BG389:BG390"/>
    <mergeCell ref="BN388:BQ388"/>
    <mergeCell ref="AS389:AS390"/>
    <mergeCell ref="BJ388:BM388"/>
    <mergeCell ref="BF388:BI388"/>
    <mergeCell ref="BI389:BI390"/>
    <mergeCell ref="BH389:BH390"/>
    <mergeCell ref="AP391:AP392"/>
    <mergeCell ref="AT392:AW392"/>
    <mergeCell ref="AZ391:AZ392"/>
    <mergeCell ref="M391:M392"/>
    <mergeCell ref="J391:J392"/>
    <mergeCell ref="L385:L386"/>
    <mergeCell ref="AS385:AS386"/>
    <mergeCell ref="AT388:AW388"/>
    <mergeCell ref="AI345:AI346"/>
    <mergeCell ref="AJ345:AJ346"/>
    <mergeCell ref="Z203:Z204"/>
    <mergeCell ref="J227:M229"/>
    <mergeCell ref="L205:L206"/>
    <mergeCell ref="Q207:U207"/>
    <mergeCell ref="AG201:AK201"/>
    <mergeCell ref="AD200:AG200"/>
    <mergeCell ref="AD227:AG229"/>
    <mergeCell ref="AA203:AA204"/>
    <mergeCell ref="V233:Y235"/>
    <mergeCell ref="Y207:AC207"/>
    <mergeCell ref="V206:Y206"/>
    <mergeCell ref="X226:AA226"/>
    <mergeCell ref="L203:L204"/>
    <mergeCell ref="AH227:AK229"/>
    <mergeCell ref="AH382:AK382"/>
    <mergeCell ref="Z227:AC229"/>
    <mergeCell ref="N203:Q203"/>
    <mergeCell ref="H232:K232"/>
    <mergeCell ref="N361:Q363"/>
    <mergeCell ref="R357:R358"/>
    <mergeCell ref="R361:U363"/>
    <mergeCell ref="J348:M348"/>
    <mergeCell ref="K351:K352"/>
    <mergeCell ref="K349:K350"/>
    <mergeCell ref="J351:J352"/>
    <mergeCell ref="U339:U340"/>
    <mergeCell ref="T337:T338"/>
    <mergeCell ref="Q317:U317"/>
    <mergeCell ref="N326:Q327"/>
    <mergeCell ref="L321:L322"/>
    <mergeCell ref="AL375:AM375"/>
    <mergeCell ref="AR371:AR372"/>
    <mergeCell ref="AR373:AR374"/>
    <mergeCell ref="AP371:AP372"/>
    <mergeCell ref="AI379:AI380"/>
    <mergeCell ref="M349:M350"/>
    <mergeCell ref="J388:M388"/>
    <mergeCell ref="S355:S356"/>
    <mergeCell ref="N358:Q358"/>
    <mergeCell ref="AG171:AK171"/>
    <mergeCell ref="AH185:AH186"/>
    <mergeCell ref="AD185:AG185"/>
    <mergeCell ref="AD171:AE171"/>
    <mergeCell ref="AJ169:AJ170"/>
    <mergeCell ref="AA169:AA170"/>
    <mergeCell ref="AC169:AC170"/>
    <mergeCell ref="AC151:AC152"/>
    <mergeCell ref="R179:R180"/>
    <mergeCell ref="S179:S180"/>
    <mergeCell ref="L175:L176"/>
    <mergeCell ref="N173:Q173"/>
    <mergeCell ref="J173:J174"/>
    <mergeCell ref="T181:T182"/>
    <mergeCell ref="U181:U182"/>
    <mergeCell ref="U175:U176"/>
    <mergeCell ref="N179:Q179"/>
    <mergeCell ref="T185:T186"/>
    <mergeCell ref="AB179:AB180"/>
    <mergeCell ref="M167:M168"/>
    <mergeCell ref="U167:U168"/>
    <mergeCell ref="H162:K162"/>
    <mergeCell ref="N163:Q165"/>
    <mergeCell ref="AH163:AK165"/>
    <mergeCell ref="N167:Q167"/>
    <mergeCell ref="Z166:AC166"/>
    <mergeCell ref="AJ167:AJ168"/>
    <mergeCell ref="Z167:Z168"/>
    <mergeCell ref="V166:Y166"/>
    <mergeCell ref="H156:K156"/>
    <mergeCell ref="F157:I159"/>
    <mergeCell ref="V167:Y167"/>
    <mergeCell ref="V163:Y165"/>
    <mergeCell ref="Z178:AC178"/>
    <mergeCell ref="N128:Q129"/>
    <mergeCell ref="F134:I135"/>
    <mergeCell ref="F233:I235"/>
    <mergeCell ref="R233:U235"/>
    <mergeCell ref="H226:K226"/>
    <mergeCell ref="P232:S232"/>
    <mergeCell ref="J233:M235"/>
    <mergeCell ref="N233:Q235"/>
    <mergeCell ref="V227:Y229"/>
    <mergeCell ref="X232:AA232"/>
    <mergeCell ref="Z233:AC235"/>
    <mergeCell ref="U205:U206"/>
    <mergeCell ref="N178:Q178"/>
    <mergeCell ref="R178:U178"/>
    <mergeCell ref="T193:T194"/>
    <mergeCell ref="L191:L192"/>
    <mergeCell ref="J193:J194"/>
    <mergeCell ref="Q195:U195"/>
    <mergeCell ref="T191:T192"/>
    <mergeCell ref="V203:Y203"/>
    <mergeCell ref="V171:W171"/>
    <mergeCell ref="V180:Y181"/>
    <mergeCell ref="F138:I138"/>
    <mergeCell ref="K133:K134"/>
    <mergeCell ref="J179:J180"/>
    <mergeCell ref="R185:R186"/>
    <mergeCell ref="F185:I185"/>
    <mergeCell ref="J185:J186"/>
    <mergeCell ref="I183:M183"/>
    <mergeCell ref="BF141:BF142"/>
    <mergeCell ref="BG141:BG142"/>
    <mergeCell ref="BH141:BH142"/>
    <mergeCell ref="BI141:BI142"/>
    <mergeCell ref="BB142:BE142"/>
    <mergeCell ref="BB143:BC143"/>
    <mergeCell ref="BE143:BI143"/>
    <mergeCell ref="AD138:AK143"/>
    <mergeCell ref="F342:M347"/>
    <mergeCell ref="N342:U347"/>
    <mergeCell ref="AD342:AG342"/>
    <mergeCell ref="AH342:AK342"/>
    <mergeCell ref="AD343:AG343"/>
    <mergeCell ref="AH343:AH344"/>
    <mergeCell ref="AI343:AI344"/>
    <mergeCell ref="AJ343:AJ344"/>
    <mergeCell ref="AI185:AI186"/>
    <mergeCell ref="AR185:AR186"/>
    <mergeCell ref="AP185:AP186"/>
    <mergeCell ref="F171:G171"/>
    <mergeCell ref="I171:M171"/>
    <mergeCell ref="AI169:AI170"/>
    <mergeCell ref="AK169:AK170"/>
    <mergeCell ref="AD172:AK177"/>
    <mergeCell ref="M175:M176"/>
    <mergeCell ref="F178:I178"/>
    <mergeCell ref="F179:I179"/>
    <mergeCell ref="M181:M182"/>
    <mergeCell ref="N180:Q181"/>
    <mergeCell ref="T179:T180"/>
    <mergeCell ref="V172:AC177"/>
    <mergeCell ref="K448:M448"/>
    <mergeCell ref="AL227:AO229"/>
    <mergeCell ref="AL233:AO235"/>
    <mergeCell ref="AP199:AP200"/>
    <mergeCell ref="AR203:AR204"/>
    <mergeCell ref="AF232:AI232"/>
    <mergeCell ref="N400:U405"/>
    <mergeCell ref="N382:U387"/>
    <mergeCell ref="K185:K186"/>
    <mergeCell ref="L185:L186"/>
    <mergeCell ref="M185:M186"/>
    <mergeCell ref="F186:I187"/>
    <mergeCell ref="J187:J188"/>
    <mergeCell ref="K187:K188"/>
    <mergeCell ref="J202:M202"/>
    <mergeCell ref="S175:S176"/>
    <mergeCell ref="U179:U180"/>
    <mergeCell ref="F188:I188"/>
    <mergeCell ref="F177:G177"/>
    <mergeCell ref="AJ401:AJ402"/>
    <mergeCell ref="AD405:AE405"/>
    <mergeCell ref="L181:L182"/>
    <mergeCell ref="J184:M184"/>
    <mergeCell ref="F182:I182"/>
    <mergeCell ref="N312:Q312"/>
    <mergeCell ref="BY395:BY396"/>
    <mergeCell ref="AA397:AA398"/>
    <mergeCell ref="AL398:AO398"/>
    <mergeCell ref="V412:AC417"/>
    <mergeCell ref="L389:L390"/>
    <mergeCell ref="M187:M188"/>
    <mergeCell ref="AL201:AM201"/>
    <mergeCell ref="Z202:AC202"/>
    <mergeCell ref="AH233:AK235"/>
    <mergeCell ref="AD233:AG235"/>
    <mergeCell ref="J385:J386"/>
    <mergeCell ref="N350:Q351"/>
    <mergeCell ref="AB373:AB374"/>
    <mergeCell ref="AC371:AC372"/>
    <mergeCell ref="AJ373:AJ374"/>
    <mergeCell ref="AA373:AA374"/>
    <mergeCell ref="AD375:AE375"/>
    <mergeCell ref="AS199:AS200"/>
    <mergeCell ref="M355:M356"/>
    <mergeCell ref="N355:Q355"/>
    <mergeCell ref="T357:T358"/>
    <mergeCell ref="K385:K386"/>
    <mergeCell ref="AR383:AR384"/>
    <mergeCell ref="AI383:AI384"/>
    <mergeCell ref="AO381:AS381"/>
    <mergeCell ref="AQ385:AQ386"/>
    <mergeCell ref="AP385:AP386"/>
    <mergeCell ref="V371:Y371"/>
    <mergeCell ref="AD354:AK359"/>
    <mergeCell ref="V355:Y355"/>
    <mergeCell ref="AP355:AP356"/>
    <mergeCell ref="AS371:AS372"/>
  </mergeCells>
  <phoneticPr fontId="1"/>
  <conditionalFormatting sqref="R17:U19">
    <cfRule type="expression" dxfId="755" priority="333">
      <formula>IF(J17="(月)","(火)",IF(J17="(火)","(水)",IF(J17="(水)","(木)",IF(J17="(木)","(金)",IF(J17="(金)","(土)",IF(J17="(土)","(日)",IF(J17="(日)","(月)")))))))="(土)"</formula>
    </cfRule>
    <cfRule type="expression" dxfId="754" priority="334">
      <formula>IF(J17="(月)","(火)",IF(J17="(火)","(水)",IF(J17="(水)","(木)",IF(J17="(木)","(金)",IF(J17="(金)","(土)",IF(J17="(土)","(日)",IF(J17="(日)","(月)")))))))="(日)"</formula>
    </cfRule>
  </conditionalFormatting>
  <conditionalFormatting sqref="Z17:AC19">
    <cfRule type="expression" dxfId="753" priority="331">
      <formula>IF(R17="(月)","(火)",IF(R17="(火)","(水)",IF(R17="(水)","(木)",IF(R17="(木)","(金)",IF(R17="(金)","(土)",IF(R17="(土)","(日)",IF(R17="(日)","(月)")))))))="(土)"</formula>
    </cfRule>
    <cfRule type="expression" dxfId="752" priority="332">
      <formula>IF(R17="(月)","(火)",IF(R17="(火)","(水)",IF(R17="(水)","(木)",IF(R17="(木)","(金)",IF(R17="(金)","(土)",IF(R17="(土)","(日)",IF(R17="(日)","(月)")))))))="(日)"</formula>
    </cfRule>
  </conditionalFormatting>
  <conditionalFormatting sqref="AH17:AK19">
    <cfRule type="expression" dxfId="751" priority="329">
      <formula>IF(Z17="(月)","(火)",IF(Z17="(火)","(水)",IF(Z17="(水)","(木)",IF(Z17="(木)","(金)",IF(Z17="(金)","(土)",IF(Z17="(土)","(日)",IF(Z17="(日)","(月)")))))))="(土)"</formula>
    </cfRule>
    <cfRule type="expression" dxfId="750" priority="330">
      <formula>IF(Z17="(月)","(火)",IF(Z17="(火)","(水)",IF(Z17="(水)","(木)",IF(Z17="(木)","(金)",IF(Z17="(金)","(土)",IF(Z17="(土)","(日)",IF(Z17="(日)","(月)")))))))="(日)"</formula>
    </cfRule>
  </conditionalFormatting>
  <conditionalFormatting sqref="AP17:AS19">
    <cfRule type="expression" dxfId="749" priority="327">
      <formula>IF(AH17="(月)","(火)",IF(AH17="(火)","(水)",IF(AH17="(水)","(木)",IF(AH17="(木)","(金)",IF(AH17="(金)","(土)",IF(AH17="(土)","(日)",IF(AH17="(日)","(月)")))))))="(土)"</formula>
    </cfRule>
    <cfRule type="expression" dxfId="748" priority="328">
      <formula>IF(AH17="(月)","(火)",IF(AH17="(火)","(水)",IF(AH17="(水)","(木)",IF(AH17="(木)","(金)",IF(AH17="(金)","(土)",IF(AH17="(土)","(日)",IF(AH17="(日)","(月)")))))))="(日)"</formula>
    </cfRule>
  </conditionalFormatting>
  <conditionalFormatting sqref="AX17:BA19">
    <cfRule type="expression" dxfId="747" priority="325">
      <formula>IF(AP17="(月)","(火)",IF(AP17="(火)","(水)",IF(AP17="(水)","(木)",IF(AP17="(木)","(金)",IF(AP17="(金)","(土)",IF(AP17="(土)","(日)",IF(AP17="(日)","(月)")))))))="(土)"</formula>
    </cfRule>
    <cfRule type="expression" dxfId="746" priority="326">
      <formula>IF(AP17="(月)","(火)",IF(AP17="(火)","(水)",IF(AP17="(水)","(木)",IF(AP17="(木)","(金)",IF(AP17="(金)","(土)",IF(AP17="(土)","(日)",IF(AP17="(日)","(月)")))))))="(日)"</formula>
    </cfRule>
  </conditionalFormatting>
  <conditionalFormatting sqref="BF17:BI19">
    <cfRule type="expression" dxfId="745" priority="323">
      <formula>IF(AX17="(月)","(火)",IF(AX17="(火)","(水)",IF(AX17="(水)","(木)",IF(AX17="(木)","(金)",IF(AX17="(金)","(土)",IF(AX17="(土)","(日)",IF(AX17="(日)","(月)")))))))="(土)"</formula>
    </cfRule>
    <cfRule type="expression" dxfId="744" priority="324">
      <formula>IF(AX17="(月)","(火)",IF(AX17="(火)","(水)",IF(AX17="(水)","(木)",IF(AX17="(木)","(金)",IF(AX17="(金)","(土)",IF(AX17="(土)","(日)",IF(AX17="(日)","(月)")))))))="(日)"</formula>
    </cfRule>
  </conditionalFormatting>
  <conditionalFormatting sqref="BN17:BQ19">
    <cfRule type="expression" dxfId="743" priority="321">
      <formula>IF(BF17="(月)","(火)",IF(BF17="(火)","(水)",IF(BF17="(水)","(木)",IF(BF17="(木)","(金)",IF(BF17="(金)","(土)",IF(BF17="(土)","(日)",IF(BF17="(日)","(月)")))))))="(土)"</formula>
    </cfRule>
    <cfRule type="expression" dxfId="742" priority="322">
      <formula>IF(BF17="(月)","(火)",IF(BF17="(火)","(水)",IF(BF17="(水)","(木)",IF(BF17="(木)","(金)",IF(BF17="(金)","(土)",IF(BF17="(土)","(日)",IF(BF17="(日)","(月)")))))))="(日)"</formula>
    </cfRule>
  </conditionalFormatting>
  <conditionalFormatting sqref="BV17:BY19">
    <cfRule type="expression" dxfId="741" priority="319">
      <formula>IF(BN17="(月)","(火)",IF(BN17="(火)","(水)",IF(BN17="(水)","(木)",IF(BN17="(木)","(金)",IF(BN17="(金)","(土)",IF(BN17="(土)","(日)",IF(BN17="(日)","(月)")))))))="(土)"</formula>
    </cfRule>
    <cfRule type="expression" dxfId="740" priority="320">
      <formula>IF(BN17="(月)","(火)",IF(BN17="(火)","(水)",IF(BN17="(水)","(木)",IF(BN17="(木)","(金)",IF(BN17="(金)","(土)",IF(BN17="(土)","(日)",IF(BN17="(日)","(月)")))))))="(日)"</formula>
    </cfRule>
  </conditionalFormatting>
  <conditionalFormatting sqref="CD17:CG19">
    <cfRule type="expression" dxfId="739" priority="317">
      <formula>IF(BV17="(月)","(火)",IF(BV17="(火)","(水)",IF(BV17="(水)","(木)",IF(BV17="(木)","(金)",IF(BV17="(金)","(土)",IF(BV17="(土)","(日)",IF(BV17="(日)","(月)")))))))="(土)"</formula>
    </cfRule>
    <cfRule type="expression" dxfId="738" priority="318">
      <formula>IF(BV17="(月)","(火)",IF(BV17="(火)","(水)",IF(BV17="(水)","(木)",IF(BV17="(木)","(金)",IF(BV17="(金)","(土)",IF(BV17="(土)","(日)",IF(BV17="(日)","(月)")))))))="(日)"</formula>
    </cfRule>
  </conditionalFormatting>
  <conditionalFormatting sqref="CL17:CO19">
    <cfRule type="expression" dxfId="737" priority="315">
      <formula>IF(CD17="(月)","(火)",IF(CD17="(火)","(水)",IF(CD17="(水)","(木)",IF(CD17="(木)","(金)",IF(CD17="(金)","(土)",IF(CD17="(土)","(日)",IF(CD17="(日)","(月)")))))))="(土)"</formula>
    </cfRule>
    <cfRule type="expression" dxfId="736" priority="316">
      <formula>IF(CD17="(月)","(火)",IF(CD17="(火)","(水)",IF(CD17="(水)","(木)",IF(CD17="(木)","(金)",IF(CD17="(金)","(土)",IF(CD17="(土)","(日)",IF(CD17="(日)","(月)")))))))="(日)"</formula>
    </cfRule>
  </conditionalFormatting>
  <conditionalFormatting sqref="R75:U77">
    <cfRule type="expression" dxfId="735" priority="309">
      <formula>IF(J75="(月)","(火)",IF(J75="(火)","(水)",IF(J75="(水)","(木)",IF(J75="(木)","(金)",IF(J75="(金)","(土)",IF(J75="(土)","(日)",IF(J75="(日)","(月)")))))))="(土)"</formula>
    </cfRule>
    <cfRule type="expression" dxfId="734" priority="310">
      <formula>IF(J75="(月)","(火)",IF(J75="(火)","(水)",IF(J75="(水)","(木)",IF(J75="(木)","(金)",IF(J75="(金)","(土)",IF(J75="(土)","(日)",IF(J75="(日)","(月)")))))))="(日)"</formula>
    </cfRule>
  </conditionalFormatting>
  <conditionalFormatting sqref="Z75:AC77">
    <cfRule type="expression" dxfId="733" priority="307">
      <formula>IF(R75="(月)","(火)",IF(R75="(火)","(水)",IF(R75="(水)","(木)",IF(R75="(木)","(金)",IF(R75="(金)","(土)",IF(R75="(土)","(日)",IF(R75="(日)","(月)")))))))="(土)"</formula>
    </cfRule>
    <cfRule type="expression" dxfId="732" priority="308">
      <formula>IF(R75="(月)","(火)",IF(R75="(火)","(水)",IF(R75="(水)","(木)",IF(R75="(木)","(金)",IF(R75="(金)","(土)",IF(R75="(土)","(日)",IF(R75="(日)","(月)")))))))="(日)"</formula>
    </cfRule>
  </conditionalFormatting>
  <conditionalFormatting sqref="AH75:AK77">
    <cfRule type="expression" dxfId="731" priority="305">
      <formula>IF(Z75="(月)","(火)",IF(Z75="(火)","(水)",IF(Z75="(水)","(木)",IF(Z75="(木)","(金)",IF(Z75="(金)","(土)",IF(Z75="(土)","(日)",IF(Z75="(日)","(月)")))))))="(土)"</formula>
    </cfRule>
    <cfRule type="expression" dxfId="730" priority="306">
      <formula>IF(Z75="(月)","(火)",IF(Z75="(火)","(水)",IF(Z75="(水)","(木)",IF(Z75="(木)","(金)",IF(Z75="(金)","(土)",IF(Z75="(土)","(日)",IF(Z75="(日)","(月)")))))))="(日)"</formula>
    </cfRule>
  </conditionalFormatting>
  <conditionalFormatting sqref="AP75:AS77">
    <cfRule type="expression" dxfId="729" priority="303">
      <formula>IF(AH75="(月)","(火)",IF(AH75="(火)","(水)",IF(AH75="(水)","(木)",IF(AH75="(木)","(金)",IF(AH75="(金)","(土)",IF(AH75="(土)","(日)",IF(AH75="(日)","(月)")))))))="(土)"</formula>
    </cfRule>
    <cfRule type="expression" dxfId="728" priority="304">
      <formula>IF(AH75="(月)","(火)",IF(AH75="(火)","(水)",IF(AH75="(水)","(木)",IF(AH75="(木)","(金)",IF(AH75="(金)","(土)",IF(AH75="(土)","(日)",IF(AH75="(日)","(月)")))))))="(日)"</formula>
    </cfRule>
  </conditionalFormatting>
  <conditionalFormatting sqref="AX75:BA77">
    <cfRule type="expression" dxfId="727" priority="301">
      <formula>IF(AP75="(月)","(火)",IF(AP75="(火)","(水)",IF(AP75="(水)","(木)",IF(AP75="(木)","(金)",IF(AP75="(金)","(土)",IF(AP75="(土)","(日)",IF(AP75="(日)","(月)")))))))="(土)"</formula>
    </cfRule>
    <cfRule type="expression" dxfId="726" priority="302">
      <formula>IF(AP75="(月)","(火)",IF(AP75="(火)","(水)",IF(AP75="(水)","(木)",IF(AP75="(木)","(金)",IF(AP75="(金)","(土)",IF(AP75="(土)","(日)",IF(AP75="(日)","(月)")))))))="(日)"</formula>
    </cfRule>
  </conditionalFormatting>
  <conditionalFormatting sqref="BF75:BI77">
    <cfRule type="expression" dxfId="725" priority="299">
      <formula>IF(AX75="(月)","(火)",IF(AX75="(火)","(水)",IF(AX75="(水)","(木)",IF(AX75="(木)","(金)",IF(AX75="(金)","(土)",IF(AX75="(土)","(日)",IF(AX75="(日)","(月)")))))))="(土)"</formula>
    </cfRule>
    <cfRule type="expression" dxfId="724" priority="300">
      <formula>IF(AX75="(月)","(火)",IF(AX75="(火)","(水)",IF(AX75="(水)","(木)",IF(AX75="(木)","(金)",IF(AX75="(金)","(土)",IF(AX75="(土)","(日)",IF(AX75="(日)","(月)")))))))="(日)"</formula>
    </cfRule>
  </conditionalFormatting>
  <conditionalFormatting sqref="BN75:BQ77">
    <cfRule type="expression" dxfId="723" priority="297">
      <formula>IF(BF75="(月)","(火)",IF(BF75="(火)","(水)",IF(BF75="(水)","(木)",IF(BF75="(木)","(金)",IF(BF75="(金)","(土)",IF(BF75="(土)","(日)",IF(BF75="(日)","(月)")))))))="(土)"</formula>
    </cfRule>
    <cfRule type="expression" dxfId="722" priority="298">
      <formula>IF(BF75="(月)","(火)",IF(BF75="(火)","(水)",IF(BF75="(水)","(木)",IF(BF75="(木)","(金)",IF(BF75="(金)","(土)",IF(BF75="(土)","(日)",IF(BF75="(日)","(月)")))))))="(日)"</formula>
    </cfRule>
  </conditionalFormatting>
  <conditionalFormatting sqref="BV75:BY77">
    <cfRule type="expression" dxfId="721" priority="295">
      <formula>IF(BN75="(月)","(火)",IF(BN75="(火)","(水)",IF(BN75="(水)","(木)",IF(BN75="(木)","(金)",IF(BN75="(金)","(土)",IF(BN75="(土)","(日)",IF(BN75="(日)","(月)")))))))="(土)"</formula>
    </cfRule>
    <cfRule type="expression" dxfId="720" priority="296">
      <formula>IF(BN75="(月)","(火)",IF(BN75="(火)","(水)",IF(BN75="(水)","(木)",IF(BN75="(木)","(金)",IF(BN75="(金)","(土)",IF(BN75="(土)","(日)",IF(BN75="(日)","(月)")))))))="(日)"</formula>
    </cfRule>
  </conditionalFormatting>
  <conditionalFormatting sqref="CD75:CG77">
    <cfRule type="expression" dxfId="719" priority="293">
      <formula>IF(BV75="(月)","(火)",IF(BV75="(火)","(水)",IF(BV75="(水)","(木)",IF(BV75="(木)","(金)",IF(BV75="(金)","(土)",IF(BV75="(土)","(日)",IF(BV75="(日)","(月)")))))))="(土)"</formula>
    </cfRule>
    <cfRule type="expression" dxfId="718" priority="294">
      <formula>IF(BV75="(月)","(火)",IF(BV75="(火)","(水)",IF(BV75="(水)","(木)",IF(BV75="(木)","(金)",IF(BV75="(金)","(土)",IF(BV75="(土)","(日)",IF(BV75="(日)","(月)")))))))="(日)"</formula>
    </cfRule>
  </conditionalFormatting>
  <conditionalFormatting sqref="CL75:CO77">
    <cfRule type="expression" dxfId="717" priority="291">
      <formula>IF(CD75="(月)","(火)",IF(CD75="(火)","(水)",IF(CD75="(水)","(木)",IF(CD75="(木)","(金)",IF(CD75="(金)","(土)",IF(CD75="(土)","(日)",IF(CD75="(日)","(月)")))))))="(土)"</formula>
    </cfRule>
    <cfRule type="expression" dxfId="716" priority="292">
      <formula>IF(CD75="(月)","(火)",IF(CD75="(火)","(水)",IF(CD75="(水)","(木)",IF(CD75="(木)","(金)",IF(CD75="(金)","(土)",IF(CD75="(土)","(日)",IF(CD75="(日)","(月)")))))))="(日)"</formula>
    </cfRule>
  </conditionalFormatting>
  <conditionalFormatting sqref="R81:U83">
    <cfRule type="expression" dxfId="715" priority="285">
      <formula>IF(J81="(月)","(火)",IF(J81="(火)","(水)",IF(J81="(水)","(木)",IF(J81="(木)","(金)",IF(J81="(金)","(土)",IF(J81="(土)","(日)",IF(J81="(日)","(月)")))))))="(土)"</formula>
    </cfRule>
    <cfRule type="expression" dxfId="714" priority="286">
      <formula>IF(J81="(月)","(火)",IF(J81="(火)","(水)",IF(J81="(水)","(木)",IF(J81="(木)","(金)",IF(J81="(金)","(土)",IF(J81="(土)","(日)",IF(J81="(日)","(月)")))))))="(日)"</formula>
    </cfRule>
  </conditionalFormatting>
  <conditionalFormatting sqref="Z81:AC83">
    <cfRule type="expression" dxfId="713" priority="283">
      <formula>IF(R81="(月)","(火)",IF(R81="(火)","(水)",IF(R81="(水)","(木)",IF(R81="(木)","(金)",IF(R81="(金)","(土)",IF(R81="(土)","(日)",IF(R81="(日)","(月)")))))))="(土)"</formula>
    </cfRule>
    <cfRule type="expression" dxfId="712" priority="284">
      <formula>IF(R81="(月)","(火)",IF(R81="(火)","(水)",IF(R81="(水)","(木)",IF(R81="(木)","(金)",IF(R81="(金)","(土)",IF(R81="(土)","(日)",IF(R81="(日)","(月)")))))))="(日)"</formula>
    </cfRule>
  </conditionalFormatting>
  <conditionalFormatting sqref="AH81:AK83">
    <cfRule type="expression" dxfId="711" priority="281">
      <formula>IF(Z81="(月)","(火)",IF(Z81="(火)","(水)",IF(Z81="(水)","(木)",IF(Z81="(木)","(金)",IF(Z81="(金)","(土)",IF(Z81="(土)","(日)",IF(Z81="(日)","(月)")))))))="(土)"</formula>
    </cfRule>
    <cfRule type="expression" dxfId="710" priority="282">
      <formula>IF(Z81="(月)","(火)",IF(Z81="(火)","(水)",IF(Z81="(水)","(木)",IF(Z81="(木)","(金)",IF(Z81="(金)","(土)",IF(Z81="(土)","(日)",IF(Z81="(日)","(月)")))))))="(日)"</formula>
    </cfRule>
  </conditionalFormatting>
  <conditionalFormatting sqref="AP81:AS83">
    <cfRule type="expression" dxfId="709" priority="279">
      <formula>IF(AH81="(月)","(火)",IF(AH81="(火)","(水)",IF(AH81="(水)","(木)",IF(AH81="(木)","(金)",IF(AH81="(金)","(土)",IF(AH81="(土)","(日)",IF(AH81="(日)","(月)")))))))="(土)"</formula>
    </cfRule>
    <cfRule type="expression" dxfId="708" priority="280">
      <formula>IF(AH81="(月)","(火)",IF(AH81="(火)","(水)",IF(AH81="(水)","(木)",IF(AH81="(木)","(金)",IF(AH81="(金)","(土)",IF(AH81="(土)","(日)",IF(AH81="(日)","(月)")))))))="(日)"</formula>
    </cfRule>
  </conditionalFormatting>
  <conditionalFormatting sqref="AX81:BA83">
    <cfRule type="expression" dxfId="707" priority="277">
      <formula>IF(AP81="(月)","(火)",IF(AP81="(火)","(水)",IF(AP81="(水)","(木)",IF(AP81="(木)","(金)",IF(AP81="(金)","(土)",IF(AP81="(土)","(日)",IF(AP81="(日)","(月)")))))))="(土)"</formula>
    </cfRule>
    <cfRule type="expression" dxfId="706" priority="278">
      <formula>IF(AP81="(月)","(火)",IF(AP81="(火)","(水)",IF(AP81="(水)","(木)",IF(AP81="(木)","(金)",IF(AP81="(金)","(土)",IF(AP81="(土)","(日)",IF(AP81="(日)","(月)")))))))="(日)"</formula>
    </cfRule>
  </conditionalFormatting>
  <conditionalFormatting sqref="BF81:BI83">
    <cfRule type="expression" dxfId="705" priority="275">
      <formula>IF(AX81="(月)","(火)",IF(AX81="(火)","(水)",IF(AX81="(水)","(木)",IF(AX81="(木)","(金)",IF(AX81="(金)","(土)",IF(AX81="(土)","(日)",IF(AX81="(日)","(月)")))))))="(土)"</formula>
    </cfRule>
    <cfRule type="expression" dxfId="704" priority="276">
      <formula>IF(AX81="(月)","(火)",IF(AX81="(火)","(水)",IF(AX81="(水)","(木)",IF(AX81="(木)","(金)",IF(AX81="(金)","(土)",IF(AX81="(土)","(日)",IF(AX81="(日)","(月)")))))))="(日)"</formula>
    </cfRule>
  </conditionalFormatting>
  <conditionalFormatting sqref="BN81:BQ83">
    <cfRule type="expression" dxfId="703" priority="273">
      <formula>IF(BF81="(月)","(火)",IF(BF81="(火)","(水)",IF(BF81="(水)","(木)",IF(BF81="(木)","(金)",IF(BF81="(金)","(土)",IF(BF81="(土)","(日)",IF(BF81="(日)","(月)")))))))="(土)"</formula>
    </cfRule>
    <cfRule type="expression" dxfId="702" priority="274">
      <formula>IF(BF81="(月)","(火)",IF(BF81="(火)","(水)",IF(BF81="(水)","(木)",IF(BF81="(木)","(金)",IF(BF81="(金)","(土)",IF(BF81="(土)","(日)",IF(BF81="(日)","(月)")))))))="(日)"</formula>
    </cfRule>
  </conditionalFormatting>
  <conditionalFormatting sqref="BV81:BY83">
    <cfRule type="expression" dxfId="701" priority="271">
      <formula>IF(BN81="(月)","(火)",IF(BN81="(火)","(水)",IF(BN81="(水)","(木)",IF(BN81="(木)","(金)",IF(BN81="(金)","(土)",IF(BN81="(土)","(日)",IF(BN81="(日)","(月)")))))))="(土)"</formula>
    </cfRule>
    <cfRule type="expression" dxfId="700" priority="272">
      <formula>IF(BN81="(月)","(火)",IF(BN81="(火)","(水)",IF(BN81="(水)","(木)",IF(BN81="(木)","(金)",IF(BN81="(金)","(土)",IF(BN81="(土)","(日)",IF(BN81="(日)","(月)")))))))="(日)"</formula>
    </cfRule>
  </conditionalFormatting>
  <conditionalFormatting sqref="CD81:CG83">
    <cfRule type="expression" dxfId="699" priority="269">
      <formula>IF(BV81="(月)","(火)",IF(BV81="(火)","(水)",IF(BV81="(水)","(木)",IF(BV81="(木)","(金)",IF(BV81="(金)","(土)",IF(BV81="(土)","(日)",IF(BV81="(日)","(月)")))))))="(土)"</formula>
    </cfRule>
    <cfRule type="expression" dxfId="698" priority="270">
      <formula>IF(BV81="(月)","(火)",IF(BV81="(火)","(水)",IF(BV81="(水)","(木)",IF(BV81="(木)","(金)",IF(BV81="(金)","(土)",IF(BV81="(土)","(日)",IF(BV81="(日)","(月)")))))))="(日)"</formula>
    </cfRule>
  </conditionalFormatting>
  <conditionalFormatting sqref="CL81:CO83">
    <cfRule type="expression" dxfId="697" priority="267">
      <formula>IF(CD81="(月)","(火)",IF(CD81="(火)","(水)",IF(CD81="(水)","(木)",IF(CD81="(木)","(金)",IF(CD81="(金)","(土)",IF(CD81="(土)","(日)",IF(CD81="(日)","(月)")))))))="(土)"</formula>
    </cfRule>
    <cfRule type="expression" dxfId="696" priority="268">
      <formula>IF(CD81="(月)","(火)",IF(CD81="(火)","(水)",IF(CD81="(水)","(木)",IF(CD81="(木)","(金)",IF(CD81="(金)","(土)",IF(CD81="(土)","(日)",IF(CD81="(日)","(月)")))))))="(日)"</formula>
    </cfRule>
  </conditionalFormatting>
  <conditionalFormatting sqref="R157:U159">
    <cfRule type="expression" dxfId="695" priority="261">
      <formula>IF(J157="(月)","(火)",IF(J157="(火)","(水)",IF(J157="(水)","(木)",IF(J157="(木)","(金)",IF(J157="(金)","(土)",IF(J157="(土)","(日)",IF(J157="(日)","(月)")))))))="(土)"</formula>
    </cfRule>
    <cfRule type="expression" dxfId="694" priority="262">
      <formula>IF(J157="(月)","(火)",IF(J157="(火)","(水)",IF(J157="(水)","(木)",IF(J157="(木)","(金)",IF(J157="(金)","(土)",IF(J157="(土)","(日)",IF(J157="(日)","(月)")))))))="(日)"</formula>
    </cfRule>
  </conditionalFormatting>
  <conditionalFormatting sqref="Z157:AC159">
    <cfRule type="expression" dxfId="693" priority="259">
      <formula>IF(R157="(月)","(火)",IF(R157="(火)","(水)",IF(R157="(水)","(木)",IF(R157="(木)","(金)",IF(R157="(金)","(土)",IF(R157="(土)","(日)",IF(R157="(日)","(月)")))))))="(土)"</formula>
    </cfRule>
    <cfRule type="expression" dxfId="692" priority="260">
      <formula>IF(R157="(月)","(火)",IF(R157="(火)","(水)",IF(R157="(水)","(木)",IF(R157="(木)","(金)",IF(R157="(金)","(土)",IF(R157="(土)","(日)",IF(R157="(日)","(月)")))))))="(日)"</formula>
    </cfRule>
  </conditionalFormatting>
  <conditionalFormatting sqref="AH157:AK159">
    <cfRule type="expression" dxfId="691" priority="257">
      <formula>IF(Z157="(月)","(火)",IF(Z157="(火)","(水)",IF(Z157="(水)","(木)",IF(Z157="(木)","(金)",IF(Z157="(金)","(土)",IF(Z157="(土)","(日)",IF(Z157="(日)","(月)")))))))="(土)"</formula>
    </cfRule>
    <cfRule type="expression" dxfId="690" priority="258">
      <formula>IF(Z157="(月)","(火)",IF(Z157="(火)","(水)",IF(Z157="(水)","(木)",IF(Z157="(木)","(金)",IF(Z157="(金)","(土)",IF(Z157="(土)","(日)",IF(Z157="(日)","(月)")))))))="(日)"</formula>
    </cfRule>
  </conditionalFormatting>
  <conditionalFormatting sqref="AP157:AS159">
    <cfRule type="expression" dxfId="689" priority="255">
      <formula>IF(AH157="(月)","(火)",IF(AH157="(火)","(水)",IF(AH157="(水)","(木)",IF(AH157="(木)","(金)",IF(AH157="(金)","(土)",IF(AH157="(土)","(日)",IF(AH157="(日)","(月)")))))))="(土)"</formula>
    </cfRule>
    <cfRule type="expression" dxfId="688" priority="256">
      <formula>IF(AH157="(月)","(火)",IF(AH157="(火)","(水)",IF(AH157="(水)","(木)",IF(AH157="(木)","(金)",IF(AH157="(金)","(土)",IF(AH157="(土)","(日)",IF(AH157="(日)","(月)")))))))="(日)"</formula>
    </cfRule>
  </conditionalFormatting>
  <conditionalFormatting sqref="AX157:BA159">
    <cfRule type="expression" dxfId="687" priority="253">
      <formula>IF(AP157="(月)","(火)",IF(AP157="(火)","(水)",IF(AP157="(水)","(木)",IF(AP157="(木)","(金)",IF(AP157="(金)","(土)",IF(AP157="(土)","(日)",IF(AP157="(日)","(月)")))))))="(土)"</formula>
    </cfRule>
    <cfRule type="expression" dxfId="686" priority="254">
      <formula>IF(AP157="(月)","(火)",IF(AP157="(火)","(水)",IF(AP157="(水)","(木)",IF(AP157="(木)","(金)",IF(AP157="(金)","(土)",IF(AP157="(土)","(日)",IF(AP157="(日)","(月)")))))))="(日)"</formula>
    </cfRule>
  </conditionalFormatting>
  <conditionalFormatting sqref="BF157:BI159">
    <cfRule type="expression" dxfId="685" priority="251">
      <formula>IF(AX157="(月)","(火)",IF(AX157="(火)","(水)",IF(AX157="(水)","(木)",IF(AX157="(木)","(金)",IF(AX157="(金)","(土)",IF(AX157="(土)","(日)",IF(AX157="(日)","(月)")))))))="(土)"</formula>
    </cfRule>
    <cfRule type="expression" dxfId="684" priority="252">
      <formula>IF(AX157="(月)","(火)",IF(AX157="(火)","(水)",IF(AX157="(水)","(木)",IF(AX157="(木)","(金)",IF(AX157="(金)","(土)",IF(AX157="(土)","(日)",IF(AX157="(日)","(月)")))))))="(日)"</formula>
    </cfRule>
  </conditionalFormatting>
  <conditionalFormatting sqref="BN157:BQ159">
    <cfRule type="expression" dxfId="683" priority="249">
      <formula>IF(BF157="(月)","(火)",IF(BF157="(火)","(水)",IF(BF157="(水)","(木)",IF(BF157="(木)","(金)",IF(BF157="(金)","(土)",IF(BF157="(土)","(日)",IF(BF157="(日)","(月)")))))))="(土)"</formula>
    </cfRule>
    <cfRule type="expression" dxfId="682" priority="250">
      <formula>IF(BF157="(月)","(火)",IF(BF157="(火)","(水)",IF(BF157="(水)","(木)",IF(BF157="(木)","(金)",IF(BF157="(金)","(土)",IF(BF157="(土)","(日)",IF(BF157="(日)","(月)")))))))="(日)"</formula>
    </cfRule>
  </conditionalFormatting>
  <conditionalFormatting sqref="BV157:BY159">
    <cfRule type="expression" dxfId="681" priority="247">
      <formula>IF(BN157="(月)","(火)",IF(BN157="(火)","(水)",IF(BN157="(水)","(木)",IF(BN157="(木)","(金)",IF(BN157="(金)","(土)",IF(BN157="(土)","(日)",IF(BN157="(日)","(月)")))))))="(土)"</formula>
    </cfRule>
    <cfRule type="expression" dxfId="680" priority="248">
      <formula>IF(BN157="(月)","(火)",IF(BN157="(火)","(水)",IF(BN157="(水)","(木)",IF(BN157="(木)","(金)",IF(BN157="(金)","(土)",IF(BN157="(土)","(日)",IF(BN157="(日)","(月)")))))))="(日)"</formula>
    </cfRule>
  </conditionalFormatting>
  <conditionalFormatting sqref="CD157:CG159">
    <cfRule type="expression" dxfId="679" priority="245">
      <formula>IF(BV157="(月)","(火)",IF(BV157="(火)","(水)",IF(BV157="(水)","(木)",IF(BV157="(木)","(金)",IF(BV157="(金)","(土)",IF(BV157="(土)","(日)",IF(BV157="(日)","(月)")))))))="(土)"</formula>
    </cfRule>
    <cfRule type="expression" dxfId="678" priority="246">
      <formula>IF(BV157="(月)","(火)",IF(BV157="(火)","(水)",IF(BV157="(水)","(木)",IF(BV157="(木)","(金)",IF(BV157="(金)","(土)",IF(BV157="(土)","(日)",IF(BV157="(日)","(月)")))))))="(日)"</formula>
    </cfRule>
  </conditionalFormatting>
  <conditionalFormatting sqref="CL157:CO159">
    <cfRule type="expression" dxfId="677" priority="243">
      <formula>IF(CD157="(月)","(火)",IF(CD157="(火)","(水)",IF(CD157="(水)","(木)",IF(CD157="(木)","(金)",IF(CD157="(金)","(土)",IF(CD157="(土)","(日)",IF(CD157="(日)","(月)")))))))="(土)"</formula>
    </cfRule>
    <cfRule type="expression" dxfId="676" priority="244">
      <formula>IF(CD157="(月)","(火)",IF(CD157="(火)","(水)",IF(CD157="(水)","(木)",IF(CD157="(木)","(金)",IF(CD157="(金)","(土)",IF(CD157="(土)","(日)",IF(CD157="(日)","(月)")))))))="(日)"</formula>
    </cfRule>
  </conditionalFormatting>
  <conditionalFormatting sqref="R163:U165">
    <cfRule type="expression" dxfId="675" priority="237">
      <formula>IF(J163="(月)","(火)",IF(J163="(火)","(水)",IF(J163="(水)","(木)",IF(J163="(木)","(金)",IF(J163="(金)","(土)",IF(J163="(土)","(日)",IF(J163="(日)","(月)")))))))="(土)"</formula>
    </cfRule>
    <cfRule type="expression" dxfId="674" priority="238">
      <formula>IF(J163="(月)","(火)",IF(J163="(火)","(水)",IF(J163="(水)","(木)",IF(J163="(木)","(金)",IF(J163="(金)","(土)",IF(J163="(土)","(日)",IF(J163="(日)","(月)")))))))="(日)"</formula>
    </cfRule>
  </conditionalFormatting>
  <conditionalFormatting sqref="Z163:AC165">
    <cfRule type="expression" dxfId="673" priority="235">
      <formula>IF(R163="(月)","(火)",IF(R163="(火)","(水)",IF(R163="(水)","(木)",IF(R163="(木)","(金)",IF(R163="(金)","(土)",IF(R163="(土)","(日)",IF(R163="(日)","(月)")))))))="(土)"</formula>
    </cfRule>
    <cfRule type="expression" dxfId="672" priority="236">
      <formula>IF(R163="(月)","(火)",IF(R163="(火)","(水)",IF(R163="(水)","(木)",IF(R163="(木)","(金)",IF(R163="(金)","(土)",IF(R163="(土)","(日)",IF(R163="(日)","(月)")))))))="(日)"</formula>
    </cfRule>
  </conditionalFormatting>
  <conditionalFormatting sqref="AH163:AK165">
    <cfRule type="expression" dxfId="671" priority="233">
      <formula>IF(Z163="(月)","(火)",IF(Z163="(火)","(水)",IF(Z163="(水)","(木)",IF(Z163="(木)","(金)",IF(Z163="(金)","(土)",IF(Z163="(土)","(日)",IF(Z163="(日)","(月)")))))))="(土)"</formula>
    </cfRule>
    <cfRule type="expression" dxfId="670" priority="234">
      <formula>IF(Z163="(月)","(火)",IF(Z163="(火)","(水)",IF(Z163="(水)","(木)",IF(Z163="(木)","(金)",IF(Z163="(金)","(土)",IF(Z163="(土)","(日)",IF(Z163="(日)","(月)")))))))="(日)"</formula>
    </cfRule>
  </conditionalFormatting>
  <conditionalFormatting sqref="AP163:AS165">
    <cfRule type="expression" dxfId="669" priority="231">
      <formula>IF(AH163="(月)","(火)",IF(AH163="(火)","(水)",IF(AH163="(水)","(木)",IF(AH163="(木)","(金)",IF(AH163="(金)","(土)",IF(AH163="(土)","(日)",IF(AH163="(日)","(月)")))))))="(土)"</formula>
    </cfRule>
    <cfRule type="expression" dxfId="668" priority="232">
      <formula>IF(AH163="(月)","(火)",IF(AH163="(火)","(水)",IF(AH163="(水)","(木)",IF(AH163="(木)","(金)",IF(AH163="(金)","(土)",IF(AH163="(土)","(日)",IF(AH163="(日)","(月)")))))))="(日)"</formula>
    </cfRule>
  </conditionalFormatting>
  <conditionalFormatting sqref="AX163:BA165">
    <cfRule type="expression" dxfId="667" priority="229">
      <formula>IF(AP163="(月)","(火)",IF(AP163="(火)","(水)",IF(AP163="(水)","(木)",IF(AP163="(木)","(金)",IF(AP163="(金)","(土)",IF(AP163="(土)","(日)",IF(AP163="(日)","(月)")))))))="(土)"</formula>
    </cfRule>
    <cfRule type="expression" dxfId="666" priority="230">
      <formula>IF(AP163="(月)","(火)",IF(AP163="(火)","(水)",IF(AP163="(水)","(木)",IF(AP163="(木)","(金)",IF(AP163="(金)","(土)",IF(AP163="(土)","(日)",IF(AP163="(日)","(月)")))))))="(日)"</formula>
    </cfRule>
  </conditionalFormatting>
  <conditionalFormatting sqref="BF163:BI165">
    <cfRule type="expression" dxfId="665" priority="227">
      <formula>IF(AX163="(月)","(火)",IF(AX163="(火)","(水)",IF(AX163="(水)","(木)",IF(AX163="(木)","(金)",IF(AX163="(金)","(土)",IF(AX163="(土)","(日)",IF(AX163="(日)","(月)")))))))="(土)"</formula>
    </cfRule>
    <cfRule type="expression" dxfId="664" priority="228">
      <formula>IF(AX163="(月)","(火)",IF(AX163="(火)","(水)",IF(AX163="(水)","(木)",IF(AX163="(木)","(金)",IF(AX163="(金)","(土)",IF(AX163="(土)","(日)",IF(AX163="(日)","(月)")))))))="(日)"</formula>
    </cfRule>
  </conditionalFormatting>
  <conditionalFormatting sqref="BN163:BQ165">
    <cfRule type="expression" dxfId="663" priority="225">
      <formula>IF(BF163="(月)","(火)",IF(BF163="(火)","(水)",IF(BF163="(水)","(木)",IF(BF163="(木)","(金)",IF(BF163="(金)","(土)",IF(BF163="(土)","(日)",IF(BF163="(日)","(月)")))))))="(土)"</formula>
    </cfRule>
    <cfRule type="expression" dxfId="662" priority="226">
      <formula>IF(BF163="(月)","(火)",IF(BF163="(火)","(水)",IF(BF163="(水)","(木)",IF(BF163="(木)","(金)",IF(BF163="(金)","(土)",IF(BF163="(土)","(日)",IF(BF163="(日)","(月)")))))))="(日)"</formula>
    </cfRule>
  </conditionalFormatting>
  <conditionalFormatting sqref="BV163:BY165">
    <cfRule type="expression" dxfId="661" priority="223">
      <formula>IF(BN163="(月)","(火)",IF(BN163="(火)","(水)",IF(BN163="(水)","(木)",IF(BN163="(木)","(金)",IF(BN163="(金)","(土)",IF(BN163="(土)","(日)",IF(BN163="(日)","(月)")))))))="(土)"</formula>
    </cfRule>
    <cfRule type="expression" dxfId="660" priority="224">
      <formula>IF(BN163="(月)","(火)",IF(BN163="(火)","(水)",IF(BN163="(水)","(木)",IF(BN163="(木)","(金)",IF(BN163="(金)","(土)",IF(BN163="(土)","(日)",IF(BN163="(日)","(月)")))))))="(日)"</formula>
    </cfRule>
  </conditionalFormatting>
  <conditionalFormatting sqref="CD163:CG165">
    <cfRule type="expression" dxfId="659" priority="221">
      <formula>IF(BV163="(月)","(火)",IF(BV163="(火)","(水)",IF(BV163="(水)","(木)",IF(BV163="(木)","(金)",IF(BV163="(金)","(土)",IF(BV163="(土)","(日)",IF(BV163="(日)","(月)")))))))="(土)"</formula>
    </cfRule>
    <cfRule type="expression" dxfId="658" priority="222">
      <formula>IF(BV163="(月)","(火)",IF(BV163="(火)","(水)",IF(BV163="(水)","(木)",IF(BV163="(木)","(金)",IF(BV163="(金)","(土)",IF(BV163="(土)","(日)",IF(BV163="(日)","(月)")))))))="(日)"</formula>
    </cfRule>
  </conditionalFormatting>
  <conditionalFormatting sqref="CL163:CO165">
    <cfRule type="expression" dxfId="657" priority="219">
      <formula>IF(CD163="(月)","(火)",IF(CD163="(火)","(水)",IF(CD163="(水)","(木)",IF(CD163="(木)","(金)",IF(CD163="(金)","(土)",IF(CD163="(土)","(日)",IF(CD163="(日)","(月)")))))))="(土)"</formula>
    </cfRule>
    <cfRule type="expression" dxfId="656" priority="220">
      <formula>IF(CD163="(月)","(火)",IF(CD163="(火)","(水)",IF(CD163="(水)","(木)",IF(CD163="(木)","(金)",IF(CD163="(金)","(土)",IF(CD163="(土)","(日)",IF(CD163="(日)","(月)")))))))="(日)"</formula>
    </cfRule>
  </conditionalFormatting>
  <conditionalFormatting sqref="R227:U229">
    <cfRule type="expression" dxfId="655" priority="213">
      <formula>IF(J227="(月)","(火)",IF(J227="(火)","(水)",IF(J227="(水)","(木)",IF(J227="(木)","(金)",IF(J227="(金)","(土)",IF(J227="(土)","(日)",IF(J227="(日)","(月)")))))))="(土)"</formula>
    </cfRule>
    <cfRule type="expression" dxfId="654" priority="214">
      <formula>IF(J227="(月)","(火)",IF(J227="(火)","(水)",IF(J227="(水)","(木)",IF(J227="(木)","(金)",IF(J227="(金)","(土)",IF(J227="(土)","(日)",IF(J227="(日)","(月)")))))))="(日)"</formula>
    </cfRule>
  </conditionalFormatting>
  <conditionalFormatting sqref="Z227:AC229">
    <cfRule type="expression" dxfId="653" priority="211">
      <formula>IF(R227="(月)","(火)",IF(R227="(火)","(水)",IF(R227="(水)","(木)",IF(R227="(木)","(金)",IF(R227="(金)","(土)",IF(R227="(土)","(日)",IF(R227="(日)","(月)")))))))="(土)"</formula>
    </cfRule>
    <cfRule type="expression" dxfId="652" priority="212">
      <formula>IF(R227="(月)","(火)",IF(R227="(火)","(水)",IF(R227="(水)","(木)",IF(R227="(木)","(金)",IF(R227="(金)","(土)",IF(R227="(土)","(日)",IF(R227="(日)","(月)")))))))="(日)"</formula>
    </cfRule>
  </conditionalFormatting>
  <conditionalFormatting sqref="AH227:AK229">
    <cfRule type="expression" dxfId="651" priority="209">
      <formula>IF(Z227="(月)","(火)",IF(Z227="(火)","(水)",IF(Z227="(水)","(木)",IF(Z227="(木)","(金)",IF(Z227="(金)","(土)",IF(Z227="(土)","(日)",IF(Z227="(日)","(月)")))))))="(土)"</formula>
    </cfRule>
    <cfRule type="expression" dxfId="650" priority="210">
      <formula>IF(Z227="(月)","(火)",IF(Z227="(火)","(水)",IF(Z227="(水)","(木)",IF(Z227="(木)","(金)",IF(Z227="(金)","(土)",IF(Z227="(土)","(日)",IF(Z227="(日)","(月)")))))))="(日)"</formula>
    </cfRule>
  </conditionalFormatting>
  <conditionalFormatting sqref="AP227:AS229">
    <cfRule type="expression" dxfId="649" priority="207">
      <formula>IF(AH227="(月)","(火)",IF(AH227="(火)","(水)",IF(AH227="(水)","(木)",IF(AH227="(木)","(金)",IF(AH227="(金)","(土)",IF(AH227="(土)","(日)",IF(AH227="(日)","(月)")))))))="(土)"</formula>
    </cfRule>
    <cfRule type="expression" dxfId="648" priority="208">
      <formula>IF(AH227="(月)","(火)",IF(AH227="(火)","(水)",IF(AH227="(水)","(木)",IF(AH227="(木)","(金)",IF(AH227="(金)","(土)",IF(AH227="(土)","(日)",IF(AH227="(日)","(月)")))))))="(日)"</formula>
    </cfRule>
  </conditionalFormatting>
  <conditionalFormatting sqref="AX227:BA229">
    <cfRule type="expression" dxfId="647" priority="205">
      <formula>IF(AP227="(月)","(火)",IF(AP227="(火)","(水)",IF(AP227="(水)","(木)",IF(AP227="(木)","(金)",IF(AP227="(金)","(土)",IF(AP227="(土)","(日)",IF(AP227="(日)","(月)")))))))="(土)"</formula>
    </cfRule>
    <cfRule type="expression" dxfId="646" priority="206">
      <formula>IF(AP227="(月)","(火)",IF(AP227="(火)","(水)",IF(AP227="(水)","(木)",IF(AP227="(木)","(金)",IF(AP227="(金)","(土)",IF(AP227="(土)","(日)",IF(AP227="(日)","(月)")))))))="(日)"</formula>
    </cfRule>
  </conditionalFormatting>
  <conditionalFormatting sqref="BF227:BI229">
    <cfRule type="expression" dxfId="645" priority="203">
      <formula>IF(AX227="(月)","(火)",IF(AX227="(火)","(水)",IF(AX227="(水)","(木)",IF(AX227="(木)","(金)",IF(AX227="(金)","(土)",IF(AX227="(土)","(日)",IF(AX227="(日)","(月)")))))))="(土)"</formula>
    </cfRule>
    <cfRule type="expression" dxfId="644" priority="204">
      <formula>IF(AX227="(月)","(火)",IF(AX227="(火)","(水)",IF(AX227="(水)","(木)",IF(AX227="(木)","(金)",IF(AX227="(金)","(土)",IF(AX227="(土)","(日)",IF(AX227="(日)","(月)")))))))="(日)"</formula>
    </cfRule>
  </conditionalFormatting>
  <conditionalFormatting sqref="BN227:BQ229">
    <cfRule type="expression" dxfId="643" priority="201">
      <formula>IF(BF227="(月)","(火)",IF(BF227="(火)","(水)",IF(BF227="(水)","(木)",IF(BF227="(木)","(金)",IF(BF227="(金)","(土)",IF(BF227="(土)","(日)",IF(BF227="(日)","(月)")))))))="(土)"</formula>
    </cfRule>
    <cfRule type="expression" dxfId="642" priority="202">
      <formula>IF(BF227="(月)","(火)",IF(BF227="(火)","(水)",IF(BF227="(水)","(木)",IF(BF227="(木)","(金)",IF(BF227="(金)","(土)",IF(BF227="(土)","(日)",IF(BF227="(日)","(月)")))))))="(日)"</formula>
    </cfRule>
  </conditionalFormatting>
  <conditionalFormatting sqref="BV227:BY229">
    <cfRule type="expression" dxfId="641" priority="199">
      <formula>IF(BN227="(月)","(火)",IF(BN227="(火)","(水)",IF(BN227="(水)","(木)",IF(BN227="(木)","(金)",IF(BN227="(金)","(土)",IF(BN227="(土)","(日)",IF(BN227="(日)","(月)")))))))="(土)"</formula>
    </cfRule>
    <cfRule type="expression" dxfId="640" priority="200">
      <formula>IF(BN227="(月)","(火)",IF(BN227="(火)","(水)",IF(BN227="(水)","(木)",IF(BN227="(木)","(金)",IF(BN227="(金)","(土)",IF(BN227="(土)","(日)",IF(BN227="(日)","(月)")))))))="(日)"</formula>
    </cfRule>
  </conditionalFormatting>
  <conditionalFormatting sqref="CD227:CG229">
    <cfRule type="expression" dxfId="639" priority="197">
      <formula>IF(BV227="(月)","(火)",IF(BV227="(火)","(水)",IF(BV227="(水)","(木)",IF(BV227="(木)","(金)",IF(BV227="(金)","(土)",IF(BV227="(土)","(日)",IF(BV227="(日)","(月)")))))))="(土)"</formula>
    </cfRule>
    <cfRule type="expression" dxfId="638" priority="198">
      <formula>IF(BV227="(月)","(火)",IF(BV227="(火)","(水)",IF(BV227="(水)","(木)",IF(BV227="(木)","(金)",IF(BV227="(金)","(土)",IF(BV227="(土)","(日)",IF(BV227="(日)","(月)")))))))="(日)"</formula>
    </cfRule>
  </conditionalFormatting>
  <conditionalFormatting sqref="CL227:CO229">
    <cfRule type="expression" dxfId="637" priority="195">
      <formula>IF(CD227="(月)","(火)",IF(CD227="(火)","(水)",IF(CD227="(水)","(木)",IF(CD227="(木)","(金)",IF(CD227="(金)","(土)",IF(CD227="(土)","(日)",IF(CD227="(日)","(月)")))))))="(土)"</formula>
    </cfRule>
    <cfRule type="expression" dxfId="636" priority="196">
      <formula>IF(CD227="(月)","(火)",IF(CD227="(火)","(水)",IF(CD227="(水)","(木)",IF(CD227="(木)","(金)",IF(CD227="(金)","(土)",IF(CD227="(土)","(日)",IF(CD227="(日)","(月)")))))))="(日)"</formula>
    </cfRule>
  </conditionalFormatting>
  <conditionalFormatting sqref="R233:U235">
    <cfRule type="expression" dxfId="635" priority="189">
      <formula>IF(J233="(月)","(火)",IF(J233="(火)","(水)",IF(J233="(水)","(木)",IF(J233="(木)","(金)",IF(J233="(金)","(土)",IF(J233="(土)","(日)",IF(J233="(日)","(月)")))))))="(土)"</formula>
    </cfRule>
    <cfRule type="expression" dxfId="634" priority="190">
      <formula>IF(J233="(月)","(火)",IF(J233="(火)","(水)",IF(J233="(水)","(木)",IF(J233="(木)","(金)",IF(J233="(金)","(土)",IF(J233="(土)","(日)",IF(J233="(日)","(月)")))))))="(日)"</formula>
    </cfRule>
  </conditionalFormatting>
  <conditionalFormatting sqref="Z233:AC235">
    <cfRule type="expression" dxfId="633" priority="187">
      <formula>IF(R233="(月)","(火)",IF(R233="(火)","(水)",IF(R233="(水)","(木)",IF(R233="(木)","(金)",IF(R233="(金)","(土)",IF(R233="(土)","(日)",IF(R233="(日)","(月)")))))))="(土)"</formula>
    </cfRule>
    <cfRule type="expression" dxfId="632" priority="188">
      <formula>IF(R233="(月)","(火)",IF(R233="(火)","(水)",IF(R233="(水)","(木)",IF(R233="(木)","(金)",IF(R233="(金)","(土)",IF(R233="(土)","(日)",IF(R233="(日)","(月)")))))))="(日)"</formula>
    </cfRule>
  </conditionalFormatting>
  <conditionalFormatting sqref="AH233:AK235">
    <cfRule type="expression" dxfId="631" priority="185">
      <formula>IF(Z233="(月)","(火)",IF(Z233="(火)","(水)",IF(Z233="(水)","(木)",IF(Z233="(木)","(金)",IF(Z233="(金)","(土)",IF(Z233="(土)","(日)",IF(Z233="(日)","(月)")))))))="(土)"</formula>
    </cfRule>
    <cfRule type="expression" dxfId="630" priority="186">
      <formula>IF(Z233="(月)","(火)",IF(Z233="(火)","(水)",IF(Z233="(水)","(木)",IF(Z233="(木)","(金)",IF(Z233="(金)","(土)",IF(Z233="(土)","(日)",IF(Z233="(日)","(月)")))))))="(日)"</formula>
    </cfRule>
  </conditionalFormatting>
  <conditionalFormatting sqref="AP233:AS235">
    <cfRule type="expression" dxfId="629" priority="183">
      <formula>IF(AH233="(月)","(火)",IF(AH233="(火)","(水)",IF(AH233="(水)","(木)",IF(AH233="(木)","(金)",IF(AH233="(金)","(土)",IF(AH233="(土)","(日)",IF(AH233="(日)","(月)")))))))="(土)"</formula>
    </cfRule>
    <cfRule type="expression" dxfId="628" priority="184">
      <formula>IF(AH233="(月)","(火)",IF(AH233="(火)","(水)",IF(AH233="(水)","(木)",IF(AH233="(木)","(金)",IF(AH233="(金)","(土)",IF(AH233="(土)","(日)",IF(AH233="(日)","(月)")))))))="(日)"</formula>
    </cfRule>
  </conditionalFormatting>
  <conditionalFormatting sqref="AX233:BA235">
    <cfRule type="expression" dxfId="627" priority="181">
      <formula>IF(AP233="(月)","(火)",IF(AP233="(火)","(水)",IF(AP233="(水)","(木)",IF(AP233="(木)","(金)",IF(AP233="(金)","(土)",IF(AP233="(土)","(日)",IF(AP233="(日)","(月)")))))))="(土)"</formula>
    </cfRule>
    <cfRule type="expression" dxfId="626" priority="182">
      <formula>IF(AP233="(月)","(火)",IF(AP233="(火)","(水)",IF(AP233="(水)","(木)",IF(AP233="(木)","(金)",IF(AP233="(金)","(土)",IF(AP233="(土)","(日)",IF(AP233="(日)","(月)")))))))="(日)"</formula>
    </cfRule>
  </conditionalFormatting>
  <conditionalFormatting sqref="BF233:BI235">
    <cfRule type="expression" dxfId="625" priority="179">
      <formula>IF(AX233="(月)","(火)",IF(AX233="(火)","(水)",IF(AX233="(水)","(木)",IF(AX233="(木)","(金)",IF(AX233="(金)","(土)",IF(AX233="(土)","(日)",IF(AX233="(日)","(月)")))))))="(土)"</formula>
    </cfRule>
    <cfRule type="expression" dxfId="624" priority="180">
      <formula>IF(AX233="(月)","(火)",IF(AX233="(火)","(水)",IF(AX233="(水)","(木)",IF(AX233="(木)","(金)",IF(AX233="(金)","(土)",IF(AX233="(土)","(日)",IF(AX233="(日)","(月)")))))))="(日)"</formula>
    </cfRule>
  </conditionalFormatting>
  <conditionalFormatting sqref="BN233:BQ235">
    <cfRule type="expression" dxfId="623" priority="177">
      <formula>IF(BF233="(月)","(火)",IF(BF233="(火)","(水)",IF(BF233="(水)","(木)",IF(BF233="(木)","(金)",IF(BF233="(金)","(土)",IF(BF233="(土)","(日)",IF(BF233="(日)","(月)")))))))="(土)"</formula>
    </cfRule>
    <cfRule type="expression" dxfId="622" priority="178">
      <formula>IF(BF233="(月)","(火)",IF(BF233="(火)","(水)",IF(BF233="(水)","(木)",IF(BF233="(木)","(金)",IF(BF233="(金)","(土)",IF(BF233="(土)","(日)",IF(BF233="(日)","(月)")))))))="(日)"</formula>
    </cfRule>
  </conditionalFormatting>
  <conditionalFormatting sqref="BV233:BY235">
    <cfRule type="expression" dxfId="621" priority="175">
      <formula>IF(BN233="(月)","(火)",IF(BN233="(火)","(水)",IF(BN233="(水)","(木)",IF(BN233="(木)","(金)",IF(BN233="(金)","(土)",IF(BN233="(土)","(日)",IF(BN233="(日)","(月)")))))))="(土)"</formula>
    </cfRule>
    <cfRule type="expression" dxfId="620" priority="176">
      <formula>IF(BN233="(月)","(火)",IF(BN233="(火)","(水)",IF(BN233="(水)","(木)",IF(BN233="(木)","(金)",IF(BN233="(金)","(土)",IF(BN233="(土)","(日)",IF(BN233="(日)","(月)")))))))="(日)"</formula>
    </cfRule>
  </conditionalFormatting>
  <conditionalFormatting sqref="CD233:CG235">
    <cfRule type="expression" dxfId="619" priority="173">
      <formula>IF(BV233="(月)","(火)",IF(BV233="(火)","(水)",IF(BV233="(水)","(木)",IF(BV233="(木)","(金)",IF(BV233="(金)","(土)",IF(BV233="(土)","(日)",IF(BV233="(日)","(月)")))))))="(土)"</formula>
    </cfRule>
    <cfRule type="expression" dxfId="618" priority="174">
      <formula>IF(BV233="(月)","(火)",IF(BV233="(火)","(水)",IF(BV233="(水)","(木)",IF(BV233="(木)","(金)",IF(BV233="(金)","(土)",IF(BV233="(土)","(日)",IF(BV233="(日)","(月)")))))))="(日)"</formula>
    </cfRule>
  </conditionalFormatting>
  <conditionalFormatting sqref="CL233:CO235">
    <cfRule type="expression" dxfId="617" priority="171">
      <formula>IF(CD233="(月)","(火)",IF(CD233="(火)","(水)",IF(CD233="(水)","(木)",IF(CD233="(木)","(金)",IF(CD233="(金)","(土)",IF(CD233="(土)","(日)",IF(CD233="(日)","(月)")))))))="(土)"</formula>
    </cfRule>
    <cfRule type="expression" dxfId="616" priority="172">
      <formula>IF(CD233="(月)","(火)",IF(CD233="(火)","(水)",IF(CD233="(水)","(木)",IF(CD233="(木)","(金)",IF(CD233="(金)","(土)",IF(CD233="(土)","(日)",IF(CD233="(日)","(月)")))))))="(日)"</formula>
    </cfRule>
  </conditionalFormatting>
  <conditionalFormatting sqref="R291:U293">
    <cfRule type="expression" dxfId="615" priority="165">
      <formula>IF(J291="(月)","(火)",IF(J291="(火)","(水)",IF(J291="(水)","(木)",IF(J291="(木)","(金)",IF(J291="(金)","(土)",IF(J291="(土)","(日)",IF(J291="(日)","(月)")))))))="(土)"</formula>
    </cfRule>
    <cfRule type="expression" dxfId="614" priority="166">
      <formula>IF(J291="(月)","(火)",IF(J291="(火)","(水)",IF(J291="(水)","(木)",IF(J291="(木)","(金)",IF(J291="(金)","(土)",IF(J291="(土)","(日)",IF(J291="(日)","(月)")))))))="(日)"</formula>
    </cfRule>
  </conditionalFormatting>
  <conditionalFormatting sqref="Z291:AC293">
    <cfRule type="expression" dxfId="613" priority="163">
      <formula>IF(R291="(月)","(火)",IF(R291="(火)","(水)",IF(R291="(水)","(木)",IF(R291="(木)","(金)",IF(R291="(金)","(土)",IF(R291="(土)","(日)",IF(R291="(日)","(月)")))))))="(土)"</formula>
    </cfRule>
    <cfRule type="expression" dxfId="612" priority="164">
      <formula>IF(R291="(月)","(火)",IF(R291="(火)","(水)",IF(R291="(水)","(木)",IF(R291="(木)","(金)",IF(R291="(金)","(土)",IF(R291="(土)","(日)",IF(R291="(日)","(月)")))))))="(日)"</formula>
    </cfRule>
  </conditionalFormatting>
  <conditionalFormatting sqref="AH291:AK293">
    <cfRule type="expression" dxfId="611" priority="161">
      <formula>IF(Z291="(月)","(火)",IF(Z291="(火)","(水)",IF(Z291="(水)","(木)",IF(Z291="(木)","(金)",IF(Z291="(金)","(土)",IF(Z291="(土)","(日)",IF(Z291="(日)","(月)")))))))="(土)"</formula>
    </cfRule>
    <cfRule type="expression" dxfId="610" priority="162">
      <formula>IF(Z291="(月)","(火)",IF(Z291="(火)","(水)",IF(Z291="(水)","(木)",IF(Z291="(木)","(金)",IF(Z291="(金)","(土)",IF(Z291="(土)","(日)",IF(Z291="(日)","(月)")))))))="(日)"</formula>
    </cfRule>
  </conditionalFormatting>
  <conditionalFormatting sqref="AP291:AS293">
    <cfRule type="expression" dxfId="609" priority="159">
      <formula>IF(AH291="(月)","(火)",IF(AH291="(火)","(水)",IF(AH291="(水)","(木)",IF(AH291="(木)","(金)",IF(AH291="(金)","(土)",IF(AH291="(土)","(日)",IF(AH291="(日)","(月)")))))))="(土)"</formula>
    </cfRule>
    <cfRule type="expression" dxfId="608" priority="160">
      <formula>IF(AH291="(月)","(火)",IF(AH291="(火)","(水)",IF(AH291="(水)","(木)",IF(AH291="(木)","(金)",IF(AH291="(金)","(土)",IF(AH291="(土)","(日)",IF(AH291="(日)","(月)")))))))="(日)"</formula>
    </cfRule>
  </conditionalFormatting>
  <conditionalFormatting sqref="AX291:BA293">
    <cfRule type="expression" dxfId="607" priority="157">
      <formula>IF(AP291="(月)","(火)",IF(AP291="(火)","(水)",IF(AP291="(水)","(木)",IF(AP291="(木)","(金)",IF(AP291="(金)","(土)",IF(AP291="(土)","(日)",IF(AP291="(日)","(月)")))))))="(土)"</formula>
    </cfRule>
    <cfRule type="expression" dxfId="606" priority="158">
      <formula>IF(AP291="(月)","(火)",IF(AP291="(火)","(水)",IF(AP291="(水)","(木)",IF(AP291="(木)","(金)",IF(AP291="(金)","(土)",IF(AP291="(土)","(日)",IF(AP291="(日)","(月)")))))))="(日)"</formula>
    </cfRule>
  </conditionalFormatting>
  <conditionalFormatting sqref="BF291:BI293">
    <cfRule type="expression" dxfId="605" priority="155">
      <formula>IF(AX291="(月)","(火)",IF(AX291="(火)","(水)",IF(AX291="(水)","(木)",IF(AX291="(木)","(金)",IF(AX291="(金)","(土)",IF(AX291="(土)","(日)",IF(AX291="(日)","(月)")))))))="(土)"</formula>
    </cfRule>
    <cfRule type="expression" dxfId="604" priority="156">
      <formula>IF(AX291="(月)","(火)",IF(AX291="(火)","(水)",IF(AX291="(水)","(木)",IF(AX291="(木)","(金)",IF(AX291="(金)","(土)",IF(AX291="(土)","(日)",IF(AX291="(日)","(月)")))))))="(日)"</formula>
    </cfRule>
  </conditionalFormatting>
  <conditionalFormatting sqref="BN291:BQ293">
    <cfRule type="expression" dxfId="603" priority="153">
      <formula>IF(BF291="(月)","(火)",IF(BF291="(火)","(水)",IF(BF291="(水)","(木)",IF(BF291="(木)","(金)",IF(BF291="(金)","(土)",IF(BF291="(土)","(日)",IF(BF291="(日)","(月)")))))))="(土)"</formula>
    </cfRule>
    <cfRule type="expression" dxfId="602" priority="154">
      <formula>IF(BF291="(月)","(火)",IF(BF291="(火)","(水)",IF(BF291="(水)","(木)",IF(BF291="(木)","(金)",IF(BF291="(金)","(土)",IF(BF291="(土)","(日)",IF(BF291="(日)","(月)")))))))="(日)"</formula>
    </cfRule>
  </conditionalFormatting>
  <conditionalFormatting sqref="BV291:BY293">
    <cfRule type="expression" dxfId="601" priority="151">
      <formula>IF(BN291="(月)","(火)",IF(BN291="(火)","(水)",IF(BN291="(水)","(木)",IF(BN291="(木)","(金)",IF(BN291="(金)","(土)",IF(BN291="(土)","(日)",IF(BN291="(日)","(月)")))))))="(土)"</formula>
    </cfRule>
    <cfRule type="expression" dxfId="600" priority="152">
      <formula>IF(BN291="(月)","(火)",IF(BN291="(火)","(水)",IF(BN291="(水)","(木)",IF(BN291="(木)","(金)",IF(BN291="(金)","(土)",IF(BN291="(土)","(日)",IF(BN291="(日)","(月)")))))))="(日)"</formula>
    </cfRule>
  </conditionalFormatting>
  <conditionalFormatting sqref="CD291:CG293">
    <cfRule type="expression" dxfId="599" priority="149">
      <formula>IF(BV291="(月)","(火)",IF(BV291="(火)","(水)",IF(BV291="(水)","(木)",IF(BV291="(木)","(金)",IF(BV291="(金)","(土)",IF(BV291="(土)","(日)",IF(BV291="(日)","(月)")))))))="(土)"</formula>
    </cfRule>
    <cfRule type="expression" dxfId="598" priority="150">
      <formula>IF(BV291="(月)","(火)",IF(BV291="(火)","(水)",IF(BV291="(水)","(木)",IF(BV291="(木)","(金)",IF(BV291="(金)","(土)",IF(BV291="(土)","(日)",IF(BV291="(日)","(月)")))))))="(日)"</formula>
    </cfRule>
  </conditionalFormatting>
  <conditionalFormatting sqref="CL291:CO293">
    <cfRule type="expression" dxfId="597" priority="147">
      <formula>IF(CD291="(月)","(火)",IF(CD291="(火)","(水)",IF(CD291="(水)","(木)",IF(CD291="(木)","(金)",IF(CD291="(金)","(土)",IF(CD291="(土)","(日)",IF(CD291="(日)","(月)")))))))="(土)"</formula>
    </cfRule>
    <cfRule type="expression" dxfId="596" priority="148">
      <formula>IF(CD291="(月)","(火)",IF(CD291="(火)","(水)",IF(CD291="(水)","(木)",IF(CD291="(木)","(金)",IF(CD291="(金)","(土)",IF(CD291="(土)","(日)",IF(CD291="(日)","(月)")))))))="(日)"</formula>
    </cfRule>
  </conditionalFormatting>
  <conditionalFormatting sqref="R297:U299">
    <cfRule type="expression" dxfId="595" priority="141">
      <formula>IF(J297="(月)","(火)",IF(J297="(火)","(水)",IF(J297="(水)","(木)",IF(J297="(木)","(金)",IF(J297="(金)","(土)",IF(J297="(土)","(日)",IF(J297="(日)","(月)")))))))="(土)"</formula>
    </cfRule>
    <cfRule type="expression" dxfId="594" priority="142">
      <formula>IF(J297="(月)","(火)",IF(J297="(火)","(水)",IF(J297="(水)","(木)",IF(J297="(木)","(金)",IF(J297="(金)","(土)",IF(J297="(土)","(日)",IF(J297="(日)","(月)")))))))="(日)"</formula>
    </cfRule>
  </conditionalFormatting>
  <conditionalFormatting sqref="Z297:AC299">
    <cfRule type="expression" dxfId="593" priority="139">
      <formula>IF(R297="(月)","(火)",IF(R297="(火)","(水)",IF(R297="(水)","(木)",IF(R297="(木)","(金)",IF(R297="(金)","(土)",IF(R297="(土)","(日)",IF(R297="(日)","(月)")))))))="(土)"</formula>
    </cfRule>
    <cfRule type="expression" dxfId="592" priority="140">
      <formula>IF(R297="(月)","(火)",IF(R297="(火)","(水)",IF(R297="(水)","(木)",IF(R297="(木)","(金)",IF(R297="(金)","(土)",IF(R297="(土)","(日)",IF(R297="(日)","(月)")))))))="(日)"</formula>
    </cfRule>
  </conditionalFormatting>
  <conditionalFormatting sqref="AH297:AK299">
    <cfRule type="expression" dxfId="591" priority="137">
      <formula>IF(Z297="(月)","(火)",IF(Z297="(火)","(水)",IF(Z297="(水)","(木)",IF(Z297="(木)","(金)",IF(Z297="(金)","(土)",IF(Z297="(土)","(日)",IF(Z297="(日)","(月)")))))))="(土)"</formula>
    </cfRule>
    <cfRule type="expression" dxfId="590" priority="138">
      <formula>IF(Z297="(月)","(火)",IF(Z297="(火)","(水)",IF(Z297="(水)","(木)",IF(Z297="(木)","(金)",IF(Z297="(金)","(土)",IF(Z297="(土)","(日)",IF(Z297="(日)","(月)")))))))="(日)"</formula>
    </cfRule>
  </conditionalFormatting>
  <conditionalFormatting sqref="AP297:AS299">
    <cfRule type="expression" dxfId="589" priority="135">
      <formula>IF(AH297="(月)","(火)",IF(AH297="(火)","(水)",IF(AH297="(水)","(木)",IF(AH297="(木)","(金)",IF(AH297="(金)","(土)",IF(AH297="(土)","(日)",IF(AH297="(日)","(月)")))))))="(土)"</formula>
    </cfRule>
    <cfRule type="expression" dxfId="588" priority="136">
      <formula>IF(AH297="(月)","(火)",IF(AH297="(火)","(水)",IF(AH297="(水)","(木)",IF(AH297="(木)","(金)",IF(AH297="(金)","(土)",IF(AH297="(土)","(日)",IF(AH297="(日)","(月)")))))))="(日)"</formula>
    </cfRule>
  </conditionalFormatting>
  <conditionalFormatting sqref="AX297:BA299">
    <cfRule type="expression" dxfId="587" priority="133">
      <formula>IF(AP297="(月)","(火)",IF(AP297="(火)","(水)",IF(AP297="(水)","(木)",IF(AP297="(木)","(金)",IF(AP297="(金)","(土)",IF(AP297="(土)","(日)",IF(AP297="(日)","(月)")))))))="(土)"</formula>
    </cfRule>
    <cfRule type="expression" dxfId="586" priority="134">
      <formula>IF(AP297="(月)","(火)",IF(AP297="(火)","(水)",IF(AP297="(水)","(木)",IF(AP297="(木)","(金)",IF(AP297="(金)","(土)",IF(AP297="(土)","(日)",IF(AP297="(日)","(月)")))))))="(日)"</formula>
    </cfRule>
  </conditionalFormatting>
  <conditionalFormatting sqref="BF297:BI299">
    <cfRule type="expression" dxfId="585" priority="131">
      <formula>IF(AX297="(月)","(火)",IF(AX297="(火)","(水)",IF(AX297="(水)","(木)",IF(AX297="(木)","(金)",IF(AX297="(金)","(土)",IF(AX297="(土)","(日)",IF(AX297="(日)","(月)")))))))="(土)"</formula>
    </cfRule>
    <cfRule type="expression" dxfId="584" priority="132">
      <formula>IF(AX297="(月)","(火)",IF(AX297="(火)","(水)",IF(AX297="(水)","(木)",IF(AX297="(木)","(金)",IF(AX297="(金)","(土)",IF(AX297="(土)","(日)",IF(AX297="(日)","(月)")))))))="(日)"</formula>
    </cfRule>
  </conditionalFormatting>
  <conditionalFormatting sqref="BN297:BQ299">
    <cfRule type="expression" dxfId="583" priority="129">
      <formula>IF(BF297="(月)","(火)",IF(BF297="(火)","(水)",IF(BF297="(水)","(木)",IF(BF297="(木)","(金)",IF(BF297="(金)","(土)",IF(BF297="(土)","(日)",IF(BF297="(日)","(月)")))))))="(土)"</formula>
    </cfRule>
    <cfRule type="expression" dxfId="582" priority="130">
      <formula>IF(BF297="(月)","(火)",IF(BF297="(火)","(水)",IF(BF297="(水)","(木)",IF(BF297="(木)","(金)",IF(BF297="(金)","(土)",IF(BF297="(土)","(日)",IF(BF297="(日)","(月)")))))))="(日)"</formula>
    </cfRule>
  </conditionalFormatting>
  <conditionalFormatting sqref="BV297:BY299">
    <cfRule type="expression" dxfId="581" priority="127">
      <formula>IF(BN297="(月)","(火)",IF(BN297="(火)","(水)",IF(BN297="(水)","(木)",IF(BN297="(木)","(金)",IF(BN297="(金)","(土)",IF(BN297="(土)","(日)",IF(BN297="(日)","(月)")))))))="(土)"</formula>
    </cfRule>
    <cfRule type="expression" dxfId="580" priority="128">
      <formula>IF(BN297="(月)","(火)",IF(BN297="(火)","(水)",IF(BN297="(水)","(木)",IF(BN297="(木)","(金)",IF(BN297="(金)","(土)",IF(BN297="(土)","(日)",IF(BN297="(日)","(月)")))))))="(日)"</formula>
    </cfRule>
  </conditionalFormatting>
  <conditionalFormatting sqref="CD297:CG299">
    <cfRule type="expression" dxfId="579" priority="125">
      <formula>IF(BV297="(月)","(火)",IF(BV297="(火)","(水)",IF(BV297="(水)","(木)",IF(BV297="(木)","(金)",IF(BV297="(金)","(土)",IF(BV297="(土)","(日)",IF(BV297="(日)","(月)")))))))="(土)"</formula>
    </cfRule>
    <cfRule type="expression" dxfId="578" priority="126">
      <formula>IF(BV297="(月)","(火)",IF(BV297="(火)","(水)",IF(BV297="(水)","(木)",IF(BV297="(木)","(金)",IF(BV297="(金)","(土)",IF(BV297="(土)","(日)",IF(BV297="(日)","(月)")))))))="(日)"</formula>
    </cfRule>
  </conditionalFormatting>
  <conditionalFormatting sqref="CL297:CO299">
    <cfRule type="expression" dxfId="577" priority="123">
      <formula>IF(CD297="(月)","(火)",IF(CD297="(火)","(水)",IF(CD297="(水)","(木)",IF(CD297="(木)","(金)",IF(CD297="(金)","(土)",IF(CD297="(土)","(日)",IF(CD297="(日)","(月)")))))))="(土)"</formula>
    </cfRule>
    <cfRule type="expression" dxfId="576" priority="124">
      <formula>IF(CD297="(月)","(火)",IF(CD297="(火)","(水)",IF(CD297="(水)","(木)",IF(CD297="(木)","(金)",IF(CD297="(金)","(土)",IF(CD297="(土)","(日)",IF(CD297="(日)","(月)")))))))="(日)"</formula>
    </cfRule>
  </conditionalFormatting>
  <conditionalFormatting sqref="R361:U363">
    <cfRule type="expression" dxfId="575" priority="117">
      <formula>IF(J361="(月)","(火)",IF(J361="(火)","(水)",IF(J361="(水)","(木)",IF(J361="(木)","(金)",IF(J361="(金)","(土)",IF(J361="(土)","(日)",IF(J361="(日)","(月)")))))))="(土)"</formula>
    </cfRule>
    <cfRule type="expression" dxfId="574" priority="118">
      <formula>IF(J361="(月)","(火)",IF(J361="(火)","(水)",IF(J361="(水)","(木)",IF(J361="(木)","(金)",IF(J361="(金)","(土)",IF(J361="(土)","(日)",IF(J361="(日)","(月)")))))))="(日)"</formula>
    </cfRule>
  </conditionalFormatting>
  <conditionalFormatting sqref="Z361:AC363">
    <cfRule type="expression" dxfId="573" priority="115">
      <formula>IF(R361="(月)","(火)",IF(R361="(火)","(水)",IF(R361="(水)","(木)",IF(R361="(木)","(金)",IF(R361="(金)","(土)",IF(R361="(土)","(日)",IF(R361="(日)","(月)")))))))="(土)"</formula>
    </cfRule>
    <cfRule type="expression" dxfId="572" priority="116">
      <formula>IF(R361="(月)","(火)",IF(R361="(火)","(水)",IF(R361="(水)","(木)",IF(R361="(木)","(金)",IF(R361="(金)","(土)",IF(R361="(土)","(日)",IF(R361="(日)","(月)")))))))="(日)"</formula>
    </cfRule>
  </conditionalFormatting>
  <conditionalFormatting sqref="AH361:AK363">
    <cfRule type="expression" dxfId="571" priority="113">
      <formula>IF(Z361="(月)","(火)",IF(Z361="(火)","(水)",IF(Z361="(水)","(木)",IF(Z361="(木)","(金)",IF(Z361="(金)","(土)",IF(Z361="(土)","(日)",IF(Z361="(日)","(月)")))))))="(土)"</formula>
    </cfRule>
    <cfRule type="expression" dxfId="570" priority="114">
      <formula>IF(Z361="(月)","(火)",IF(Z361="(火)","(水)",IF(Z361="(水)","(木)",IF(Z361="(木)","(金)",IF(Z361="(金)","(土)",IF(Z361="(土)","(日)",IF(Z361="(日)","(月)")))))))="(日)"</formula>
    </cfRule>
  </conditionalFormatting>
  <conditionalFormatting sqref="AP361:AS363">
    <cfRule type="expression" dxfId="569" priority="111">
      <formula>IF(AH361="(月)","(火)",IF(AH361="(火)","(水)",IF(AH361="(水)","(木)",IF(AH361="(木)","(金)",IF(AH361="(金)","(土)",IF(AH361="(土)","(日)",IF(AH361="(日)","(月)")))))))="(土)"</formula>
    </cfRule>
    <cfRule type="expression" dxfId="568" priority="112">
      <formula>IF(AH361="(月)","(火)",IF(AH361="(火)","(水)",IF(AH361="(水)","(木)",IF(AH361="(木)","(金)",IF(AH361="(金)","(土)",IF(AH361="(土)","(日)",IF(AH361="(日)","(月)")))))))="(日)"</formula>
    </cfRule>
  </conditionalFormatting>
  <conditionalFormatting sqref="AX361:BA363">
    <cfRule type="expression" dxfId="567" priority="109">
      <formula>IF(AP361="(月)","(火)",IF(AP361="(火)","(水)",IF(AP361="(水)","(木)",IF(AP361="(木)","(金)",IF(AP361="(金)","(土)",IF(AP361="(土)","(日)",IF(AP361="(日)","(月)")))))))="(土)"</formula>
    </cfRule>
    <cfRule type="expression" dxfId="566" priority="110">
      <formula>IF(AP361="(月)","(火)",IF(AP361="(火)","(水)",IF(AP361="(水)","(木)",IF(AP361="(木)","(金)",IF(AP361="(金)","(土)",IF(AP361="(土)","(日)",IF(AP361="(日)","(月)")))))))="(日)"</formula>
    </cfRule>
  </conditionalFormatting>
  <conditionalFormatting sqref="BF361:BI363">
    <cfRule type="expression" dxfId="565" priority="107">
      <formula>IF(AX361="(月)","(火)",IF(AX361="(火)","(水)",IF(AX361="(水)","(木)",IF(AX361="(木)","(金)",IF(AX361="(金)","(土)",IF(AX361="(土)","(日)",IF(AX361="(日)","(月)")))))))="(土)"</formula>
    </cfRule>
    <cfRule type="expression" dxfId="564" priority="108">
      <formula>IF(AX361="(月)","(火)",IF(AX361="(火)","(水)",IF(AX361="(水)","(木)",IF(AX361="(木)","(金)",IF(AX361="(金)","(土)",IF(AX361="(土)","(日)",IF(AX361="(日)","(月)")))))))="(日)"</formula>
    </cfRule>
  </conditionalFormatting>
  <conditionalFormatting sqref="BN361:BQ363">
    <cfRule type="expression" dxfId="563" priority="105">
      <formula>IF(BF361="(月)","(火)",IF(BF361="(火)","(水)",IF(BF361="(水)","(木)",IF(BF361="(木)","(金)",IF(BF361="(金)","(土)",IF(BF361="(土)","(日)",IF(BF361="(日)","(月)")))))))="(土)"</formula>
    </cfRule>
    <cfRule type="expression" dxfId="562" priority="106">
      <formula>IF(BF361="(月)","(火)",IF(BF361="(火)","(水)",IF(BF361="(水)","(木)",IF(BF361="(木)","(金)",IF(BF361="(金)","(土)",IF(BF361="(土)","(日)",IF(BF361="(日)","(月)")))))))="(日)"</formula>
    </cfRule>
  </conditionalFormatting>
  <conditionalFormatting sqref="BV361:BY363">
    <cfRule type="expression" dxfId="561" priority="103">
      <formula>IF(BN361="(月)","(火)",IF(BN361="(火)","(水)",IF(BN361="(水)","(木)",IF(BN361="(木)","(金)",IF(BN361="(金)","(土)",IF(BN361="(土)","(日)",IF(BN361="(日)","(月)")))))))="(土)"</formula>
    </cfRule>
    <cfRule type="expression" dxfId="560" priority="104">
      <formula>IF(BN361="(月)","(火)",IF(BN361="(火)","(水)",IF(BN361="(水)","(木)",IF(BN361="(木)","(金)",IF(BN361="(金)","(土)",IF(BN361="(土)","(日)",IF(BN361="(日)","(月)")))))))="(日)"</formula>
    </cfRule>
  </conditionalFormatting>
  <conditionalFormatting sqref="CD361:CG363">
    <cfRule type="expression" dxfId="559" priority="101">
      <formula>IF(BV361="(月)","(火)",IF(BV361="(火)","(水)",IF(BV361="(水)","(木)",IF(BV361="(木)","(金)",IF(BV361="(金)","(土)",IF(BV361="(土)","(日)",IF(BV361="(日)","(月)")))))))="(土)"</formula>
    </cfRule>
    <cfRule type="expression" dxfId="558" priority="102">
      <formula>IF(BV361="(月)","(火)",IF(BV361="(火)","(水)",IF(BV361="(水)","(木)",IF(BV361="(木)","(金)",IF(BV361="(金)","(土)",IF(BV361="(土)","(日)",IF(BV361="(日)","(月)")))))))="(日)"</formula>
    </cfRule>
  </conditionalFormatting>
  <conditionalFormatting sqref="CL361:CO363">
    <cfRule type="expression" dxfId="557" priority="99">
      <formula>IF(CD361="(月)","(火)",IF(CD361="(火)","(水)",IF(CD361="(水)","(木)",IF(CD361="(木)","(金)",IF(CD361="(金)","(土)",IF(CD361="(土)","(日)",IF(CD361="(日)","(月)")))))))="(土)"</formula>
    </cfRule>
    <cfRule type="expression" dxfId="556" priority="100">
      <formula>IF(CD361="(月)","(火)",IF(CD361="(火)","(水)",IF(CD361="(水)","(木)",IF(CD361="(木)","(金)",IF(CD361="(金)","(土)",IF(CD361="(土)","(日)",IF(CD361="(日)","(月)")))))))="(日)"</formula>
    </cfRule>
  </conditionalFormatting>
  <conditionalFormatting sqref="R367:U369">
    <cfRule type="expression" dxfId="555" priority="93">
      <formula>IF(J367="(月)","(火)",IF(J367="(火)","(水)",IF(J367="(水)","(木)",IF(J367="(木)","(金)",IF(J367="(金)","(土)",IF(J367="(土)","(日)",IF(J367="(日)","(月)")))))))="(土)"</formula>
    </cfRule>
    <cfRule type="expression" dxfId="554" priority="94">
      <formula>IF(J367="(月)","(火)",IF(J367="(火)","(水)",IF(J367="(水)","(木)",IF(J367="(木)","(金)",IF(J367="(金)","(土)",IF(J367="(土)","(日)",IF(J367="(日)","(月)")))))))="(日)"</formula>
    </cfRule>
  </conditionalFormatting>
  <conditionalFormatting sqref="Z367:AC369">
    <cfRule type="expression" dxfId="553" priority="91">
      <formula>IF(R367="(月)","(火)",IF(R367="(火)","(水)",IF(R367="(水)","(木)",IF(R367="(木)","(金)",IF(R367="(金)","(土)",IF(R367="(土)","(日)",IF(R367="(日)","(月)")))))))="(土)"</formula>
    </cfRule>
    <cfRule type="expression" dxfId="552" priority="92">
      <formula>IF(R367="(月)","(火)",IF(R367="(火)","(水)",IF(R367="(水)","(木)",IF(R367="(木)","(金)",IF(R367="(金)","(土)",IF(R367="(土)","(日)",IF(R367="(日)","(月)")))))))="(日)"</formula>
    </cfRule>
  </conditionalFormatting>
  <conditionalFormatting sqref="AH367:AK369">
    <cfRule type="expression" dxfId="551" priority="89">
      <formula>IF(Z367="(月)","(火)",IF(Z367="(火)","(水)",IF(Z367="(水)","(木)",IF(Z367="(木)","(金)",IF(Z367="(金)","(土)",IF(Z367="(土)","(日)",IF(Z367="(日)","(月)")))))))="(土)"</formula>
    </cfRule>
    <cfRule type="expression" dxfId="550" priority="90">
      <formula>IF(Z367="(月)","(火)",IF(Z367="(火)","(水)",IF(Z367="(水)","(木)",IF(Z367="(木)","(金)",IF(Z367="(金)","(土)",IF(Z367="(土)","(日)",IF(Z367="(日)","(月)")))))))="(日)"</formula>
    </cfRule>
  </conditionalFormatting>
  <conditionalFormatting sqref="AP367:AS369">
    <cfRule type="expression" dxfId="549" priority="87">
      <formula>IF(AH367="(月)","(火)",IF(AH367="(火)","(水)",IF(AH367="(水)","(木)",IF(AH367="(木)","(金)",IF(AH367="(金)","(土)",IF(AH367="(土)","(日)",IF(AH367="(日)","(月)")))))))="(土)"</formula>
    </cfRule>
    <cfRule type="expression" dxfId="548" priority="88">
      <formula>IF(AH367="(月)","(火)",IF(AH367="(火)","(水)",IF(AH367="(水)","(木)",IF(AH367="(木)","(金)",IF(AH367="(金)","(土)",IF(AH367="(土)","(日)",IF(AH367="(日)","(月)")))))))="(日)"</formula>
    </cfRule>
  </conditionalFormatting>
  <conditionalFormatting sqref="AX367:BA369">
    <cfRule type="expression" dxfId="547" priority="85">
      <formula>IF(AP367="(月)","(火)",IF(AP367="(火)","(水)",IF(AP367="(水)","(木)",IF(AP367="(木)","(金)",IF(AP367="(金)","(土)",IF(AP367="(土)","(日)",IF(AP367="(日)","(月)")))))))="(土)"</formula>
    </cfRule>
    <cfRule type="expression" dxfId="546" priority="86">
      <formula>IF(AP367="(月)","(火)",IF(AP367="(火)","(水)",IF(AP367="(水)","(木)",IF(AP367="(木)","(金)",IF(AP367="(金)","(土)",IF(AP367="(土)","(日)",IF(AP367="(日)","(月)")))))))="(日)"</formula>
    </cfRule>
  </conditionalFormatting>
  <conditionalFormatting sqref="BF367:BI369">
    <cfRule type="expression" dxfId="545" priority="83">
      <formula>IF(AX367="(月)","(火)",IF(AX367="(火)","(水)",IF(AX367="(水)","(木)",IF(AX367="(木)","(金)",IF(AX367="(金)","(土)",IF(AX367="(土)","(日)",IF(AX367="(日)","(月)")))))))="(土)"</formula>
    </cfRule>
    <cfRule type="expression" dxfId="544" priority="84">
      <formula>IF(AX367="(月)","(火)",IF(AX367="(火)","(水)",IF(AX367="(水)","(木)",IF(AX367="(木)","(金)",IF(AX367="(金)","(土)",IF(AX367="(土)","(日)",IF(AX367="(日)","(月)")))))))="(日)"</formula>
    </cfRule>
  </conditionalFormatting>
  <conditionalFormatting sqref="BN367:BQ369">
    <cfRule type="expression" dxfId="543" priority="81">
      <formula>IF(BF367="(月)","(火)",IF(BF367="(火)","(水)",IF(BF367="(水)","(木)",IF(BF367="(木)","(金)",IF(BF367="(金)","(土)",IF(BF367="(土)","(日)",IF(BF367="(日)","(月)")))))))="(土)"</formula>
    </cfRule>
    <cfRule type="expression" dxfId="542" priority="82">
      <formula>IF(BF367="(月)","(火)",IF(BF367="(火)","(水)",IF(BF367="(水)","(木)",IF(BF367="(木)","(金)",IF(BF367="(金)","(土)",IF(BF367="(土)","(日)",IF(BF367="(日)","(月)")))))))="(日)"</formula>
    </cfRule>
  </conditionalFormatting>
  <conditionalFormatting sqref="BV367:BY369">
    <cfRule type="expression" dxfId="541" priority="79">
      <formula>IF(BN367="(月)","(火)",IF(BN367="(火)","(水)",IF(BN367="(水)","(木)",IF(BN367="(木)","(金)",IF(BN367="(金)","(土)",IF(BN367="(土)","(日)",IF(BN367="(日)","(月)")))))))="(土)"</formula>
    </cfRule>
    <cfRule type="expression" dxfId="540" priority="80">
      <formula>IF(BN367="(月)","(火)",IF(BN367="(火)","(水)",IF(BN367="(水)","(木)",IF(BN367="(木)","(金)",IF(BN367="(金)","(土)",IF(BN367="(土)","(日)",IF(BN367="(日)","(月)")))))))="(日)"</formula>
    </cfRule>
  </conditionalFormatting>
  <conditionalFormatting sqref="CD367:CG369">
    <cfRule type="expression" dxfId="539" priority="77">
      <formula>IF(BV367="(月)","(火)",IF(BV367="(火)","(水)",IF(BV367="(水)","(木)",IF(BV367="(木)","(金)",IF(BV367="(金)","(土)",IF(BV367="(土)","(日)",IF(BV367="(日)","(月)")))))))="(土)"</formula>
    </cfRule>
    <cfRule type="expression" dxfId="538" priority="78">
      <formula>IF(BV367="(月)","(火)",IF(BV367="(火)","(水)",IF(BV367="(水)","(木)",IF(BV367="(木)","(金)",IF(BV367="(金)","(土)",IF(BV367="(土)","(日)",IF(BV367="(日)","(月)")))))))="(日)"</formula>
    </cfRule>
  </conditionalFormatting>
  <conditionalFormatting sqref="CL367:CO369">
    <cfRule type="expression" dxfId="537" priority="75">
      <formula>IF(CD367="(月)","(火)",IF(CD367="(火)","(水)",IF(CD367="(水)","(木)",IF(CD367="(木)","(金)",IF(CD367="(金)","(土)",IF(CD367="(土)","(日)",IF(CD367="(日)","(月)")))))))="(土)"</formula>
    </cfRule>
    <cfRule type="expression" dxfId="536" priority="76">
      <formula>IF(CD367="(月)","(火)",IF(CD367="(火)","(水)",IF(CD367="(水)","(木)",IF(CD367="(木)","(金)",IF(CD367="(金)","(土)",IF(CD367="(土)","(日)",IF(CD367="(日)","(月)")))))))="(日)"</formula>
    </cfRule>
  </conditionalFormatting>
  <conditionalFormatting sqref="R437:U439">
    <cfRule type="expression" dxfId="535" priority="69">
      <formula>IF(J437="(月)","(火)",IF(J437="(火)","(水)",IF(J437="(水)","(木)",IF(J437="(木)","(金)",IF(J437="(金)","(土)",IF(J437="(土)","(日)",IF(J437="(日)","(月)")))))))="(土)"</formula>
    </cfRule>
    <cfRule type="expression" dxfId="534" priority="70">
      <formula>IF(J437="(月)","(火)",IF(J437="(火)","(水)",IF(J437="(水)","(木)",IF(J437="(木)","(金)",IF(J437="(金)","(土)",IF(J437="(土)","(日)",IF(J437="(日)","(月)")))))))="(日)"</formula>
    </cfRule>
  </conditionalFormatting>
  <conditionalFormatting sqref="Z437:AC439">
    <cfRule type="expression" dxfId="533" priority="67">
      <formula>IF(R437="(月)","(火)",IF(R437="(火)","(水)",IF(R437="(水)","(木)",IF(R437="(木)","(金)",IF(R437="(金)","(土)",IF(R437="(土)","(日)",IF(R437="(日)","(月)")))))))="(土)"</formula>
    </cfRule>
    <cfRule type="expression" dxfId="532" priority="68">
      <formula>IF(R437="(月)","(火)",IF(R437="(火)","(水)",IF(R437="(水)","(木)",IF(R437="(木)","(金)",IF(R437="(金)","(土)",IF(R437="(土)","(日)",IF(R437="(日)","(月)")))))))="(日)"</formula>
    </cfRule>
  </conditionalFormatting>
  <conditionalFormatting sqref="AH437:AK439">
    <cfRule type="expression" dxfId="531" priority="65">
      <formula>IF(Z437="(月)","(火)",IF(Z437="(火)","(水)",IF(Z437="(水)","(木)",IF(Z437="(木)","(金)",IF(Z437="(金)","(土)",IF(Z437="(土)","(日)",IF(Z437="(日)","(月)")))))))="(土)"</formula>
    </cfRule>
    <cfRule type="expression" dxfId="530" priority="66">
      <formula>IF(Z437="(月)","(火)",IF(Z437="(火)","(水)",IF(Z437="(水)","(木)",IF(Z437="(木)","(金)",IF(Z437="(金)","(土)",IF(Z437="(土)","(日)",IF(Z437="(日)","(月)")))))))="(日)"</formula>
    </cfRule>
  </conditionalFormatting>
  <conditionalFormatting sqref="AP437:AS439">
    <cfRule type="expression" dxfId="529" priority="63">
      <formula>IF(AH437="(月)","(火)",IF(AH437="(火)","(水)",IF(AH437="(水)","(木)",IF(AH437="(木)","(金)",IF(AH437="(金)","(土)",IF(AH437="(土)","(日)",IF(AH437="(日)","(月)")))))))="(土)"</formula>
    </cfRule>
    <cfRule type="expression" dxfId="528" priority="64">
      <formula>IF(AH437="(月)","(火)",IF(AH437="(火)","(水)",IF(AH437="(水)","(木)",IF(AH437="(木)","(金)",IF(AH437="(金)","(土)",IF(AH437="(土)","(日)",IF(AH437="(日)","(月)")))))))="(日)"</formula>
    </cfRule>
  </conditionalFormatting>
  <conditionalFormatting sqref="AX437:BA439">
    <cfRule type="expression" dxfId="527" priority="61">
      <formula>IF(AP437="(月)","(火)",IF(AP437="(火)","(水)",IF(AP437="(水)","(木)",IF(AP437="(木)","(金)",IF(AP437="(金)","(土)",IF(AP437="(土)","(日)",IF(AP437="(日)","(月)")))))))="(土)"</formula>
    </cfRule>
    <cfRule type="expression" dxfId="526" priority="62">
      <formula>IF(AP437="(月)","(火)",IF(AP437="(火)","(水)",IF(AP437="(水)","(木)",IF(AP437="(木)","(金)",IF(AP437="(金)","(土)",IF(AP437="(土)","(日)",IF(AP437="(日)","(月)")))))))="(日)"</formula>
    </cfRule>
  </conditionalFormatting>
  <conditionalFormatting sqref="BF437:BI439">
    <cfRule type="expression" dxfId="525" priority="59">
      <formula>IF(AX437="(月)","(火)",IF(AX437="(火)","(水)",IF(AX437="(水)","(木)",IF(AX437="(木)","(金)",IF(AX437="(金)","(土)",IF(AX437="(土)","(日)",IF(AX437="(日)","(月)")))))))="(土)"</formula>
    </cfRule>
    <cfRule type="expression" dxfId="524" priority="60">
      <formula>IF(AX437="(月)","(火)",IF(AX437="(火)","(水)",IF(AX437="(水)","(木)",IF(AX437="(木)","(金)",IF(AX437="(金)","(土)",IF(AX437="(土)","(日)",IF(AX437="(日)","(月)")))))))="(日)"</formula>
    </cfRule>
  </conditionalFormatting>
  <conditionalFormatting sqref="BN437:BQ439">
    <cfRule type="expression" dxfId="523" priority="57">
      <formula>IF(BF437="(月)","(火)",IF(BF437="(火)","(水)",IF(BF437="(水)","(木)",IF(BF437="(木)","(金)",IF(BF437="(金)","(土)",IF(BF437="(土)","(日)",IF(BF437="(日)","(月)")))))))="(土)"</formula>
    </cfRule>
    <cfRule type="expression" dxfId="522" priority="58">
      <formula>IF(BF437="(月)","(火)",IF(BF437="(火)","(水)",IF(BF437="(水)","(木)",IF(BF437="(木)","(金)",IF(BF437="(金)","(土)",IF(BF437="(土)","(日)",IF(BF437="(日)","(月)")))))))="(日)"</formula>
    </cfRule>
  </conditionalFormatting>
  <conditionalFormatting sqref="BV437:BY439">
    <cfRule type="expression" dxfId="521" priority="55">
      <formula>IF(BN437="(月)","(火)",IF(BN437="(火)","(水)",IF(BN437="(水)","(木)",IF(BN437="(木)","(金)",IF(BN437="(金)","(土)",IF(BN437="(土)","(日)",IF(BN437="(日)","(月)")))))))="(土)"</formula>
    </cfRule>
    <cfRule type="expression" dxfId="520" priority="56">
      <formula>IF(BN437="(月)","(火)",IF(BN437="(火)","(水)",IF(BN437="(水)","(木)",IF(BN437="(木)","(金)",IF(BN437="(金)","(土)",IF(BN437="(土)","(日)",IF(BN437="(日)","(月)")))))))="(日)"</formula>
    </cfRule>
  </conditionalFormatting>
  <conditionalFormatting sqref="CD437:CG439">
    <cfRule type="expression" dxfId="519" priority="53">
      <formula>IF(BV437="(月)","(火)",IF(BV437="(火)","(水)",IF(BV437="(水)","(木)",IF(BV437="(木)","(金)",IF(BV437="(金)","(土)",IF(BV437="(土)","(日)",IF(BV437="(日)","(月)")))))))="(土)"</formula>
    </cfRule>
    <cfRule type="expression" dxfId="518" priority="54">
      <formula>IF(BV437="(月)","(火)",IF(BV437="(火)","(水)",IF(BV437="(水)","(木)",IF(BV437="(木)","(金)",IF(BV437="(金)","(土)",IF(BV437="(土)","(日)",IF(BV437="(日)","(月)")))))))="(日)"</formula>
    </cfRule>
  </conditionalFormatting>
  <conditionalFormatting sqref="CL437:CO439">
    <cfRule type="expression" dxfId="517" priority="51">
      <formula>IF(CD437="(月)","(火)",IF(CD437="(火)","(水)",IF(CD437="(水)","(木)",IF(CD437="(木)","(金)",IF(CD437="(金)","(土)",IF(CD437="(土)","(日)",IF(CD437="(日)","(月)")))))))="(土)"</formula>
    </cfRule>
    <cfRule type="expression" dxfId="516" priority="52">
      <formula>IF(CD437="(月)","(火)",IF(CD437="(火)","(水)",IF(CD437="(水)","(木)",IF(CD437="(木)","(金)",IF(CD437="(金)","(土)",IF(CD437="(土)","(日)",IF(CD437="(日)","(月)")))))))="(日)"</formula>
    </cfRule>
  </conditionalFormatting>
  <conditionalFormatting sqref="R443:U445">
    <cfRule type="expression" dxfId="515" priority="45">
      <formula>IF(J443="(月)","(火)",IF(J443="(火)","(水)",IF(J443="(水)","(木)",IF(J443="(木)","(金)",IF(J443="(金)","(土)",IF(J443="(土)","(日)",IF(J443="(日)","(月)")))))))="(土)"</formula>
    </cfRule>
    <cfRule type="expression" dxfId="514" priority="46">
      <formula>IF(J443="(月)","(火)",IF(J443="(火)","(水)",IF(J443="(水)","(木)",IF(J443="(木)","(金)",IF(J443="(金)","(土)",IF(J443="(土)","(日)",IF(J443="(日)","(月)")))))))="(日)"</formula>
    </cfRule>
  </conditionalFormatting>
  <conditionalFormatting sqref="Z443:AC445">
    <cfRule type="expression" dxfId="513" priority="43">
      <formula>IF(R443="(月)","(火)",IF(R443="(火)","(水)",IF(R443="(水)","(木)",IF(R443="(木)","(金)",IF(R443="(金)","(土)",IF(R443="(土)","(日)",IF(R443="(日)","(月)")))))))="(土)"</formula>
    </cfRule>
    <cfRule type="expression" dxfId="512" priority="44">
      <formula>IF(R443="(月)","(火)",IF(R443="(火)","(水)",IF(R443="(水)","(木)",IF(R443="(木)","(金)",IF(R443="(金)","(土)",IF(R443="(土)","(日)",IF(R443="(日)","(月)")))))))="(日)"</formula>
    </cfRule>
  </conditionalFormatting>
  <conditionalFormatting sqref="AH443:AK445">
    <cfRule type="expression" dxfId="511" priority="41">
      <formula>IF(Z443="(月)","(火)",IF(Z443="(火)","(水)",IF(Z443="(水)","(木)",IF(Z443="(木)","(金)",IF(Z443="(金)","(土)",IF(Z443="(土)","(日)",IF(Z443="(日)","(月)")))))))="(土)"</formula>
    </cfRule>
    <cfRule type="expression" dxfId="510" priority="42">
      <formula>IF(Z443="(月)","(火)",IF(Z443="(火)","(水)",IF(Z443="(水)","(木)",IF(Z443="(木)","(金)",IF(Z443="(金)","(土)",IF(Z443="(土)","(日)",IF(Z443="(日)","(月)")))))))="(日)"</formula>
    </cfRule>
  </conditionalFormatting>
  <conditionalFormatting sqref="AP443:AS445">
    <cfRule type="expression" dxfId="509" priority="39">
      <formula>IF(AH443="(月)","(火)",IF(AH443="(火)","(水)",IF(AH443="(水)","(木)",IF(AH443="(木)","(金)",IF(AH443="(金)","(土)",IF(AH443="(土)","(日)",IF(AH443="(日)","(月)")))))))="(土)"</formula>
    </cfRule>
    <cfRule type="expression" dxfId="508" priority="40">
      <formula>IF(AH443="(月)","(火)",IF(AH443="(火)","(水)",IF(AH443="(水)","(木)",IF(AH443="(木)","(金)",IF(AH443="(金)","(土)",IF(AH443="(土)","(日)",IF(AH443="(日)","(月)")))))))="(日)"</formula>
    </cfRule>
  </conditionalFormatting>
  <conditionalFormatting sqref="AX443:BA445">
    <cfRule type="expression" dxfId="507" priority="37">
      <formula>IF(AP443="(月)","(火)",IF(AP443="(火)","(水)",IF(AP443="(水)","(木)",IF(AP443="(木)","(金)",IF(AP443="(金)","(土)",IF(AP443="(土)","(日)",IF(AP443="(日)","(月)")))))))="(土)"</formula>
    </cfRule>
    <cfRule type="expression" dxfId="506" priority="38">
      <formula>IF(AP443="(月)","(火)",IF(AP443="(火)","(水)",IF(AP443="(水)","(木)",IF(AP443="(木)","(金)",IF(AP443="(金)","(土)",IF(AP443="(土)","(日)",IF(AP443="(日)","(月)")))))))="(日)"</formula>
    </cfRule>
  </conditionalFormatting>
  <conditionalFormatting sqref="BF443:BI445">
    <cfRule type="expression" dxfId="505" priority="35">
      <formula>IF(AX443="(月)","(火)",IF(AX443="(火)","(水)",IF(AX443="(水)","(木)",IF(AX443="(木)","(金)",IF(AX443="(金)","(土)",IF(AX443="(土)","(日)",IF(AX443="(日)","(月)")))))))="(土)"</formula>
    </cfRule>
    <cfRule type="expression" dxfId="504" priority="36">
      <formula>IF(AX443="(月)","(火)",IF(AX443="(火)","(水)",IF(AX443="(水)","(木)",IF(AX443="(木)","(金)",IF(AX443="(金)","(土)",IF(AX443="(土)","(日)",IF(AX443="(日)","(月)")))))))="(日)"</formula>
    </cfRule>
  </conditionalFormatting>
  <conditionalFormatting sqref="BN443:BQ445">
    <cfRule type="expression" dxfId="503" priority="33">
      <formula>IF(BF443="(月)","(火)",IF(BF443="(火)","(水)",IF(BF443="(水)","(木)",IF(BF443="(木)","(金)",IF(BF443="(金)","(土)",IF(BF443="(土)","(日)",IF(BF443="(日)","(月)")))))))="(土)"</formula>
    </cfRule>
    <cfRule type="expression" dxfId="502" priority="34">
      <formula>IF(BF443="(月)","(火)",IF(BF443="(火)","(水)",IF(BF443="(水)","(木)",IF(BF443="(木)","(金)",IF(BF443="(金)","(土)",IF(BF443="(土)","(日)",IF(BF443="(日)","(月)")))))))="(日)"</formula>
    </cfRule>
  </conditionalFormatting>
  <conditionalFormatting sqref="BV443:BY445">
    <cfRule type="expression" dxfId="501" priority="31">
      <formula>IF(BN443="(月)","(火)",IF(BN443="(火)","(水)",IF(BN443="(水)","(木)",IF(BN443="(木)","(金)",IF(BN443="(金)","(土)",IF(BN443="(土)","(日)",IF(BN443="(日)","(月)")))))))="(土)"</formula>
    </cfRule>
    <cfRule type="expression" dxfId="500" priority="32">
      <formula>IF(BN443="(月)","(火)",IF(BN443="(火)","(水)",IF(BN443="(水)","(木)",IF(BN443="(木)","(金)",IF(BN443="(金)","(土)",IF(BN443="(土)","(日)",IF(BN443="(日)","(月)")))))))="(日)"</formula>
    </cfRule>
  </conditionalFormatting>
  <conditionalFormatting sqref="CD443:CG445">
    <cfRule type="expression" dxfId="499" priority="29">
      <formula>IF(BV443="(月)","(火)",IF(BV443="(火)","(水)",IF(BV443="(水)","(木)",IF(BV443="(木)","(金)",IF(BV443="(金)","(土)",IF(BV443="(土)","(日)",IF(BV443="(日)","(月)")))))))="(土)"</formula>
    </cfRule>
    <cfRule type="expression" dxfId="498" priority="30">
      <formula>IF(BV443="(月)","(火)",IF(BV443="(火)","(水)",IF(BV443="(水)","(木)",IF(BV443="(木)","(金)",IF(BV443="(金)","(土)",IF(BV443="(土)","(日)",IF(BV443="(日)","(月)")))))))="(日)"</formula>
    </cfRule>
  </conditionalFormatting>
  <conditionalFormatting sqref="CL443:CO445">
    <cfRule type="expression" dxfId="497" priority="27">
      <formula>IF(CD443="(月)","(火)",IF(CD443="(火)","(水)",IF(CD443="(水)","(木)",IF(CD443="(木)","(金)",IF(CD443="(金)","(土)",IF(CD443="(土)","(日)",IF(CD443="(日)","(月)")))))))="(土)"</formula>
    </cfRule>
    <cfRule type="expression" dxfId="496" priority="28">
      <formula>IF(CD443="(月)","(火)",IF(CD443="(火)","(水)",IF(CD443="(水)","(木)",IF(CD443="(木)","(金)",IF(CD443="(金)","(土)",IF(CD443="(土)","(日)",IF(CD443="(日)","(月)")))))))="(日)"</formula>
    </cfRule>
  </conditionalFormatting>
  <conditionalFormatting sqref="R479:U481">
    <cfRule type="expression" dxfId="495" priority="21">
      <formula>IF(J479="(月)","(火)",IF(J479="(火)","(水)",IF(J479="(水)","(木)",IF(J479="(木)","(金)",IF(J479="(金)","(土)",IF(J479="(土)","(日)",IF(J479="(日)","(月)")))))))="(土)"</formula>
    </cfRule>
    <cfRule type="expression" dxfId="494" priority="22">
      <formula>IF(J479="(月)","(火)",IF(J479="(火)","(水)",IF(J479="(水)","(木)",IF(J479="(木)","(金)",IF(J479="(金)","(土)",IF(J479="(土)","(日)",IF(J479="(日)","(月)")))))))="(日)"</formula>
    </cfRule>
  </conditionalFormatting>
  <conditionalFormatting sqref="Z479:AC481">
    <cfRule type="expression" dxfId="493" priority="19">
      <formula>IF(R479="(月)","(火)",IF(R479="(火)","(水)",IF(R479="(水)","(木)",IF(R479="(木)","(金)",IF(R479="(金)","(土)",IF(R479="(土)","(日)",IF(R479="(日)","(月)")))))))="(土)"</formula>
    </cfRule>
    <cfRule type="expression" dxfId="492" priority="20">
      <formula>IF(R479="(月)","(火)",IF(R479="(火)","(水)",IF(R479="(水)","(木)",IF(R479="(木)","(金)",IF(R479="(金)","(土)",IF(R479="(土)","(日)",IF(R479="(日)","(月)")))))))="(日)"</formula>
    </cfRule>
  </conditionalFormatting>
  <conditionalFormatting sqref="AH479:AK481">
    <cfRule type="expression" dxfId="491" priority="17">
      <formula>IF(Z479="(月)","(火)",IF(Z479="(火)","(水)",IF(Z479="(水)","(木)",IF(Z479="(木)","(金)",IF(Z479="(金)","(土)",IF(Z479="(土)","(日)",IF(Z479="(日)","(月)")))))))="(土)"</formula>
    </cfRule>
    <cfRule type="expression" dxfId="490" priority="18">
      <formula>IF(Z479="(月)","(火)",IF(Z479="(火)","(水)",IF(Z479="(水)","(木)",IF(Z479="(木)","(金)",IF(Z479="(金)","(土)",IF(Z479="(土)","(日)",IF(Z479="(日)","(月)")))))))="(日)"</formula>
    </cfRule>
  </conditionalFormatting>
  <conditionalFormatting sqref="AP479:AS481">
    <cfRule type="expression" dxfId="489" priority="15">
      <formula>IF(AH479="(月)","(火)",IF(AH479="(火)","(水)",IF(AH479="(水)","(木)",IF(AH479="(木)","(金)",IF(AH479="(金)","(土)",IF(AH479="(土)","(日)",IF(AH479="(日)","(月)")))))))="(土)"</formula>
    </cfRule>
    <cfRule type="expression" dxfId="488" priority="16">
      <formula>IF(AH479="(月)","(火)",IF(AH479="(火)","(水)",IF(AH479="(水)","(木)",IF(AH479="(木)","(金)",IF(AH479="(金)","(土)",IF(AH479="(土)","(日)",IF(AH479="(日)","(月)")))))))="(日)"</formula>
    </cfRule>
  </conditionalFormatting>
  <conditionalFormatting sqref="AX479:BA481">
    <cfRule type="expression" dxfId="487" priority="13">
      <formula>IF(AP479="(月)","(火)",IF(AP479="(火)","(水)",IF(AP479="(水)","(木)",IF(AP479="(木)","(金)",IF(AP479="(金)","(土)",IF(AP479="(土)","(日)",IF(AP479="(日)","(月)")))))))="(土)"</formula>
    </cfRule>
    <cfRule type="expression" dxfId="486" priority="14">
      <formula>IF(AP479="(月)","(火)",IF(AP479="(火)","(水)",IF(AP479="(水)","(木)",IF(AP479="(木)","(金)",IF(AP479="(金)","(土)",IF(AP479="(土)","(日)",IF(AP479="(日)","(月)")))))))="(日)"</formula>
    </cfRule>
  </conditionalFormatting>
  <conditionalFormatting sqref="BF479:BI481">
    <cfRule type="expression" dxfId="485" priority="11">
      <formula>IF(AX479="(月)","(火)",IF(AX479="(火)","(水)",IF(AX479="(水)","(木)",IF(AX479="(木)","(金)",IF(AX479="(金)","(土)",IF(AX479="(土)","(日)",IF(AX479="(日)","(月)")))))))="(土)"</formula>
    </cfRule>
    <cfRule type="expression" dxfId="484" priority="12">
      <formula>IF(AX479="(月)","(火)",IF(AX479="(火)","(水)",IF(AX479="(水)","(木)",IF(AX479="(木)","(金)",IF(AX479="(金)","(土)",IF(AX479="(土)","(日)",IF(AX479="(日)","(月)")))))))="(日)"</formula>
    </cfRule>
  </conditionalFormatting>
  <conditionalFormatting sqref="BN479:BQ481">
    <cfRule type="expression" dxfId="483" priority="9">
      <formula>IF(BF479="(月)","(火)",IF(BF479="(火)","(水)",IF(BF479="(水)","(木)",IF(BF479="(木)","(金)",IF(BF479="(金)","(土)",IF(BF479="(土)","(日)",IF(BF479="(日)","(月)")))))))="(土)"</formula>
    </cfRule>
    <cfRule type="expression" dxfId="482" priority="10">
      <formula>IF(BF479="(月)","(火)",IF(BF479="(火)","(水)",IF(BF479="(水)","(木)",IF(BF479="(木)","(金)",IF(BF479="(金)","(土)",IF(BF479="(土)","(日)",IF(BF479="(日)","(月)")))))))="(日)"</formula>
    </cfRule>
  </conditionalFormatting>
  <conditionalFormatting sqref="BV479:BY481">
    <cfRule type="expression" dxfId="481" priority="7">
      <formula>IF(BN479="(月)","(火)",IF(BN479="(火)","(水)",IF(BN479="(水)","(木)",IF(BN479="(木)","(金)",IF(BN479="(金)","(土)",IF(BN479="(土)","(日)",IF(BN479="(日)","(月)")))))))="(土)"</formula>
    </cfRule>
    <cfRule type="expression" dxfId="480" priority="8">
      <formula>IF(BN479="(月)","(火)",IF(BN479="(火)","(水)",IF(BN479="(水)","(木)",IF(BN479="(木)","(金)",IF(BN479="(金)","(土)",IF(BN479="(土)","(日)",IF(BN479="(日)","(月)")))))))="(日)"</formula>
    </cfRule>
  </conditionalFormatting>
  <conditionalFormatting sqref="CD479:CG481">
    <cfRule type="expression" dxfId="479" priority="5">
      <formula>IF(BV479="(月)","(火)",IF(BV479="(火)","(水)",IF(BV479="(水)","(木)",IF(BV479="(木)","(金)",IF(BV479="(金)","(土)",IF(BV479="(土)","(日)",IF(BV479="(日)","(月)")))))))="(土)"</formula>
    </cfRule>
    <cfRule type="expression" dxfId="478" priority="6">
      <formula>IF(BV479="(月)","(火)",IF(BV479="(火)","(水)",IF(BV479="(水)","(木)",IF(BV479="(木)","(金)",IF(BV479="(金)","(土)",IF(BV479="(土)","(日)",IF(BV479="(日)","(月)")))))))="(日)"</formula>
    </cfRule>
  </conditionalFormatting>
  <conditionalFormatting sqref="CL479:CO481">
    <cfRule type="expression" dxfId="477" priority="3">
      <formula>IF(CD479="(月)","(火)",IF(CD479="(火)","(水)",IF(CD479="(水)","(木)",IF(CD479="(木)","(金)",IF(CD479="(金)","(土)",IF(CD479="(土)","(日)",IF(CD479="(日)","(月)")))))))="(土)"</formula>
    </cfRule>
    <cfRule type="expression" dxfId="476" priority="4">
      <formula>IF(CD479="(月)","(火)",IF(CD479="(火)","(水)",IF(CD479="(水)","(木)",IF(CD479="(木)","(金)",IF(CD479="(金)","(土)",IF(CD479="(土)","(日)",IF(CD479="(日)","(月)")))))))="(日)"</formula>
    </cfRule>
  </conditionalFormatting>
  <dataValidations count="9">
    <dataValidation type="list" allowBlank="1" showInputMessage="1" sqref="CM383:CM384 CM285:CM286 AA115:AA116 CM261:CM262 S325:S326 AY243:AY244 S255:S256 AI197:AI198 AY425:AY426 K349:K350 BG97:BG98 CM197:CM198 AA355:AA356 AA371:AA372 S273:S274 K273:K274 BO389:BO390 CM325:CM326 AI377:AI378 BW255:BW256 CM371:CM372 S349:S350 AQ377:AQ378 BG307:BG308 BG401:BG402 CM419:CM420 BW349:BW350 AA21:AA22 BG425:BG426 AY51:AY52 BW121:BW122 AQ279:AQ280 AY383:AY384 K355:K356 S237:S238 AQ331:AQ332 K33:K34 CM389:CM390 AY431:AY432 AI243:AI244 AY349:AY350 AY395:AY396 AQ371:AQ372 AI51:AI52 BW127:BW128 CM243:CM244 CM255:CM256 CM279:CM280 AY91:AY92 S389:S390 BG255:BG256 K191:K192 K27:K28 AY197:AY198 S33:S34 CE173:CE174 AQ349:AQ350 CM179:CM180 S139:S140 AQ33:AQ34 CE121:CE122 AQ139:AQ140 AY57:AY58 CM377:CM378 CM267:CM268 AY115:AY116 AY301:AY302 AY39:AY40 BG173:BG174 CM51:CM52 BG51:BG52 AI401:AI402 AQ355:AQ356 BG383:BG384 AQ121:AQ122 K133:K134 S91:S92 AY313:AY314 K97:K98 K237:K238 S45:S46 S243:S244 CM97:CM98 AY355:AY356 BO371:BO372 CM103:CM104 K267:K268 K127:K128 BW237:BW238 BO127:BO128 CM27:CM28 BG301:BG302 CM355:CM356 S21:S22 CM319:CM320 AA203:AA204 K45:K46 BO261:BO262 AA395:AA396 AA51:AA52 CM407:CM408 AI343:AI344 AY167:AY168 BG91:BG92 BW69:BW70 BG355:BG356 AI45:AI46 AI167:AI168 K301:K302 CM57:CM58 CM167:CM168 AQ167:AQ168 CM21:CM22 BW21:BW22 CE21:CE22 BO21:BO22 CM203:CM204 S191:S192 K261:K262 AQ39:AQ40 BG343:BG344 AA243:AA244 BO407:BO408 AA319:AA320 AY319:AY320 BG57:BG58 S285:S286 AI383:AI384 BG249:BG250 S301:S302 BO103:BO104 AA167:AA168 BG413:BG414 BO301:BO302 AY377:AY378 CM173:CM174 S249:S250 AQ249:AQ250 CE301:CE302 K139:K140 BO91:BO92 CM395:CM396 BW301:BW302 S127:S128 BO51:BO52 AQ21:AQ22 AQ419:AQ420 BW103:BW104 AY173:AY174 CM301:CM302 BW383:BW384 AI301:AI302 AQ301:AQ302 BG203:BG204 AY331:AY332 BO307:BO308 AQ51:AQ52 CM115:CM116 AY27:AY28 S307:S308 BG115:BG116 BG191:BG192 CM33:CM34 S407:S408 BW115:BW116 AY371:AY372 AI371:AI372 AQ45:AQ46 AY337:AY338 BO401:BO402 BW401:BW402 BG325:BG326 BO191:BO192 AQ243:AQ244 AQ383:AQ384 AY97:AY98 BO115:BO116 AA27:AA28 BW51:BW52 AY407:AY408 AI21:AI22 CE27:CE28 BO97:BO98 BG243:BG244 AY185:AY186 AA255:AA256 BG349:BG350 BO45:BO46 AQ413:AQ414 AA221:AA222 BG337:BG338 BG377:BG378 BO337:BO338 AQ395:AQ396 CM401:CM402 BW337:BW338 BW307:BW308 K313:K314 BW267:BW268 K203:K204 K389:K390 CM343:CM344 AY63:AY64 BW285:BW286 CM39:CM40 BG371:BG372 BW45:BW46 AY45:AY46 BG33:BG34 K407:K408 CM249:CM250 CE115:CE116 S209:S210 BO109:BO110 AQ27:AQ28 CM69:CM70 S337:S338 AI185:AI186 AA39:AA40 AA273:AA274 AA249:AA250 S279:S280 BG285:BG286 CE389:CE390 S313:S314 CM185:CM186 AA419:AA420 BW109:BW110 BW395:BW396 CE197:CE198 AQ63:AQ64 CM425:CM426 AQ425:AQ426 AI413:AI414 S203:S204 S331:S332 BG431:BG432 K167:K168 CM139:CM140 AI85:AI86 CM331:CM332 AI419:AI420 AA389:AA390 CM413:CM414 AI39:AI40 AQ343:AQ344 BG39:BG40 K279:K280 CE273:CE274 K249:K250 AQ431:AQ432 AI407:AI408 K39:K40 K21:K22 BG21:BG22 AA69:AA70 AQ313:AQ314 S185:S186 S27:S28 CM63:CM64 BW39:BW40 BG389:BG390 AA179:AA180 S133:S134 AQ97:AQ98 AY267:AY268 CE243:CE244 CM45:CM46 BG279:BG280 AA91:AA92 AQ57:AQ58 BG63:BG64 CM337:CM338 BO413:BO414 S39:S40 AA407:AA408 K85:K86 AY285:AY286 CM127:CM128 BO419:BO420 BG419:BG420 AY203:AY204 BW91:BW92 K325:K326 CE39:CE40 AA425:AA426 AQ197:AQ198 AQ203:AQ204 CM191:CM192 S167:S168 AI63:AI64 BG109:BG110 AQ319:AQ320 BO63:BO64 K401:K402 BO85:BO86 BW179:BW180 AA349:AA350 K103:K104 CM109:CM110 K285:K286 AA197:AA198 K173:K174 S355:S356 BG197:BG198 AQ91:AQ92 CM431:CM432 AA431:AA432 AI425:AI426 AI431:AI432 AA121:AA122 AY279:AY280 CM85:CM86 BG267:BG268 BW249:BW250 CE179:CE180 K419:K420 CE103:CE104 CM91:CM92 AY389:AY390 CM237:CM238 BG69:BG70 BG103:BG104 AY413:AY414 AQ285:AQ286 BW413:BW414 BG121:BG122 AQ307:AQ308 BW389:BW390 BO39:BO40 BG179:BG180 AA307:AA308 AQ85:AQ86 BW261:BW262 BG261:BG262 AA343:AA344 BG139:BG140 CM313:CM314 AY325:AY326 S267:S268 S261:S262 BG407:BG408 CM307:CM308 S115:S116 AA97:AA98 BW191:BW192 CM273:CM274 AY249:AY250 AQ185:AQ186 S179:S180 K179:K180 CM215:CM216 BG319:BG320 BW173:BW174 K109:K110 S85:S86 CE331:CE332 AI395:AI396 CE267:CE268 S121:S122 BG127:BG128 K307:K308 S413:S414 AY85:AY86 CM349:CM350 BW371:BW372 BG313:BG314 S173:S174 AY343:AY344 AA191:AA192 BG395:BG396 AQ407:AQ408 AY21:AY22 CE237:CE238 BO69:BO70 K319:K320 AA267:AA268 K185:K186 AY273:AY274 AI389:AI390 BG273:BG274 S103:S104 BG85:BG86 S319:S320 BG237:BG238 AY401:AY402 AA261:AA262 S97:S98 AI121:AI122 AY139:AY140 CM121:CM122 K91:K92 CE407:CE408 BW331:BW332 CM133:CM134 BW203:BW204 BW407:BW408 BG45:BG46 AQ389:AQ390 BG331:BG332 AY121:AY122 AY255:AY256 AY261:AY262 AY307:AY308 AI33:AI34 AA151:AA152 K145:K146 CM151:CM152 CM145:CM146 BG145:BG146 BG151:BG152 AY151:AY152 S145:S146 AI145:AI146 AQ145:AQ146 AY145:AY146 AA145:AA146 BO145:BO146 AI151:AI152 BO151:BO152 BW151:BW152 K151:K152 AY215:AY216 S221:S222 CM209:CM210 BW215:BW216 BO209:BO210 K215:K216 K221:K222 AQ215:AQ216 BG221:BG222 K209:K210 AA215:AA216 CM221:CM222 BG209:BG210 BW209:BW210 S215:S216 K383:K384" xr:uid="{00000000-0002-0000-0100-000000000000}">
      <formula1>"　,TD,Sub"</formula1>
    </dataValidation>
    <dataValidation type="list" allowBlank="1" showInputMessage="1" sqref="CO285:CO286 U255:U256 AC115:AC116 CO383:CO384 CO261:CO262 U325:U326 AK197:AK198 BA97:BA98 BA51:BA52 AK413:AK414 M273:M274 BA425:BA426 CO197:CO198 BI97:BI98 AC371:AC372 AC355:AC356 U273:U274 BY255:BY256 CO371:CO372 AC221:AC222 BI401:BI402 M349:M350 CO325:CO326 U349:U350 AK377:AK378 BI21:BI22 BY349:BY350 CO419:CO420 BI425:BI426 AS377:AS378 BY121:BY122 U237:U238 BA383:BA384 M355:M356 AS331:AS332 BA349:BA350 M33:M34 CO389:CO390 CO97:CO98 CO279:CO280 BA431:BA432 CG173:CG174 AS279:AS280 AS371:AS372 AK51:AK52 AS383:AS384 BI255:BI256 CO255:CO256 BY127:BY128 BA91:BA92 M389:M390 U191:U192 AK243:AK244 M27:M28 U33:U34 U139:U140 CO179:CO180 BA197:BA198 AS33:AS34 BA57:BA58 CG121:CG122 AS139:AS140 AS349:AS350 BA115:BA116 CO377:CO378 CO267:CO268 BA301:BA302 BI173:BI174 CO51:CO52 BA39:BA40 AS355:AS356 BA395:BA396 AK401:AK402 BI51:BI52 AS121:AS122 M133:M134 U91:U92 BA313:BA314 M97:M98 U45:U46 U243:U244 BA355:BA356 CO103:CO104 BY237:BY238 BQ371:BQ372 M237:M238 M267:M268 U21:U22 BQ127:BQ128 CO27:CO28 M127:M128 CO355:CO356 AC307:AC308 BI383:BI384 AC203:AC204 BI301:BI302 AS285:AS286 CO319:CO320 BQ261:BQ262 M45:M46 AC51:AC52 AK343:AK344 CO407:CO408 BA167:BA168 BI91:BI92 BI355:BI356 AK45:AK46 CO167:CO168 AK167:AK168 M301:M302 CO57:CO58 CO203:CO204 AC395:AC396 M191:M192 CO21:CO22 BY21:BY22 CG21:CG22 BQ21:BQ22 M261:M262 AS167:AS168 AS39:AS40 BI57:BI58 AC243:AC244 BA319:BA320 AS407:AS408 BI343:BI344 AK383:AK384 AC319:AC320 BI249:BI250 BQ103:BQ104 U301:U302 AC167:AC168 BQ413:BQ414 AS249:AS250 BQ301:BQ302 BA377:BA378 CO173:CO174 AC255:AC256 BQ91:BQ92 CG301:CG302 M139:M140 BQ51:BQ52 CO395:CO396 BY301:BY302 U127:U128 BA173:BA174 BA331:BA332 AS21:AS22 AS419:AS420 BY103:BY104 CO301:CO302 BY383:BY384 AK301:AK302 AS301:AS302 BQ307:BQ308 CO343:CO344 AS51:AS52 CO115:CO116 BA27:BA28 U307:U308 BI115:BI116 BI203:BI204 CO33:CO34 BY69:BY70 U407:U408 BY115:BY116 BA371:BA372 AK371:AK372 AS45:AS46 BA337:BA338 BQ401:BQ402 BY401:BY402 BI325:BI326 BI191:BI192 AS243:AS244 AK389:AK390 BQ191:BQ192 BQ115:BQ116 AC27:AC28 BY51:BY52 BA407:BA408 AK21:AK22 CG27:CG28 BQ97:BQ98 BI243:BI244 U249:U250 BI349:BI350 BQ45:BQ46 AS413:AS414 U209:U210 BI337:BI338 BI377:BI378 BQ337:BQ338 AS395:AS396 CO401:CO402 BY337:BY338 BY307:BY308 M313:M314 BA185:BA186 BY267:BY268 M203:M204 BQ109:BQ110 BI307:BI308 BY285:BY286 BA63:BA64 BI371:BI372 BY45:BY46 BA45:BA46 BI33:BI34 M407:M408 CO243:CO244 CG115:CG116 CO249:CO250 BY109:BY110 AS27:AS28 CO69:CO70 U337:U338 CO39:CO40 AC39:AC40 AC273:AC274 AK185:AK186 AC249:AC250 U279:U280 BI285:BI286 CG389:CG390 BQ407:BQ408 AC419:AC420 CO139:CO140 CO185:CO186 CG197:CG198 AS63:AS64 CO425:CO426 AS425:AS426 BA243:BA244 U313:U314 U331:U332 U203:U204 M167:M168 AK85:AK86 CO331:CO332 M279:M280 AK419:AK420 U389:U390 CO413:CO414 AK39:AK40 U285:U286 BI39:BI40 BY39:BY40 CG273:CG274 BI431:BI432 M249:M250 AK407:AK408 M39:M40 AC21:AC22 M21:M22 AC69:AC70 AS313:AS314 U185:U186 U27:U28 CO63:CO64 AC179:AC180 BI389:BI390 U133:U134 M85:M86 AS97:AS98 BA267:BA268 CG243:CG244 CO45:CO46 BI279:BI280 AC91:AC92 AS57:AS58 BI63:BI64 CO337:CO338 BI413:BI414 U39:U40 AC407:AC408 BA285:BA286 CO127:CO128 BQ419:BQ420 BI419:BI420 BI109:BI110 BA203:BA204 BY91:BY92 AS431:AS432 M325:M326 AC425:AC426 CG39:CG40 U355:U356 AS203:AS204 CO191:CO192 U167:U168 AK63:AK64 BQ63:BQ64 M401:M402 BQ85:BQ86 BY179:BY180 AS197:AS198 AC349:AC350 M103:M104 CO109:CO110 M285:M286 AC197:AC198 M173:M174 BA389:BA390 BI197:BI198 AS91:AS92 CO431:CO432 AC431:AC432 AK425:AK426 AK431:AK432 AC121:AC122 BA279:BA280 CO85:CO86 U103:U104 BY249:BY250 CG179:CG180 M419:M420 CG103:CG104 CO91:CO92 BQ389:BQ390 CO237:CO238 BI69:BI70 BI103:BI104 BA413:BA414 BY413:BY414 AS343:AS344 BI121:BI122 BY389:BY390 AS319:AS320 BQ39:BQ40 AS307:AS308 BI179:BI180 BI139:BI140 AS85:AS86 BY261:BY262 BI261:BI262 AC343:AC344 BA325:BA326 CO313:CO314 U267:U268 U261:U262 BI407:BI408 CO307:CO308 U115:U116 AC97:AC98 BY191:BY192 CO273:CO274 BA249:BA250 AS185:AS186 M179:M180 U179:U180 CO215:CO216 BI319:BI320 BY173:BY174 M109:M110 U85:U86 CG331:CG332 AK395:AK396 CG267:CG268 U121:U122 BI127:BI128 M307:M308 U413:U414 BA85:BA86 CO349:CO350 BY371:BY372 BI313:BI314 U173:U174 BA343:BA344 AC191:AC192 BI395:BI396 BY395:BY396 BA21:BA22 CG237:CG238 BQ69:BQ70 M319:M320 AC267:AC268 M185:M186 BA273:BA274 AS389:AS390 BI273:BI274 BI267:BI268 BI85:BI86 U319:U320 BI237:BI238 BA401:BA402 AC261:AC262 U97:U98 AK121:AK122 CO121:CO122 M91:M92 CG407:CG408 CO133:CO134 BY331:BY332 BY203:BY204 BY407:BY408 BA139:BA140 BI45:BI46 AC389:AC390 BI331:BI332 BA121:BA122 BA255:BA256 BA261:BA262 BA307:BA308 AK33:AK34 AC151:AC152 M145:M146 CO151:CO152 CO145:CO146 BI145:BI146 BI151:BI152 BA151:BA152 U145:U146 AK145:AK146 AS145:AS146 BA145:BA146 AC145:AC146 BQ145:BQ146 AK151:AK152 BQ151:BQ152 BY151:BY152 M151:M152 BA215:BA216 CO221:CO222 CO209:CO210 BY215:BY216 M215:M216 BQ209:BQ210 U221:U222 BI221:BI222 M209:M210 M221:M222 AC215:AC216 BI209:BI210 AS215:AS216 BY209:BY210 U215:U216 M383:M384" xr:uid="{00000000-0002-0000-0100-000001000000}">
      <formula1>"　,泊"</formula1>
    </dataValidation>
    <dataValidation type="list" allowBlank="1" showInputMessage="1" sqref="T255:T256 BH127:BH128 CN383:CN384 T325:T326 CN285:CN286 T243:T244 AR407:AR408 AB21:AB22 AR243:AR244 AB115:AB116 AZ51:AZ52 AZ313:AZ314 AR39:AR40 CN197:CN198 AB355:AB356 BH97:BH98 L273:L274 AB371:AB372 BH21:BH22 BX255:BX256 T273:T274 CN419:CN420 CN261:CN262 CN371:CN372 L349:L350 AR419:AR420 L389:L390 T349:T350 BH401:BH402 CN325:CN326 BX349:BX350 AJ377:AJ378 BX121:BX122 T237:T238 AR279:AR280 AZ425:AZ426 L209:L210 T27:T28 BH425:BH426 CN389:CN390 T21:T22 AR331:AR332 BH349:BH350 CN103:CN104 AZ383:AZ384 AR371:AR372 T139:T140 AZ431:AZ432 AB51:AB52 L33:L34 CN249:CN250 T33:T34 AR377:AR378 T389:T390 CN255:CN256 L27:L28 L355:L356 AZ57:AZ58 AZ91:AZ92 BH255:BH256 CN179:CN180 AR349:AR350 CN337:CN338 T191:T192 AZ115:AZ116 AR33:AR34 BH173:BH174 AZ395:AZ396 CN51:CN52 CN377:CN378 BX307:BX308 AJ401:AJ402 AZ197:AZ198 BH383:BH384 CN279:CN280 CF121:CF122 AR121:AR122 CF173:CF174 AR139:AR140 L133:L134 AZ243:AZ244 AZ301:AZ302 AZ39:AZ40 T249:T250 AR355:AR356 T91:T92 BH301:BH302 AZ139:AZ140 BP127:BP128 AZ355:AZ356 BH51:BH52 CN85:CN86 L237:L238 CN355:CN356 CN97:CN98 BP371:BP372 L45:L46 CN319:CN320 AJ51:AJ52 AJ85:AJ86 L267:L268 AB203:AB204 AJ343:AJ344 AZ249:AZ250 BP261:BP262 BX69:BX70 CN407:CN408 BH355:BH356 AJ45:AJ46 CN21:CN22 T301:T302 BX21:BX22 AZ167:AZ168 CF21:CF22 BP21:BP22 CN57:CN58 CN203:CN204 BH325:BH326 BH343:BH344 AJ167:AJ168 AR167:AR168 BH57:BH58 BH243:BH244 T45:T46 AR27:AR28 AB319:AB320 CN27:CN28 AJ383:AJ384 BX395:BX396 L191:L192 BX301:BX302 AB395:AB396 BH91:BH92 L139:L140 BH249:BH250 BP103:BP104 AB167:AB168 L301:L302 BH413:BH414 AZ377:AZ378 CN173:CN174 BP45:BP46 AJ389:AJ390 BP301:BP302 AZ331:AZ332 BP91:BP92 BH431:BH432 CN395:CN396 CF301:CF302 CN301:CN302 T97:T98 AR21:AR22 BP51:BP52 AZ173:AZ174 BX103:BX104 T127:T128 BX383:BX384 BH203:BH204 AR301:AR302 CN115:CN116 AR51:AR52 AJ301:AJ302 AZ27:AZ28 BH191:BH192 AB243:AB244 CN33:CN34 CN343:CN344 T407:T408 BH115:BH116 AZ371:AZ372 AJ371:AJ372 AR45:AR46 AZ337:AZ338 BP401:BP402 BX401:BX402 BP191:BP192 AZ407:AZ408 L313:L314 BX115:BX116 AR249:AR250 BP97:BP98 T307:T308 AB27:AB28 BP115:BP116 BH337:BH338 BX51:BX52 L203:L204 CN267:CN268 AZ349:AZ350 AR413:AR414 AR215:AR216 BH377:BH378 BP337:BP338 AR395:AR396 CN401:CN402 BX337:BX338 AJ243:AJ244 CF27:CF28 L407:L408 BH319:BH320 AJ21:AJ22 AB255:AB256 T203:T204 AZ185:AZ186 BX267:BX268 AZ63:AZ64 BH371:BH372 T285:T286 BX45:BX46 BX285:BX286 BP109:BP110 BH33:BH34 AR91:AR92 AR383:AR384 BX109:BX110 CN139:CN140 CN69:CN70 T337:T338 CN39:CN40 AZ45:AZ46 AB273:AB274 AJ185:AJ186 AB249:AB250 T279:T280 BH285:BH286 CN185:CN186 CF389:CF390 AB419:AB420 L279:L280 CN167:CN168 CF197:CF198 AZ285:AZ286 CN425:CN426 AR425:AR426 AJ413:AJ414 AR85:AR86 L167:L168 T313:T314 BP407:BP408 AR343:AR344 L185:L186 AB121:AB122 BX237:BX238 AJ419:AJ420 CN413:CN414 T331:T332 CF273:CF274 T355:T356 AB39:AB40 L401:L402 L249:L250 AJ39:AJ40 AJ407:AJ408 BH39:BH40 L21:L22 BX127:BX128 AB69:AB70 AR313:AR314 CN331:CN332 L39:L40 CN63:CN64 BX39:BX40 AB407:AB408 AB179:AB180 T133:T134 AR97:AR98 AZ267:AZ268 CF243:CF244 CN45:CN46 BH279:BH280 L261:L262 AR57:AR58 BH63:BH64 AB91:AB92 BP413:BP414 BH389:BH390 L127:L128 CN127:CN128 BP419:BP420 BH419:BH420 L85:L86 AZ203:AZ204 BX91:BX92 T39:T40 AR431:AR432 L325:L326 AZ389:AZ390 CF39:CF40 AR203:AR204 CN191:CN192 T167:T168 AJ63:AJ64 BH109:BH110 BP63:BP64 AR319:AR320 BP85:BP86 CF179:CF180 BX179:BX180 AB425:AB426 AR197:AR198 AB349:AB350 CN109:CN110 L285:L286 AB197:AB198 L173:L174 AJ395:AJ396 BH197:BH198 AR63:AR64 CF115:CF116 CN431:CN432 AB431:AB432 AJ425:AJ426 AJ431:AJ432 CF267:CF268 AZ279:AZ280 L103:L104 BH267:BH268 BH237:BH238 BX249:BX250 BH103:BH104 CF103:CF104 L419:L420 BP389:BP390 CN237:CN238 BH69:BH70 CN91:CN92 AZ413:AZ414 AR285:AR286 BX413:BX414 BH121:BH122 AB307:AB308 BH179:BH180 BP39:BP40 AB343:AB344 BH139:BH140 BH313:BH314 AJ197:AJ198 BX261:BX262 BH261:BH262 AR307:AR308 AZ325:AZ326 CN313:CN314 T267:T268 T261:T262 BH407:BH408 CN307:CN308 T185:T186 AB97:AB98 BX191:BX192 CN273:CN274 AR185:AR186 L179:L180 T179:T180 CN215:CN216 CN243:CN244 BX173:BX174 L109:L110 CF331:CF332 AZ21:AZ22 AZ97:AZ98 AZ319:AZ320 T121:T122 AB261:AB262 L307:L308 T413:T414 AZ85:AZ86 CN349:CN350 BX371:BX372 AZ343:AZ344 AB191:AB192 BX389:BX390 BH395:BH396 T173:T174 T103:T104 CF237:CF238 BP69:BP70 L319:L320 AB267:AB268 T115:T116 AZ273:AZ274 AR389:AR390 BH273:BH274 BP307:BP308 BH85:BH86 T319:T320 T85:T86 AZ401:AZ402 L97:L98 AJ121:AJ122 CN121:CN122 BH307:BH308 L91:L92 CF407:CF408 BX203:BX204 BX331:BX332 CN133:CN134 BH331:BH332 BX407:BX408 BH45:BH46 AB389:AB390 AZ121:AZ122 AZ255:AZ256 AZ261:AZ262 AZ307:AZ308 AJ33:AJ34 AB151:AB152 L145:L146 CN151:CN152 CN145:CN146 BH145:BH146 BH151:BH152 T145:T146 AJ145:AJ146 AR145:AR146 AZ145:AZ146 AB145:AB146 BP145:BP146 AJ151:AJ152 BP151:BP152 BX151:BX152 L151:L152 AZ151:AZ152 CN221:CN222 CN209:CN210 L221:L222 BX215:BX216 BP209:BP210 L215:L216 BH221:BH222 AZ215:AZ216 T221:T222 AB215:AB216 BH209:BH210 BX209:BX210 T215:T216 AB221:AB222 T209:T210 L383:L384" xr:uid="{00000000-0002-0000-0100-000002000000}">
      <formula1>"　,A正,B正,黒服,黒A,黒B"</formula1>
    </dataValidation>
    <dataValidation type="list" allowBlank="1" showInputMessage="1" sqref="BG403:BI404 BW351:BY352 CM287:CO288 CM263:CO264 BO391:BQ392 CM199:CO200 BG35:BI36 AY53:BA54 CE391:CG392 CM385:CO386 AY245:BA246 S275:U276 CM391:CO392 K275:M276 AA357:AC358 CM373:CO374 BG99:BI100 AA391:AC392 BW239:BY240 AA23:AC24 BG23:BI24 CM327:CO328 AI379:AK380 AY385:BA386 CM379:CO380 AY427:BA428 AA373:AC374 BG427:BI428 AQ379:AS380 S327:U328 S239:U240 AQ373:AS374 AA117:AC118 AI53:AK54 AQ391:AS392 AI397:AK398 AY281:BA282 CM251:CO252 CM257:CO258 AY275:BA276 BG287:BI288 AY93:BA94 S29:U30 CM181:CO182 K351:M352 S351:U352 S141:U142 AQ333:AS334 BW123:BY124 CE175:CG176 AI199:AK200 CM281:CO282 S357:U358 AY433:BA434 BG257:BI258 CM105:CO106 AQ141:AS142 AQ281:AS282 K35:M36 K193:M194 AY199:BA200 S35:U36 CM421:CO422 CM53:CO54 AY59:BA60 S257:U258 AI245:AK246 AY397:BA398 AY315:BA316 AI403:AK404 AQ351:AS352 BG351:BI352 CM269:CO270 CE123:CG124 AQ123:AS124 BG175:BI176 K135:M136 BG385:BI386 S245:U246 AQ35:AS36 S93:U94 BW257:BY258 CM99:CO100 AA275:AC276 CM211:CO212 CM415:CO416 AY251:BA252 BO373:BQ374 S23:U24 AA309:AC310 AY303:BA304 S99:U100 S47:U48 AQ357:AS358 K239:M240 CM321:CO322 BG303:BI304 K47:M48 AY357:BA358 CM357:CO358 AA53:AC54 BG357:BI358 BW287:BY288 BW105:BY106 K269:M270 BG345:BI346 AY333:BA334 AA205:AC206 CM409:CO410 AI47:AK48 CM169:CO170 BW23:BY24 CE23:CG24 AI345:AK346 AY287:BA288 AY41:BA42 BG93:BI94 CM59:CO60 BO23:BQ24 CM23:CO24 AY169:BA170 CM205:CO206 AQ41:AS42 AI169:AK170 AY321:BA322 AQ169:AS170 AA245:AC246 AA321:AC322 BG59:BI60 S193:U194 K263:M264 AY379:BA380 BG251:BI252 K309:M310 S303:U304 BO105:BQ106 AA169:AC170 BG415:BI416 AQ251:AS252 BO93:BQ94 BG433:BI434 CM175:CO176 AY351:BA352 BW303:BY304 K303:M304 CE303:CG304 AY117:BA118 BO303:BQ304 CM303:CO304 AY175:BA176 BW385:BY386 K141:M142 CM397:CO398 AQ23:AS24 AI385:AK386 AQ421:AS422 BO53:BQ54 CM29:CO30 AY373:BA374 AQ245:AS246 K129:M130 BW71:BY72 AQ53:AS54 S287:U288 AY29:BA30 AA193:AC194 BG205:BI206 CM35:CO36 AI409:AK410 BO111:BQ112 CM339:CO340 BG117:BI118 AI373:AK374 AQ47:AS48 BW53:BY54 AY339:BA340 BO403:BQ404 BW403:BY404 BG181:BI182 K315:M316 BW117:BY118 AA29:AC30 AI303:AK304 AI23:AK24 BG193:BI194 BO193:BQ194 BO117:BQ118 BO99:BQ100 K205:M206 S205:U206 BW193:BY194 BO47:BQ48 BG281:BI282 AQ415:AS416 BG339:BI340 CM403:CO404 BO339:BQ340 BG379:BI380 AQ397:AS398 BW339:BY340 S211:U212 CE29:CG30 K409:M410 BG245:BI246 BO409:BQ410 BW269:BY270 BW111:BY112 CM117:CO118 BG373:BI374 S251:U252 BW47:BY48 AY47:BA48 AY187:BA188 BG409:BI410 BG309:BI310 CE117:CG118 CM141:CO142 AQ29:AS30 CM71:CO72 S339:U340 AY65:BA66 AA41:AC42 AI415:AK416 CM41:CO42 AI187:AK188 AA251:AC252 S281:U282 CM245:CO246 AQ385:AS386 AA421:AC422 BW309:BY310 CE199:CG200 CM187:CO188 AQ65:AS66 AQ427:AS428 AQ433:AS434 AA257:AC258 K169:M170 S315:U316 S333:U334 AQ345:AS346 AY141:BA142 S129:U130 AI87:AK88 CM87:CO88 AI421:AK422 BW397:BY398 BO129:BQ130 CM217:CO218 AI41:AK42 S187:U188 K251:M252 BG41:BI42 AA71:AC72 AA409:AC410 K41:M42 K23:M24 BW129:BY130 BO309:BQ310 K29:M30 AA181:AC182 CM65:CO66 BG391:BI392 CM333:CO334 BW41:BY42 AQ99:AS100 AY269:BA270 CE245:CG246 CM47:CO48 AY391:BA392 AA93:AC94 AQ59:AS60 BG65:BI66 BW415:BY416 BO415:BQ416 AQ409:AS410 S135:U136 K87:M88 CM129:CO130 BO421:BQ422 BG421:BI422 AY205:BA206 BW93:BY94 S41:U42 K327:M328 CE41:CG42 AI65:AK66 AQ205:AS206 AA427:AC428 CM193:CO194 S169:U170 BO87:BQ88 AQ287:AS288 BO263:BQ264 BG111:BI112 K287:M288 BO65:BQ66 CM427:CO428 BW181:BY182 AA351:AC352 CE181:CG182 K175:M176 AQ199:AS200 AA199:AC200 BW251:BY252 BG199:BI200 AQ93:AS94 AA433:AC434 AI427:AK428 AI433:AK434 CM433:CO434 BG105:BI106 CM111:CO112 BG269:BI270 AA123:AC124 S105:U106 K421:M422 S263:U264 AQ303:AS304 AI391:AK392 CM239:CO240 BG71:BI72 AA397:AC398 BG239:BI240 AY415:BA416 CM345:CO346 BG123:BI124 BW391:BY392 AQ321:AS322 AQ309:AS310 BG53:BI54 BG141:BI142 CM93:CO94 AQ87:AS88 BW263:BY264 BG263:BI264 AA345:AC346 AY327:BA328 CM315:CO316 S269:U270 AY409:BA410 CE105:CG106 CM309:CO310 S117:U118 AA99:AC100 AY99:BA100 CM275:CO276 BG327:BI328 AQ187:AS188 AQ315:AS316 S181:U182 K181:M182 BO41:BQ42 K403:M404 S391:U392 BW175:BY176 K111:M112 CE333:CG334 BG321:BI322 CE269:CG270 S123:U124 BG129:BI130 S309:U310 S415:U416 BG87:BI88 CM351:CO352 BW373:BY374 BG315:BI316 S175:U176 AY345:BA346 CE275:CG276 BG397:BI398 AY23:BA24 CE239:CG240 BO71:BQ72 S321:U322 AA269:AC270 K187:M188 S409:U410 K391:M392 BG275:BI276 K105:M106 AY87:BA88 K321:M322 AA263:AC264 S87:U88 AY403:BA404 AI123:AK124 K93:M94 CE409:CG410 K281:M282 K99:M100 BW333:BY334 CM135:CO136 BW205:BY206 BW409:BY410 BG47:BI48 K357:M358 CM123:CO124 BG333:BI334 AY123:BA124 AY257:BA258 AY263:BA264 AY309:BA310 AI35:AK36 AA153:AC154 CM153:CO154 CM147:CO148 K147:M148 BG147:BI148 AA147:AC148 BG153:BI154 S147:U148 AY153:BA154 AI147:AK148 AQ147:AS148 AY147:BA148 BO147:BQ148 AI153:AK154 BO153:BQ154 BW153:BY154 K153:M154 K217:M218 BO211:BQ212 BW217:BY218 AQ217:AS218 K223:M224 BG223:BI224 K211:M212 AY217:BA218 S223:U224 AA217:AC218 BG211:BI212 BW211:BY212 S217:U218 CM223:CO224 AA223:AC224 K385:M386" xr:uid="{00000000-0002-0000-0100-000003000000}">
      <formula1>"　,移動,仕込み,RH,GP,本番,戻り,積み,降ろし,準備,下見,打合せ"</formula1>
    </dataValidation>
    <dataValidation type="list" allowBlank="1" showInputMessage="1" sqref="BN309:BN310 R327:R328 BN47:BN48 CL287:CL288 R245:R246 AX321:AX322 CL199:CL200 AH245:AH246 J275:J276 R275:R276 R351:R352 Z357:Z358 CL379:CL380 BV257:BV258 AP421:AP422 AX53:AX54 BF99:BF100 CL263:CL264 CD391:CD392 AX281:AX282 CL327:CL328 AX427:AX428 BF403:BF404 BV123:BV124 BV351:BV352 CL373:CL374 CL385:CL386 CL391:CL392 BN409:BN410 BF23:BF24 AX385:AX386 AH379:AH380 J35:J36 AP281:AP282 BN391:BN392 R29:R30 AX397:AX398 BF427:BF428 AP379:AP380 AH403:AH404 R239:R240 AX433:AX434 AP373:AP374 Z53:Z54 Z223:Z224 Z373:Z374 R35:R36 AP333:AP334 BV129:BV130 J391:J392 CL257:CL258 AX93:AX94 CL181:CL182 J357:J358 J29:J30 Z117:Z118 AX59:AX60 CL345:CL346 R141:R142 BF257:BF258 R257:R258 CL53:CL54 R193:R194 BF351:BF352 AX199:AX200 CL421:CL422 AP351:AP352 AP357:AP358 BF129:BF130 BF385:BF386 CL281:CL282 R251:R252 BF175:BF176 J47:J48 AP409:AP410 CD123:CD124 J135:J136 AP123:AP124 R93:R94 CD175:CD176 J351:J352 CL99:CL100 AX41:AX42 AX357:AX358 BN373:BN374 AP35:AP36 J99:J100 J327:J328 AX303:AX304 CL357:CL358 CL415:CL416 BF53:BF54 CL321:CL322 CL105:CL106 AH53:AH54 J239:J240 Z205:Z206 J269:J270 R23:R24 BF303:BF304 Z309:Z310 CL409:CL410 BV309:BV310 BF357:BF358 AX379:AX380 BF345:BF346 CL87:CL88 AH345:AH346 Z397:Z398 CL339:CL340 AH47:AH48 BV23:BV24 CL169:CL170 CD23:CD24 BN23:BN24 CL23:CL24 AX169:AX170 AH169:AH170 CL59:CL60 CL205:CL206 J193:J194 AP169:AP170 AP41:AP42 Z245:Z246 AH385:AH386 R303:R304 BF59:BF60 BF251:BF252 J263:J264 AH87:AH88 J141:J142 BN105:BN106 AP287:AP288 Z321:Z322 Z169:Z170 BF415:BF416 Z351:Z352 BN93:BN94 BN263:BN264 CL175:CL176 AX351:AX352 BV303:BV304 J303:J304 R129:R130 AP385:AP386 AX117:AX118 CL397:CL398 BF433:BF434 BN303:BN304 AX175:AX176 CD303:CD304 BV105:BV106 CL29:CL30 AX373:AX374 BV385:BV386 CL303:CL304 AP23:AP24 BF205:BF206 AH303:AH304 BN53:BN54 CL117:CL118 AP53:AP54 AX29:AX30 BF193:BF194 CL35:CL36 AP245:AP246 AX409:AX410 BV239:BV240 R409:R410 BF117:BF118 AH373:AH374 AP47:AP48 AX339:AX340 BN403:BN404 BV403:BV404 AP251:AP252 BV53:BV54 J315:J316 BN193:BN194 BN99:BN100 BV117:BV118 AH23:AH24 Z29:Z30 AX99:AX100 BN117:BN118 BF339:BF340 BF245:BF246 AX187:AX188 BF281:BF282 AP141:AP142 AP415:AP416 CL403:CL404 BN339:BN340 BF379:BF380 AP397:AP398 BV339:BV340 AP217:AP218 CD29:CD30 J409:J410 BV269:BV270 Z257:Z258 J205:J206 BV71:BV72 AX65:AX66 BF373:BF374 CL41:CL42 AH187:AH188 BV47:BV48 AX47:AX48 BV287:BV288 BN111:BN112 BF35:BF36 CL251:CL252 AP93:AP94 AP29:AP30 CL71:CL72 R339:R340 Z251:Z252 Z41:Z42 AH415:AH416 R281:R282 CL269:CL270 BF287:BF288 CL245:CL246 R315:R316 CL187:CL188 Z421:Z422 BV111:BV112 CD199:CD200 R205:R206 AP65:AP66 AP427:AP428 AP433:AP434 CL141:CL142 J169:J170 BV397:BV398 Z391:Z392 R287:R288 AP87:AP88 J281:J282 Z123:Z124 AH421:AH422 R333:R334 BN129:BN130 AH41:AH42 BF93:BF94 BF41:BF42 CL333:CL334 CD275:CD276 J251:J252 Z71:Z72 AH409:AH410 J41:J42 Z23:Z24 J23:J24 R391:R392 AP315:AP316 BF111:BF112 AX141:AX142 CL65:CL66 J187:J188 BF391:BF392 Z181:Z182 R135:R136 AP99:AP100 AX269:AX270 CD245:CD246 CL47:CL48 AH199:AH200 Z93:Z94 AP59:AP60 BF65:BF66 AX251:AX252 BN415:BN416 Z409:Z410 J129:J130 CL129:CL130 J87:J88 BN421:BN422 BF421:BF422 AX205:AX206 BV93:BV94 R41:R42 Z427:Z428 AP345:AP346 CD41:CD42 AH65:AH66 AP205:AP206 CL193:CL194 R169:R170 BN87:BN88 J403:J404 AX333:AX334 J287:J288 BV181:BV182 CL427:CL428 R309:R310 CL111:CL112 J105:J106 J175:J176 AP199:AP200 Z199:Z200 AX391:AX392 BV251:BV252 BF199:BF200 CD117:CD118 Z433:Z434 AH427:AH428 AH433:AH434 CL433:CL434 R105:R106 BF105:BF106 CD269:CD270 CD181:CD182 J421:J422 R263:R264 AP303:AP304 R357:R358 CL93:CL94 BV41:BV42 BF71:BF72 AX287:AX288 CD105:CD106 AX415:AX416 BV415:BV416 BF123:BF124 AP309:AP310 AP321:AP322 BF181:BF182 BN41:BN42 BF141:BF142 BF315:BF316 AX245:AX246 AX315:AX316 BV263:BV264 BF263:BF264 Z345:Z346 AX327:AX328 CL315:CL316 R269:R270 BF409:BF410 CL217:CL218 CL309:CL310 R187:R188 Z99:Z100 Z275:Z276 CL275:CL276 BF327:BF328 AP187:AP188 J181:J182 R181:R182 BN65:BN66 BF321:BF322 BV175:BV176 J111:J112 R87:R88 CD333:CD334 AH397:AH398 R47:R48 R123:R124 Z263:Z264 J309:J310 R415:R416 BF87:BF88 CL351:CL352 BV373:BV374 AX345:AX346 Z193:Z194 BV391:BV392 BF397:BF398 R175:R176 AX23:AX24 CD239:CD240 BN71:BN72 J321:J322 Z269:Z270 R117:R118 AX275:AX276 AH391:AH392 BF275:BF276 BF269:BF270 AX87:AX88 R321:R322 BF239:BF240 AX403:AX404 BV193:BV194 CL239:CL240 AH123:AH124 BF309:BF310 J93:J94 CD409:CD410 CL135:CL136 R99:R100 BV205:BV206 BF333:BF334 BV333:BV334 BF47:BF48 AP391:AP392 CL123:CL124 BV409:BV410 AX123:AX124 AX257:AX258 AX263:AX264 AX309:AX310 AH35:AH36 Z153:Z154 CL153:CL154 CL147:CL148 J147:J148 BF147:BF148 BF153:BF154 BV153:BV154 R147:R148 AX153:AX154 AH147:AH148 AP147:AP148 AX147:AX148 Z147:Z148 BN147:BN148 AH153:AH154 BN153:BN154 J153:J154 R223:R224 BV217:BV218 AX217:AX218 J223:J224 BN211:BN212 J217:J218 R211:R212 BF223:BF224 J211:J212 CL211:CL212 CL223:CL224 Z217:Z218 BF211:BF212 BV211:BV212 R217:R218 J385:J386" xr:uid="{00000000-0002-0000-0100-000004000000}">
      <formula1>"　,SW,C,CA,MIX,AA,VE,VTR"</formula1>
    </dataValidation>
    <dataValidation type="list" allowBlank="1" showInputMessage="1" showErrorMessage="1" sqref="X375 P247 AF49 CJ201 AN43 H89 CB393 AF417 AN289 BT125 CJ277 AN423 X119 X359 CJ177 CJ107 AN335 X25 AV429 P143 BD405 CJ381 H359 CJ393 CJ265 P31 P241 CJ271 BT353 H31 H353 AN381 P353 AV387 CB177 CJ387 AN375 AV25 BL107 BT387 BD429 AV435 AV189 BD113 CJ375 AV95 BT259 H37 P37 P253 X323 AV143 AV125 BL25 X259 AF375 BT55 CJ283 AV399 P393 H143 AV61 AF305 CJ423 CJ183 P259 P95 CJ417 BL131 X311 P329 BT311 BL375 AF405 BD387 BD259 P49 P195 X201 AV43 P177 AV305 CJ55 CB125 AN101 BD177 AN359 AN353 AV359 X399 AV55 H405 CJ359 BD305 CB247 BD359 AV375 H101 H271 BT241 AV381 P289 AV335 CJ101 AN347 CJ207 BT393 AF201 H277 CJ247 X55 H305 BD61 X265 AV271 BL265 BT25 AF347 CJ347 CB25 AF55 AV171 CJ305 CJ25 BT131 CJ61 AF171 BL95 AN171 CJ37 AV253 BD207 BD247 AF89 BD95 BD253 H329 X171 BL417 CJ189 P305 AV317 AV119 CJ143 CJ289 BT289 CB305 CJ411 AV177 P283 CJ399 CJ171 P131 AN25 AV247 X225 BD25 BL305 H207 BT195 AN55 AV411 BL195 AV101 H195 AV31 BD119 P311 BT119 CJ31 BL119 BT107 BD329 AN49 AV341 BL405 BT405 BL49 AV283 H317 BL101 BD49 CB31 AF25 X31 BD37 BD283 AV347 CJ119 P207 AN67 AN305 BD353 AN417 CJ405 BD381 AN399 BD341 BL341 AV67 BT341 CJ253 H411 AN247 CJ43 P411 BD375 BL311 AN31 BT49 AV49 AN189 X253 P359 AV353 X43 BT271 CJ329 H283 CJ73 AV207 AF399 BL411 P317 H171 AF393 BD435 AV393 X423 AF247 AF381 AN95 AN429 AV201 BD195 AN435 BD131 AN253 H253 AV417 X73 H393 AF387 CJ195 AN37 AN207 AF423 AF43 P335 H43 CJ49 CB43 H49 AF67 BD265 BT207 AF411 P43 BL89 H25 P171 H289 BL113 CJ67 BT113 X411 BL55 AV323 BT305 BD101 AV311 P119 X95 H265 AN61 BD67 CJ341 BD417 BD393 AN89 CJ335 P189 BL423 X183 BD289 X429 CJ429 BT253 X277 BL393 BT43 P137 CJ323 CJ241 H177 H137 CB201 BD143 CJ131 BD423 BD73 BD201 AV289 BT417 P341 AN201 X435 CB119 AF429 AF435 BD125 BD107 CB271 H131 P265 H423 X353 AF37 AN311 BD183 BD317 AN283 H241 BL67 CB107 CJ113 BT265 BT183 BD311 AN323 BD89 AV329 CJ317 P271 H107 AN411 CJ311 AN125 X101 CJ435 H323 BT375 BD323 BD411 BD271 CB277 P101 AF189 H183 P183 P277 BD347 BD241 P125 CJ95 H155 CJ89 BL43 BT73 H311 P417 AV89 X247 AN393 BD399 AN219 CB241 BL73 BT399 X195 AV277 CJ219 P25 BT177 P323 H113 P107 H189 BD277 AN387 X347 P89 X271 CB335 BT95 CJ353 CJ137 AV405 CB183 AF125 H95 CB411 X125 BT335 BT411 AN317 BD55 X393 CJ125 BD335 CJ259 AV259 AV265 BD43 AN143 X155 CJ155 BD149 CJ149 H149 AV155 AF149 AN149 AV149 P149 BD155 AF155 X149 BL149 BL155 BT155 X207 CJ225 H219 BL213 AV219 X219 BT219 H213 P213 BD225 P219 BD213 BT213 CJ213 P225 H225 H387" xr:uid="{00000000-0002-0000-0100-000005000000}">
      <formula1>"　,DS,現,社発,集合"</formula1>
    </dataValidation>
    <dataValidation type="list" allowBlank="1" showInputMessage="1" showErrorMessage="1" sqref="BZ467:BZ469 BR467:BR469 CD467:CD469 BJ467:BJ469 BV467:BV469 BB467:BB469 BN467:BN469 AT467:AT469 BF467:BF469 AL467:AL469 AX467:AX469 AD467:AD469 AP467:AP469 V467:V469 AH467:AH469 N467:N469 Z471:Z473 R471:R473 CH471:CH473 F471:F473 J471:J473 CL471:CL473 BZ471:BZ473 BR471:BR473 CD471:CD473 BJ471:BJ473 BV471:BV473 BB471:BB473 BN471:BN473 AT471:AT473 BF471:BF473 AL471:AL473 AX471:AX473 AD471:AD473 AP471:AP473 J467:J469 V471:V473 AH471:AH473 N471:N473 Z475:Z477 R475:R477 CH475:CH477 F475:F477 J475:J477 CL475:CL477 BJ447:BJ449 N455:N461 BJ475:BJ477 BB447:BB449 BN475:BN477 BR475:BR477 CL467:CL469 V475:V477 AT475:AT477 F447:F449 AL475:AL477 AX475:AX477 AD475:AD477 AP475:AP477 BF447:BF449 Z467:Z469 R467:R469 CH467:CH469 AH475:AH477 F467:F469 N475:N477 AX463:AX465 BF463:BF465 Z463:Z465 CH463:CH465 F463:F465 J463:J465 CL463:CL465 BZ463:BZ465 BR463:BR465 CD463:CD465 BJ463:BJ465 BV463:BV465 BN463:BN465 BB463:BB465 AL463:AL465 AT463:AT465 AD463:AD465 AP463:AP465 V463:V465 AH463:AH465 CL459:CL461 AP455:AP457 BR459:BR461 CD459:CD461 BJ459:BJ461 BV459:BV461 BB459:BB461 CD455:CD457 BN459:BN461 AT459:AT461 BF459:BF461 AX459:AX461 AT451:AT453 AX451:AX453 AX447:AX449 Z459:Z461 CH455:CH457 CL455:CL457 BZ459:BZ461 BR455:BR457 BF451:BF453 BJ455:BJ457 BV455:BV457 BB455:BB457 BN455:BN457 AT455:AT457 BF455:BF457 N447:N449 AX455:AX457 R463:R465 J451:J453 BZ455:BZ457 F451:F453 J459:J461 AH459:AH461 F455:F457 BZ475:BZ477 CH459:CH461 N463:N465 BN447:BN449 BF475:BF477 CD447:CD449 CL447:CL449 CL451:CL453 BB451:BB453 BJ451:BJ453 R447:R449 F459:F461 BZ447:BZ449 CH447:CH449 N451:N453 J455:J457 R451:R453 BN451:BN453 R455:R461 BV451:BV453 CD451:CD453 BR451:BR453 BZ451:BZ453 CH451:CH453 AP459:AP461 AT447:AT449 V447:V449 AD447:AD449 AL447:AL449 V451:V453 AD451:AD453 AL451:AL453 V455:V457 AD455:AD457 AL455:AL457 V459:V461 AD459:AD461 AL459:AL461 Z447:Z449 AH447:AH449 AP447:AP449 Z451:Z453 AH451:AH453 AP451:AP453 Z455:Z457 AH455:AH457 BV447:BV449 BR447:BR449 BV475:BV477 CD475:CD477 BB475:BB477 J447:J449" xr:uid="{00000000-0002-0000-0100-000006000000}">
      <formula1>"C,CA,VE,Au,SW,VTR,L"</formula1>
    </dataValidation>
    <dataValidation type="list" allowBlank="1" showInputMessage="1" sqref="R255:R256 CL349:CL350 AX51:AX52 BF33:BF34 BN45:BN46 Z255:Z256 CL377:CL378 CL103:CL104 AH413:AH414 AH197:AH198 Z343:Z344 BF21:BF22 AP39:AP40 BV255:BV256 J273:J274 R273:R274 R237:R238 CL371:CL372 BF401:BF402 BV349:BV350 CL285:CL286 Z371:Z372 CL197:CL198 BF279:BF280 Z355:Z356 CL383:CL384 R349:R350 J349:J350 CL325:CL326 AH377:AH378 CL389:CL390 AP377:AP378 J27:J28 AX279:AX280 AP419:AP420 AP319:AP320 J355:J356 BV121:BV122 AP285:AP286 AP331:AP332 R33:R34 R27:R28 J33:J34 R127:R128 AX395:AX396 J389:J390 AX383:AX384 AP371:AP372 Z51:Z52 BF255:BF256 CL249:CL250 Z21:Z22 CL255:CL256 AH401:AH402 AX425:AX426 AX91:AX92 BF425:BF426 AX431:AX432 J419:J420 AX57:AX58 CL179:CL180 BF383:BF384 AP349:AP350 AP407:AP408 AX115:AX116 BV191:BV192 BN51:BN52 BF173:BF174 CL51:CL52 AH343:AH344 CD121:CD122 J127:J128 CL27:CL28 CL279:CL280 AX349:AX350 AX301:AX302 CL267:CL268 CL419:CL420 R389:R390 AP121:AP122 R133:R134 BF349:BF350 R243:R244 R91:R92 R21:R22 AP313:AP314 BV307:BV308 BN371:BN372 R249:R250 R173:R174 BF301:BF302 AH85:AH86 CL115:CL116 Z91:Z92 J45:J46 CL319:CL320 R209:R210 J267:J268 AP355:AP356 J301:J302 AH243:AH244 AX39:AX40 CD173:CD174 J191:J192 AH389:AH390 CL203:CL204 AX355:AX356 AH51:AH52 AX197:AX198 BF127:BF128 BF97:BF98 CL355:CL356 AX167:AX168 BN261:BN262 CL21:CL22 BV21:BV22 CD21:CD22 BN21:BN22 AH167:AH168 Z203:Z204 AP167:AP168 CL407:CL408 Z243:Z244 AX377:AX378 CL57:CL58 AX331:AX332 J261:J262 BF57:BF58 AH383:AH384 CL173:CL174 AP27:AP28 CL337:CL338 BF355:BF356 CL167:CL168 BF91:BF92 BF249:BF250 AH45:AH46 Z167:Z168 AP343:AP344 BF431:BF432 BF343:BF344 AP249:AP250 BN413:BN414 R191:R192 BN301:BN302 AP21:AP22 AP301:AP302 R301:R302 BF407:BF408 BV383:BV384 CL395:CL396 AX319:AX320 CD301:CD302 BV301:BV302 CL301:CL302 R139:R140 CL343:CL344 AH301:AH302 J97:J98 CL97:CL98 AX371:AX372 BF203:BF204 BV103:BV104 BN109:BN110 AP51:AP52 AH21:AH22 BF191:BF192 AX27:AX28 BN191:BN192 CL33:CL34 R407:R408 BF115:BF116 AP243:AP244 AH371:AH372 AX97:AX98 AX407:AX408 AP45:AP46 AX337:AX338 BN401:BN402 BV401:BV402 Z115:Z116 J313:J314 BV115:BV116 BN97:BN98 CD389:CD390 Z319:Z320 Z27:Z28 BF307:BF308 BN115:BN116 R203:R204 BV51:BV52 BF337:BF338 AP279:AP280 AP139:AP140 AP413:AP414 BF377:BF378 AP395:AP396 CL401:CL402 BN337:BN338 CL215:CL216 BV337:BV338 CD27:CD28 BF243:BF244 J407:J408 J203:J204 AX21:AX22 CD267:CD268 BN103:BN104 AX63:AX64 CL39:CL40 BF371:BF372 BV45:BV46 BV109:BV110 J237:J238 CL425:CL426 AP425:AP426 Z349:Z350 Z121:Z122 AP431:AP432 Z425:Z426 AP185:AP186 AX45:AX46 R313:R314 Z249:Z250 Z191:Z192 R279:R280 AX273:AX274 BN407:BN408 CL185:CL186 Z419:Z420 CL139:CL140 CL69:CL70 J167:J168 AX185:AX186 R337:R338 BV285:BV286 CL413:CL414 CL85:CL86 R285:R286 BN127:BN128 R331:R332 R355:R356 AP85:AP86 BN307:BN308 J401:J402 AH419:AH420 AX413:AX414 AX389:AX390 J249:J250 Z39:Z40 J185:J186 Z69:Z70 BF319:BF320 CD273:CD274 AH407:AH408 AH39:AH40 J21:J22 BV127:BV128 AX203:AX204 BV267:BV268 BV237:BV238 BF39:BF40 CL63:CL64 J133:J134 Z407:Z408 Z179:Z180 CL331:CL332 AX267:AX268 J139:J140 BV91:BV92 R325:R326 CD243:CD244 CL45:CL46 AP57:AP58 BF63:BF64 Z395:Z396 BF413:BF414 BF389:BF390 BV39:BV40 R85:R86 CL127:CL128 AP97:AP98 BN419:BN420 BN91:BN92 J39:J40 CD39:CD40 AH63:AH64 AP203:AP204 CL191:CL192 CD115:CD116 R167:R168 BN85:BN86 J85:J86 BF109:BF110 Z307:Z308 BN63:BN64 R39:R40 J285:J286 CD179:CD180 CD197:CD198 CL431:CL432 BV179:BV180 R307:R308 CL109:CL110 J103:J104 J173:J174 Z431:Z432 AH425:AH426 BV249:BV250 AH431:AH432 AP197:AP198 BV69:BV70 Z197:Z198 BF197:BF198 AP383:AP384 AP91:AP92 BF267:BF268 BF237:BF238 BF51:BF52 BF103:BF104 R261:R262 CD103:CD104 BN389:BN390 CL237:CL238 BF69:BF70 AX285:AX286 BF419:BF420 Z97:Z98 AX243:AX244 BV413:BV414 BF121:BF122 Z273:Z274 BF179:BF180 J325:J326 BF139:BF140 BF313:BF314 CL91:CL92 BV261:BV262 BF261:BF262 AP307:AP308 AX325:AX326 CL313:CL314 R267:R268 AX173:AX174 CL307:CL308 R185:R186 CL273:CL274 AX313:AX314 AH185:AH186 J179:J180 R179:R180 CL243:CL244 AH395:AH396 R45:R46 BN39:BN40 CL221:CL222 R121:R122 BV173:BV174 J109:J110 CD331:CD332 Z261:Z262 J307:J308 R413:R414 BF85:BF86 AX139:AX140 AX343:AX344 BV371:BV372 AX249:AX250 BF285:BF286 AP389:AP390 BV389:BV390 BF395:BF396 BF273:BF274 BV395:BV396 AP33:AP34 CD237:CD238 BF325:BF326 BN69:BN70 J319:J320 R115:R116 CL261:CL262 R319:R320 R103:R104 Z267:Z268 AX85:AX86 AX401:AX402 R97:R98 AH121:AH122 J279:J280 CL133:CL134 J91:J92 CD407:CD408 BV331:BV332 BV203:BV204 BF331:BF332 BV407:BV408 BF45:BF46 Z389:Z390 CL121:CL122 AX121:AX122 AP63:AP64 AX255:AX256 AX261:AX262 AX307:AX308 AH33:AH34 CL151:CL152 CL145:CL146 BF145:BF146 BF151:BF152 R145:R146 J145:J146 AH145:AH146 AP145:AP146 AX145:AX146 Z151:Z152 Z145:Z146 BN145:BN146 AH151:AH152 BN151:BN152 BV151:BV152 J151:J152 AX151:AX152 R221:R222 BV215:BV216 J215:J216 AX215:AX216 BF221:BF222 BN209:BN210 AP215:AP216 R215:R216 J209:J210 CL209:CL210 Z215:Z216 BF209:BF210 BV209:BV210 J221:J222 Z221:Z222 J383:J384" xr:uid="{00000000-0002-0000-0100-000007000000}">
      <formula1>"　,海外"</formula1>
    </dataValidation>
    <dataValidation type="list" allowBlank="1" showInputMessage="1" sqref="CH288:CK288 CH422:CK422 N48:Q48 BB36:BE36 BB130:BE130 N328:Q328 BJ48:BM48 CH380:CK380 AD246:AG246 CH200:CK200 V24:Y24 N276:Q276 BB24:BE24 F276:I276 AT54:AW54 N240:Q240 AL334:AO334 V358:Y358 AT282:AW282 CH106:CK106 BJ54:BM54 BR258:BU258 CH374:CK374 BB100:BE100 AT374:AW374 BR398:BU398 CH328:CK328 AT428:AW428 N24:Q24 V374:Y374 AD380:AG380 AL380:AO380 CH386:CK386 BB288:BE288 N358:Q358 F352:I352 N352:Q352 AT386:AW386 BB322:BE322 AL374:AO374 AD54:AG54 CH270:CK270 F358:I358 AL282:AO282 N142:Q142 CH392:CK392 BB410:BE410 V392:Y392 AT94:AW94 CH282:CK282 CH252:CK252 CH182:CK182 BB428:BE428 BB258:BE258 V224:Y224 AT398:AW398 F36:I36 N36:Q36 AT434:AW434 F194:I194 AL36:AO36 N258:Q258 AD404:AG404 AL352:AO352 BZ246:CC246 CH54:CK54 AL358:AO358 AT60:AW60 BB386:BE386 N30:Q30 AT200:AW200 BZ124:CC124 AL124:AO124 BB176:BE176 BB352:BE352 N246:Q246 V118:Y118 F136:I136 N94:Q94 V258:Y258 BZ176:CC176 AT304:AW304 F48:I48 AT328:AW328 N100:Q100 BJ374:BM374 N252:Q252 BB304:BE304 V310:Y310 F240:I240 AL304:AO304 F270:I270 AT252:AW252 AT334:AW334 AT316:AW316 BR288:BU288 CH322:CK322 AD346:AG346 AT358:AW358 CH358:CK358 AT288:AW288 AT170:AW170 V54:Y54 AD48:AG48 CH170:CK170 CH206:CK206 AT322:AW322 AD170:AG170 BB358:BE358 AL170:AO170 BB346:BE346 BB60:BE60 V322:Y322 BB94:BE94 CH24:CK24 BR24:BU24 BZ24:CC24 BJ24:BM24 V246:Y246 V206:Y206 AD386:AG386 CH410:CK410 BB252:BE252 AT380:AW380 CH60:CK60 BB398:BE398 F310:I310 N304:Q304 CH176:CK176 BB282:BE282 AL42:AO42 CH30:CK30 N194:Q194 BJ106:BM106 V170:Y170 BJ416:BM416 F264:I264 N130:Q130 AL252:AO252 BR304:BU304 BJ94:BM94 CH118:CK118 AT118:AW118 F304:I304 BZ304:CC304 BR386:BU386 BJ304:BM304 CH398:CK398 CH258:CK258 AL422:AO422 AL24:AO24 CH304:CK304 F142:I142 CH346:CK346 CH100:CK100 BR352:BU352 BB206:BE206 F130:I130 AD304:AG304 BB404:BE404 BR106:BU106 BR72:BU72 BB194:BE194 AL54:AO54 BJ194:BM194 CH36:CK36 AT30:AW30 AL246:AO246 AD374:AG374 AL48:AO48 BR54:BU54 AT410:AW410 AT340:AW340 BJ404:BM404 BR404:BU404 BB328:BE328 BB182:BE182 F316:I316 BB118:BE118 BR118:BU118 V30:Y30 BJ100:BM100 AD24:AG24 AT100:AW100 AL142:AO142 BJ118:BM118 AT352:AW352 BZ30:CC30 AT66:AW66 F206:I206 BB340:BE340 N392:Q392 BR194:BU194 AL416:AO416 BB380:BE380 AL398:AO398 CH404:CK404 BJ340:BM340 CH218:CK218 BR340:BU340 BJ112:BM112 BB246:BE246 F410:I410 N410:Q410 BR270:BU270 BR112:BU112 N206:Q206 CH42:CK42 BB374:BE374 BR48:BU48 AL410:AO410 BR240:BU240 AT48:AW48 BZ118:CC118 CH428:CK428 F282:I282 AL428:AO428 AL30:AO30 AL434:AO434 AD188:AG188 V42:Y42 N316:Q316 V252:Y252 AT276:AW276 N282:Q282 CH246:CK246 BJ410:BM410 CH188:CK188 V422:Y422 V428:Y428 F404:I404 BB434:BE434 CH72:CK72 BB310:BE310 N340:Q340 BZ200:CC200 CH416:CK416 BJ130:BM130 F170:I170 N334:Q334 CH88:CK88 V194:Y194 CH142:CK142 N188:Q188 AD422:AG422 N288:Q288 AT416:AW416 AT392:AW392 AD42:AG42 AD88:AG88 F252:I252 BB42:BE42 V72:Y72 AD410:AG410 F42:I42 F24:I24 BR130:BU130 F392:I392 F30:I30 CH66:CK66 V182:Y182 N136:Q136 BB392:BE392 F88:I88 AL100:AO100 AT270:AW270 AD200:AG200 CH48:CK48 AL386:AO386 V94:Y94 AL60:AO60 BB66:BE66 CH340:CK340 BZ392:CC392 N42:Q42 V410:Y410 CH130:CK130 CH334:CK334 BJ422:BM422 BR42:BU42 BB422:BE422 AT206:AW206 BR94:BU94 F328:I328 BR124:BU124 BZ42:CC42 AD66:AG66 AL206:AO206 CH194:CK194 N170:Q170 BJ88:BM88 AL288:AO288 BB112:BE112 AL322:AO322 BJ66:BM66 F288:I288 BR182:BU182 AL66:AO66 AL200:AO200 BZ182:CC182 V352:Y352 F176:I176 CH434:CK434 V434:Y434 BR392:BU392 BR252:BU252 AD428:AG428 AD434:AG434 V200:Y200 BB200:BE200 AL94:AO94 CH112:CK112 N106:Q106 BB270:BE270 V124:Y124 BB316:BE316 F422:I422 N264:Q264 V276:Y276 BJ392:BM392 CH240:CK240 BB72:BE72 BR416:BU416 BZ106:CC106 AD416:AG416 AL346:AO346 BB124:BE124 AL310:AO310 BB106:BE106 AT42:AW42 CH94:CK94 BB142:BE142 AL88:AO88 BJ264:BM264 BR264:BU264 V346:Y346 BB264:BE264 AT246:AW246 CH316:CK316 N270:Q270 AT176:AW176 BB54:BE54 CH310:CK310 F188:I188 V100:Y100 CH276:CK276 BJ310:BM310 V398:Y398 AL188:AO188 AL316:AO316 N182:Q182 F182:I182 BJ42:BM42 CH212:CK212 AT188:AW188 BR176:BU176 F112:I112 AD398:AG398 BZ270:CC270 N124:Q124 V264:Y264 N310:Q310 N416:Q416 BB88:BE88 CH352:CK352 BR374:BU374 BB240:BE240 N176:Q176 AT346:AW346 BZ276:CC276 AL392:AO392 BZ334:CC334 BZ240:CC240 BJ72:BM72 N322:Q322 V270:Y270 N118:Q118 BB416:BE416 BB276:BE276 CH264:CK264 AT24:AW24 AT88:AW88 F322:I322 F106:I106 BR310:BU310 N88:Q88 AT404:AW404 F100:I100 AD124:AG124 AT142:AW142 CH124:CK124 F94:I94 BZ410:CC410 CH136:CK136 BR334:BU334 BR206:BU206 BR410:BU410 BB48:BE48 AD392:AG392 BB334:BE334 AT124:AW124 AT258:AW258 AT264:AW264 AT310:AW310 AD36:AG36 V154:Y154 BB148:BE148 F148:I148 CH154:CK154 CH148:CK148 V148:Y148 BB154:BE154 N148:Q148 AT154:AW154 AD148:AG148 AL148:AO148 AT148:AW148 BJ148:BM148 BJ154:BM154 AD154:AG154 BR154:BU154 F154:I154 BR218:BU218 F218:I218 BJ212:BM212 CH224:CK224 AL218:AO218 F224:I224 F212:I212 N224:Q224 BB224:BE224 AT218:AW218 V218:Y218 BB212:BE212 BR212:BU212 N218:Q218 N212:Q212 F386:I386" xr:uid="{00000000-0002-0000-0100-000008000000}">
      <formula1>"　,資料あり,メール確認,台本有り,マルチ録音"</formula1>
    </dataValidation>
  </dataValidations>
  <printOptions horizontalCentered="1" verticalCentered="1"/>
  <pageMargins left="0" right="0" top="0" bottom="0" header="0" footer="0"/>
  <pageSetup paperSize="9" scale="38" fitToHeight="0" orientation="landscape" r:id="rId1"/>
  <headerFooter>
    <oddHeader>&amp;R&amp;26&amp;D/&amp;T</oddHeader>
  </headerFooter>
  <rowBreaks count="7" manualBreakCount="7">
    <brk id="78" max="16383" man="1"/>
    <brk id="160" max="16383" man="1"/>
    <brk id="230" max="16383" man="1"/>
    <brk id="294" max="16383" man="1"/>
    <brk id="364" max="16383" man="1"/>
    <brk id="440" max="16383" man="1"/>
    <brk id="482" max="16383" man="1"/>
  </rowBreak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3" id="{C4598677-BFFD-4774-BF45-0C89DDD6028C}">
            <xm:f>TEXT('7月1～10日'!$B160+10,"(aaa)")="(土)"</xm:f>
            <x14:dxf>
              <font>
                <color theme="3" tint="0.39994506668294322"/>
              </font>
            </x14:dxf>
          </x14:cfRule>
          <x14:cfRule type="expression" priority="314" id="{BFBA6AAB-C3C2-4EE4-AA2B-746441384E2D}">
            <xm:f>TEXT('7月1～10日'!$B160+10,"(aaa)")="(日)"</xm:f>
            <x14:dxf>
              <font>
                <color rgb="FFFF0000"/>
              </font>
            </x14:dxf>
          </x14:cfRule>
          <xm:sqref>J479:M479 J443:M443 J367:M367 J297:M297 J233:M233 J163:M163</xm:sqref>
        </x14:conditionalFormatting>
        <x14:conditionalFormatting xmlns:xm="http://schemas.microsoft.com/office/excel/2006/main">
          <x14:cfRule type="expression" priority="335" id="{A3E60782-27EB-4ACF-836E-A5638A31C54F}">
            <xm:f>TEXT('7月1～10日'!$B16+10,"(aaa)")="(土)"</xm:f>
            <x14:dxf>
              <font>
                <color theme="3" tint="0.39994506668294322"/>
              </font>
            </x14:dxf>
          </x14:cfRule>
          <x14:cfRule type="expression" priority="336" id="{16C80533-00BE-44D1-B2D3-7A8C2E5C830C}">
            <xm:f>TEXT('7月1～10日'!$B16+10,"(aaa)")="(日)"</xm:f>
            <x14:dxf>
              <font>
                <color rgb="FFFF0000"/>
              </font>
            </x14:dxf>
          </x14:cfRule>
          <xm:sqref>J480:M481 J438:M439 J444:M445 J368:M369 J362:M363 J292:M293 J298:M299 J228:M229 J158:M159 J76:M77 J82:M83 J18:M19 J164:M165 J234:M235</xm:sqref>
        </x14:conditionalFormatting>
        <x14:conditionalFormatting xmlns:xm="http://schemas.microsoft.com/office/excel/2006/main">
          <x14:cfRule type="expression" priority="1947" id="{C4598677-BFFD-4774-BF45-0C89DDD6028C}">
            <xm:f>TEXT('7月1～10日'!$B422+10,"(aaa)")="(土)"</xm:f>
            <x14:dxf>
              <font>
                <color theme="3" tint="0.39994506668294322"/>
              </font>
            </x14:dxf>
          </x14:cfRule>
          <x14:cfRule type="expression" priority="1948" id="{BFBA6AAB-C3C2-4EE4-AA2B-746441384E2D}">
            <xm:f>TEXT('7月1～10日'!$B422+10,"(aaa)")="(日)"</xm:f>
            <x14:dxf>
              <font>
                <color rgb="FFFF0000"/>
              </font>
            </x14:dxf>
          </x14:cfRule>
          <xm:sqref>J437:M437</xm:sqref>
        </x14:conditionalFormatting>
        <x14:conditionalFormatting xmlns:xm="http://schemas.microsoft.com/office/excel/2006/main">
          <x14:cfRule type="expression" priority="2013" id="{C4598677-BFFD-4774-BF45-0C89DDD6028C}">
            <xm:f>TEXT('7月1～10日'!#REF!+10,"(aaa)")="(土)"</xm:f>
            <x14:dxf>
              <font>
                <color theme="3" tint="0.39994506668294322"/>
              </font>
            </x14:dxf>
          </x14:cfRule>
          <x14:cfRule type="expression" priority="2014" id="{BFBA6AAB-C3C2-4EE4-AA2B-746441384E2D}">
            <xm:f>TEXT('7月1～10日'!#REF!+10,"(aaa)")="(日)"</xm:f>
            <x14:dxf>
              <font>
                <color rgb="FFFF0000"/>
              </font>
            </x14:dxf>
          </x14:cfRule>
          <xm:sqref>J81:M81</xm:sqref>
        </x14:conditionalFormatting>
        <x14:conditionalFormatting xmlns:xm="http://schemas.microsoft.com/office/excel/2006/main">
          <x14:cfRule type="expression" priority="3451" id="{C4598677-BFFD-4774-BF45-0C89DDD6028C}">
            <xm:f>TEXT('7月1～10日'!#REF!+10,"(aaa)")="(土)"</xm:f>
            <x14:dxf>
              <font>
                <color theme="3" tint="0.39994506668294322"/>
              </font>
            </x14:dxf>
          </x14:cfRule>
          <x14:cfRule type="expression" priority="3452" id="{BFBA6AAB-C3C2-4EE4-AA2B-746441384E2D}">
            <xm:f>TEXT('7月1～10日'!#REF!+10,"(aaa)")="(日)"</xm:f>
            <x14:dxf>
              <font>
                <color rgb="FFFF0000"/>
              </font>
            </x14:dxf>
          </x14:cfRule>
          <xm:sqref>J227:M227</xm:sqref>
        </x14:conditionalFormatting>
        <x14:conditionalFormatting xmlns:xm="http://schemas.microsoft.com/office/excel/2006/main">
          <x14:cfRule type="expression" priority="4279" id="{C4598677-BFFD-4774-BF45-0C89DDD6028C}">
            <xm:f>TEXT('7月1～10日'!#REF!+10,"(aaa)")="(土)"</xm:f>
            <x14:dxf>
              <font>
                <color theme="3" tint="0.39994506668294322"/>
              </font>
            </x14:dxf>
          </x14:cfRule>
          <x14:cfRule type="expression" priority="4280" id="{BFBA6AAB-C3C2-4EE4-AA2B-746441384E2D}">
            <xm:f>TEXT('7月1～10日'!#REF!+10,"(aaa)")="(日)"</xm:f>
            <x14:dxf>
              <font>
                <color rgb="FFFF0000"/>
              </font>
            </x14:dxf>
          </x14:cfRule>
          <xm:sqref>J291:M291</xm:sqref>
        </x14:conditionalFormatting>
        <x14:conditionalFormatting xmlns:xm="http://schemas.microsoft.com/office/excel/2006/main">
          <x14:cfRule type="expression" priority="4735" id="{C4598677-BFFD-4774-BF45-0C89DDD6028C}">
            <xm:f>TEXT('7月1～10日'!$B322+10,"(aaa)")="(土)"</xm:f>
            <x14:dxf>
              <font>
                <color theme="3" tint="0.39994506668294322"/>
              </font>
            </x14:dxf>
          </x14:cfRule>
          <x14:cfRule type="expression" priority="4736" id="{BFBA6AAB-C3C2-4EE4-AA2B-746441384E2D}">
            <xm:f>TEXT('7月1～10日'!$B322+10,"(aaa)")="(日)"</xm:f>
            <x14:dxf>
              <font>
                <color rgb="FFFF0000"/>
              </font>
            </x14:dxf>
          </x14:cfRule>
          <xm:sqref>J361:M361</xm:sqref>
        </x14:conditionalFormatting>
        <x14:conditionalFormatting xmlns:xm="http://schemas.microsoft.com/office/excel/2006/main">
          <x14:cfRule type="expression" priority="5005" id="{C4598677-BFFD-4774-BF45-0C89DDD6028C}">
            <xm:f>TEXT('7月1～10日'!#REF!+10,"(aaa)")="(土)"</xm:f>
            <x14:dxf>
              <font>
                <color theme="3" tint="0.39994506668294322"/>
              </font>
            </x14:dxf>
          </x14:cfRule>
          <x14:cfRule type="expression" priority="5006" id="{BFBA6AAB-C3C2-4EE4-AA2B-746441384E2D}">
            <xm:f>TEXT('7月1～10日'!#REF!+10,"(aaa)")="(日)"</xm:f>
            <x14:dxf>
              <font>
                <color rgb="FFFF0000"/>
              </font>
            </x14:dxf>
          </x14:cfRule>
          <xm:sqref>J75:M75</xm:sqref>
        </x14:conditionalFormatting>
        <x14:conditionalFormatting xmlns:xm="http://schemas.microsoft.com/office/excel/2006/main">
          <x14:cfRule type="expression" priority="5205" id="{C4598677-BFFD-4774-BF45-0C89DDD6028C}">
            <xm:f>TEXT('7月1～10日'!$B1+10,"(aaa)")="(土)"</xm:f>
            <x14:dxf>
              <font>
                <color theme="3" tint="0.39994506668294322"/>
              </font>
            </x14:dxf>
          </x14:cfRule>
          <x14:cfRule type="expression" priority="5206" id="{BFBA6AAB-C3C2-4EE4-AA2B-746441384E2D}">
            <xm:f>TEXT('7月1～10日'!$B1+10,"(aaa)")="(日)"</xm:f>
            <x14:dxf>
              <font>
                <color rgb="FFFF0000"/>
              </font>
            </x14:dxf>
          </x14:cfRule>
          <xm:sqref>J17:M17</xm:sqref>
        </x14:conditionalFormatting>
        <x14:conditionalFormatting xmlns:xm="http://schemas.microsoft.com/office/excel/2006/main">
          <x14:cfRule type="expression" priority="5455" id="{C4598677-BFFD-4774-BF45-0C89DDD6028C}">
            <xm:f>TEXT('7月1～10日'!#REF!+10,"(aaa)")="(土)"</xm:f>
            <x14:dxf>
              <font>
                <color theme="3" tint="0.39994506668294322"/>
              </font>
            </x14:dxf>
          </x14:cfRule>
          <x14:cfRule type="expression" priority="5456" id="{BFBA6AAB-C3C2-4EE4-AA2B-746441384E2D}">
            <xm:f>TEXT('7月1～10日'!#REF!+10,"(aaa)")="(日)"</xm:f>
            <x14:dxf>
              <font>
                <color rgb="FFFF0000"/>
              </font>
            </x14:dxf>
          </x14:cfRule>
          <xm:sqref>J157:M157</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DE489"/>
  <sheetViews>
    <sheetView view="pageBreakPreview" zoomScaleNormal="100" zoomScaleSheetLayoutView="100" workbookViewId="0">
      <pane xSplit="5" ySplit="18" topLeftCell="F384" activePane="bottomRight" state="frozen"/>
      <selection pane="topRight" activeCell="F1" sqref="F1"/>
      <selection pane="bottomLeft" activeCell="A7" sqref="A7"/>
      <selection pane="bottomRight" activeCell="V387" sqref="V387:AC392"/>
    </sheetView>
  </sheetViews>
  <sheetFormatPr defaultColWidth="8.86328125" defaultRowHeight="12.75" outlineLevelRow="1"/>
  <cols>
    <col min="1" max="1" width="8.59765625" customWidth="1"/>
    <col min="2" max="5" width="3.1328125" customWidth="1"/>
    <col min="6" max="6" width="3" customWidth="1"/>
    <col min="7" max="13" width="2" customWidth="1"/>
    <col min="14" max="14" width="3" customWidth="1"/>
    <col min="15" max="17" width="2.1328125" customWidth="1"/>
    <col min="18" max="21" width="2" customWidth="1"/>
    <col min="22" max="22" width="3" customWidth="1"/>
    <col min="23" max="25" width="2.1328125" customWidth="1"/>
    <col min="26" max="29" width="2" customWidth="1"/>
    <col min="30" max="30" width="3" customWidth="1"/>
    <col min="31" max="33" width="2.1328125" customWidth="1"/>
    <col min="34" max="37" width="2" customWidth="1"/>
    <col min="38" max="38" width="3" customWidth="1"/>
    <col min="39" max="45" width="2" customWidth="1"/>
    <col min="46" max="46" width="3" customWidth="1"/>
    <col min="47" max="53" width="2" customWidth="1"/>
    <col min="54" max="54" width="3" customWidth="1"/>
    <col min="55" max="61" width="2" customWidth="1"/>
    <col min="62" max="62" width="3" customWidth="1"/>
    <col min="63" max="69" width="2" customWidth="1"/>
    <col min="70" max="70" width="2.59765625" customWidth="1"/>
    <col min="71" max="77" width="2" customWidth="1"/>
    <col min="78" max="78" width="3" customWidth="1"/>
    <col min="79" max="81" width="2.1328125" customWidth="1"/>
    <col min="82" max="85" width="2" customWidth="1"/>
    <col min="86" max="86" width="3" customWidth="1"/>
    <col min="87" max="93" width="2" customWidth="1"/>
    <col min="94" max="94" width="3" customWidth="1"/>
    <col min="95" max="101" width="2" customWidth="1"/>
    <col min="102" max="105" width="3.1328125" customWidth="1"/>
    <col min="106" max="106" width="2.1328125" customWidth="1"/>
  </cols>
  <sheetData>
    <row r="1" spans="1:109" ht="27" customHeight="1">
      <c r="B1" s="483">
        <v>46224</v>
      </c>
      <c r="C1" s="484"/>
      <c r="D1" s="484"/>
      <c r="E1" s="484"/>
      <c r="F1" s="485"/>
      <c r="G1" s="485"/>
      <c r="H1" s="485"/>
      <c r="I1" s="485"/>
      <c r="J1" s="485"/>
      <c r="K1" s="485"/>
      <c r="P1" s="48">
        <f>YEAR(B1)</f>
        <v>2026</v>
      </c>
      <c r="Q1" s="49" t="str">
        <f>TEXT($B1,"m")</f>
        <v>7</v>
      </c>
      <c r="CX1" s="483"/>
      <c r="CY1" s="484"/>
      <c r="CZ1" s="484"/>
      <c r="DA1" s="484"/>
    </row>
    <row r="2" spans="1:109" ht="24.95" hidden="1" customHeight="1" outlineLevel="1" thickBot="1">
      <c r="B2" s="82"/>
      <c r="C2" s="82"/>
      <c r="D2" s="82"/>
      <c r="E2" s="82"/>
      <c r="F2" s="81"/>
      <c r="G2" s="81"/>
      <c r="H2" s="81"/>
      <c r="I2" s="81"/>
      <c r="J2" s="81"/>
      <c r="K2" s="81"/>
      <c r="P2" s="48"/>
      <c r="Q2" s="49"/>
      <c r="CX2" s="82"/>
      <c r="CY2" s="83"/>
      <c r="CZ2" s="83"/>
      <c r="DA2" s="83"/>
      <c r="DB2" s="82"/>
      <c r="DC2" s="83"/>
      <c r="DD2" s="83"/>
      <c r="DE2" s="83"/>
    </row>
    <row r="3" spans="1:109" ht="24.95" hidden="1" customHeight="1" outlineLevel="1">
      <c r="A3" s="115" t="s">
        <v>69</v>
      </c>
      <c r="B3" s="528" t="s">
        <v>70</v>
      </c>
      <c r="C3" s="529"/>
      <c r="D3" s="529"/>
      <c r="E3" s="530"/>
      <c r="F3" s="621"/>
      <c r="G3" s="622"/>
      <c r="H3" s="622"/>
      <c r="I3" s="622"/>
      <c r="J3" s="622"/>
      <c r="K3" s="622"/>
      <c r="L3" s="622"/>
      <c r="M3" s="569"/>
      <c r="N3" s="119" t="s">
        <v>86</v>
      </c>
      <c r="O3" s="120"/>
      <c r="P3" s="120"/>
      <c r="Q3" s="120"/>
      <c r="R3" s="120"/>
      <c r="S3" s="120"/>
      <c r="T3" s="120"/>
      <c r="U3" s="120"/>
      <c r="V3" s="113"/>
      <c r="W3" s="113"/>
      <c r="X3" s="113"/>
      <c r="Y3" s="113"/>
      <c r="Z3" s="113"/>
      <c r="AA3" s="113"/>
      <c r="AB3" s="113"/>
      <c r="AC3" s="113"/>
      <c r="AD3" s="113"/>
      <c r="AE3" s="113"/>
      <c r="AF3" s="113"/>
      <c r="AG3" s="113"/>
      <c r="AH3" s="113"/>
      <c r="AI3" s="113"/>
      <c r="AJ3" s="113"/>
      <c r="AK3" s="113"/>
      <c r="AL3" s="113"/>
      <c r="AM3" s="113"/>
      <c r="AN3" s="113"/>
      <c r="AO3" s="113"/>
      <c r="AP3" s="113"/>
      <c r="AQ3" s="113"/>
      <c r="AR3" s="113"/>
      <c r="AS3" s="113"/>
      <c r="AT3" s="113"/>
      <c r="AU3" s="113"/>
      <c r="AV3" s="113"/>
      <c r="AW3" s="113"/>
      <c r="AX3" s="113"/>
      <c r="AY3" s="113"/>
      <c r="AZ3" s="113"/>
      <c r="BA3" s="113"/>
      <c r="BB3" s="113"/>
      <c r="BC3" s="113"/>
      <c r="BD3" s="113"/>
      <c r="BE3" s="113"/>
      <c r="BF3" s="113"/>
      <c r="BG3" s="113"/>
      <c r="BH3" s="113"/>
      <c r="BI3" s="121" t="s">
        <v>78</v>
      </c>
      <c r="BJ3" s="486"/>
      <c r="BK3" s="487"/>
      <c r="BL3" s="487"/>
      <c r="BM3" s="487"/>
      <c r="BN3" s="487"/>
      <c r="BO3" s="487"/>
      <c r="BP3" s="487"/>
      <c r="BQ3" s="488"/>
      <c r="BR3" s="486"/>
      <c r="BS3" s="487"/>
      <c r="BT3" s="487"/>
      <c r="BU3" s="487"/>
      <c r="BV3" s="487"/>
      <c r="BW3" s="487"/>
      <c r="BX3" s="487"/>
      <c r="BY3" s="488"/>
      <c r="BZ3" s="112" t="s">
        <v>87</v>
      </c>
      <c r="CA3" s="113"/>
      <c r="CB3" s="113"/>
      <c r="CC3" s="113"/>
      <c r="CD3" s="113"/>
      <c r="CE3" s="113"/>
      <c r="CF3" s="113"/>
      <c r="CG3" s="114"/>
      <c r="CH3" s="112"/>
      <c r="CI3" s="113"/>
      <c r="CJ3" s="113"/>
      <c r="CK3" s="113"/>
      <c r="CL3" s="113"/>
      <c r="CM3" s="113"/>
      <c r="CN3" s="113"/>
      <c r="CO3" s="114"/>
      <c r="CP3" s="486"/>
      <c r="CQ3" s="487"/>
      <c r="CR3" s="487"/>
      <c r="CS3" s="487"/>
      <c r="CT3" s="487"/>
      <c r="CU3" s="487"/>
      <c r="CV3" s="487"/>
      <c r="CW3" s="488"/>
    </row>
    <row r="4" spans="1:109" ht="24.95" hidden="1" customHeight="1" outlineLevel="1">
      <c r="A4" s="160" t="s">
        <v>314</v>
      </c>
      <c r="B4" s="531"/>
      <c r="C4" s="483"/>
      <c r="D4" s="483"/>
      <c r="E4" s="532"/>
      <c r="F4" s="116" t="s">
        <v>306</v>
      </c>
      <c r="G4" s="122"/>
      <c r="H4" s="122"/>
      <c r="I4" s="122"/>
      <c r="J4" s="122"/>
      <c r="K4" s="122"/>
      <c r="L4" s="122"/>
      <c r="M4" s="122"/>
      <c r="N4" s="122"/>
      <c r="O4" s="122"/>
      <c r="P4" s="122"/>
      <c r="Q4" s="122"/>
      <c r="R4" s="122"/>
      <c r="S4" s="122"/>
      <c r="T4" s="122"/>
      <c r="U4" s="128"/>
      <c r="V4" s="92"/>
      <c r="W4" s="92"/>
      <c r="X4" s="92"/>
      <c r="Y4" s="92"/>
      <c r="Z4" s="92"/>
      <c r="AA4" s="92"/>
      <c r="AB4" s="92"/>
      <c r="AC4" s="93"/>
      <c r="AD4" s="489"/>
      <c r="AE4" s="490"/>
      <c r="AF4" s="490"/>
      <c r="AG4" s="490"/>
      <c r="AH4" s="490"/>
      <c r="AI4" s="490"/>
      <c r="AJ4" s="490"/>
      <c r="AK4" s="491"/>
      <c r="AL4" s="489"/>
      <c r="AM4" s="490"/>
      <c r="AN4" s="490"/>
      <c r="AO4" s="490"/>
      <c r="AP4" s="490"/>
      <c r="AQ4" s="490"/>
      <c r="AR4" s="490"/>
      <c r="AS4" s="491"/>
      <c r="AT4" s="489"/>
      <c r="AU4" s="490"/>
      <c r="AV4" s="490"/>
      <c r="AW4" s="490"/>
      <c r="AX4" s="490"/>
      <c r="AY4" s="490"/>
      <c r="AZ4" s="490"/>
      <c r="BA4" s="491"/>
      <c r="BB4" s="489"/>
      <c r="BC4" s="490"/>
      <c r="BD4" s="490"/>
      <c r="BE4" s="490"/>
      <c r="BF4" s="490"/>
      <c r="BG4" s="490"/>
      <c r="BH4" s="490"/>
      <c r="BI4" s="491"/>
      <c r="BJ4" s="489"/>
      <c r="BK4" s="490"/>
      <c r="BL4" s="490"/>
      <c r="BM4" s="490"/>
      <c r="BN4" s="490"/>
      <c r="BO4" s="490"/>
      <c r="BP4" s="490"/>
      <c r="BQ4" s="491"/>
      <c r="BR4" s="116" t="s">
        <v>318</v>
      </c>
      <c r="BS4" s="117"/>
      <c r="BT4" s="117"/>
      <c r="BU4" s="117"/>
      <c r="BV4" s="117"/>
      <c r="BW4" s="117"/>
      <c r="BX4" s="117"/>
      <c r="BY4" s="117"/>
      <c r="BZ4" s="117"/>
      <c r="CA4" s="117"/>
      <c r="CB4" s="117"/>
      <c r="CC4" s="117"/>
      <c r="CD4" s="117"/>
      <c r="CE4" s="117"/>
      <c r="CF4" s="117"/>
      <c r="CG4" s="117"/>
      <c r="CH4" s="117"/>
      <c r="CI4" s="117"/>
      <c r="CJ4" s="117"/>
      <c r="CK4" s="117"/>
      <c r="CL4" s="117"/>
      <c r="CM4" s="117"/>
      <c r="CN4" s="117"/>
      <c r="CO4" s="127"/>
      <c r="CP4" s="489"/>
      <c r="CQ4" s="490"/>
      <c r="CR4" s="490"/>
      <c r="CS4" s="490"/>
      <c r="CT4" s="490"/>
      <c r="CU4" s="490"/>
      <c r="CV4" s="490"/>
      <c r="CW4" s="491"/>
    </row>
    <row r="5" spans="1:109" ht="24.95" hidden="1" customHeight="1" outlineLevel="1">
      <c r="A5" s="132" t="s">
        <v>89</v>
      </c>
      <c r="B5" s="531"/>
      <c r="C5" s="483"/>
      <c r="D5" s="483"/>
      <c r="E5" s="532"/>
      <c r="F5" s="570"/>
      <c r="G5" s="571"/>
      <c r="H5" s="571"/>
      <c r="I5" s="571"/>
      <c r="J5" s="571"/>
      <c r="K5" s="571"/>
      <c r="L5" s="571"/>
      <c r="M5" s="572"/>
      <c r="N5" s="570"/>
      <c r="O5" s="571"/>
      <c r="P5" s="571"/>
      <c r="Q5" s="571"/>
      <c r="R5" s="571"/>
      <c r="S5" s="571"/>
      <c r="T5" s="571"/>
      <c r="U5" s="572"/>
      <c r="V5" s="489"/>
      <c r="W5" s="490"/>
      <c r="X5" s="490"/>
      <c r="Y5" s="490"/>
      <c r="Z5" s="490"/>
      <c r="AA5" s="490"/>
      <c r="AB5" s="490"/>
      <c r="AC5" s="491"/>
      <c r="AD5" s="125" t="s">
        <v>80</v>
      </c>
      <c r="AE5" s="126"/>
      <c r="AF5" s="126"/>
      <c r="AG5" s="126"/>
      <c r="AH5" s="126"/>
      <c r="AI5" s="126"/>
      <c r="AJ5" s="126"/>
      <c r="AK5" s="126"/>
      <c r="AL5" s="126"/>
      <c r="AM5" s="126"/>
      <c r="AN5" s="126"/>
      <c r="AO5" s="126"/>
      <c r="AP5" s="126"/>
      <c r="AQ5" s="126"/>
      <c r="AR5" s="126"/>
      <c r="AS5" s="126"/>
      <c r="AT5" s="126"/>
      <c r="AU5" s="126"/>
      <c r="AV5" s="126"/>
      <c r="AW5" s="126"/>
      <c r="AX5" s="126"/>
      <c r="AY5" s="126"/>
      <c r="AZ5" s="126"/>
      <c r="BA5" s="126"/>
      <c r="BB5" s="489"/>
      <c r="BC5" s="490"/>
      <c r="BD5" s="490"/>
      <c r="BE5" s="490"/>
      <c r="BF5" s="490"/>
      <c r="BG5" s="490"/>
      <c r="BH5" s="490"/>
      <c r="BI5" s="491"/>
      <c r="BJ5" s="489"/>
      <c r="BK5" s="490"/>
      <c r="BL5" s="490"/>
      <c r="BM5" s="490"/>
      <c r="BN5" s="490"/>
      <c r="BO5" s="490"/>
      <c r="BP5" s="490"/>
      <c r="BQ5" s="491"/>
      <c r="BR5" s="489"/>
      <c r="BS5" s="490"/>
      <c r="BT5" s="490"/>
      <c r="BU5" s="490"/>
      <c r="BV5" s="490"/>
      <c r="BW5" s="490"/>
      <c r="BX5" s="490"/>
      <c r="BY5" s="491"/>
      <c r="BZ5" s="489"/>
      <c r="CA5" s="490"/>
      <c r="CB5" s="490"/>
      <c r="CC5" s="490"/>
      <c r="CD5" s="490"/>
      <c r="CE5" s="490"/>
      <c r="CF5" s="490"/>
      <c r="CG5" s="491"/>
      <c r="CH5" s="489"/>
      <c r="CI5" s="490"/>
      <c r="CJ5" s="490"/>
      <c r="CK5" s="490"/>
      <c r="CL5" s="490"/>
      <c r="CM5" s="490"/>
      <c r="CN5" s="490"/>
      <c r="CO5" s="491"/>
      <c r="CP5" s="489"/>
      <c r="CQ5" s="490"/>
      <c r="CR5" s="490"/>
      <c r="CS5" s="490"/>
      <c r="CT5" s="490"/>
      <c r="CU5" s="490"/>
      <c r="CV5" s="490"/>
      <c r="CW5" s="491"/>
    </row>
    <row r="6" spans="1:109" ht="24.95" hidden="1" customHeight="1" outlineLevel="1">
      <c r="A6" s="133" t="s">
        <v>183</v>
      </c>
      <c r="B6" s="531"/>
      <c r="C6" s="483"/>
      <c r="D6" s="483"/>
      <c r="E6" s="532"/>
      <c r="F6" s="489"/>
      <c r="G6" s="490"/>
      <c r="H6" s="490"/>
      <c r="I6" s="490"/>
      <c r="J6" s="490"/>
      <c r="K6" s="490"/>
      <c r="L6" s="490"/>
      <c r="M6" s="491"/>
      <c r="N6" s="570"/>
      <c r="O6" s="571"/>
      <c r="P6" s="571"/>
      <c r="Q6" s="571"/>
      <c r="R6" s="571"/>
      <c r="S6" s="571"/>
      <c r="T6" s="571"/>
      <c r="U6" s="572"/>
      <c r="V6" s="489"/>
      <c r="W6" s="490"/>
      <c r="X6" s="490"/>
      <c r="Y6" s="490"/>
      <c r="Z6" s="490"/>
      <c r="AA6" s="490"/>
      <c r="AB6" s="490"/>
      <c r="AC6" s="491"/>
      <c r="AD6" s="619" t="s">
        <v>308</v>
      </c>
      <c r="AE6" s="620"/>
      <c r="AF6" s="620"/>
      <c r="AG6" s="620"/>
      <c r="AH6" s="620"/>
      <c r="AI6" s="617"/>
      <c r="AJ6" s="617"/>
      <c r="AK6" s="618"/>
      <c r="AL6" s="157"/>
      <c r="AM6" s="158"/>
      <c r="AN6" s="158"/>
      <c r="AO6" s="158"/>
      <c r="AP6" s="158"/>
      <c r="AQ6" s="158"/>
      <c r="AR6" s="158"/>
      <c r="AS6" s="159" t="s">
        <v>78</v>
      </c>
      <c r="AT6" s="616" t="s">
        <v>309</v>
      </c>
      <c r="AU6" s="617"/>
      <c r="AV6" s="617"/>
      <c r="AW6" s="617"/>
      <c r="AX6" s="617"/>
      <c r="AY6" s="617"/>
      <c r="AZ6" s="617"/>
      <c r="BA6" s="618"/>
      <c r="BB6" s="616" t="s">
        <v>310</v>
      </c>
      <c r="BC6" s="617"/>
      <c r="BD6" s="617"/>
      <c r="BE6" s="617"/>
      <c r="BF6" s="617"/>
      <c r="BG6" s="617"/>
      <c r="BH6" s="617"/>
      <c r="BI6" s="618"/>
      <c r="BJ6" s="157"/>
      <c r="BK6" s="158"/>
      <c r="BL6" s="158"/>
      <c r="BM6" s="158"/>
      <c r="BN6" s="158"/>
      <c r="BO6" s="158"/>
      <c r="BP6" s="158"/>
      <c r="BQ6" s="159" t="s">
        <v>78</v>
      </c>
      <c r="BR6" s="489"/>
      <c r="BS6" s="490"/>
      <c r="BT6" s="490"/>
      <c r="BU6" s="490"/>
      <c r="BV6" s="490"/>
      <c r="BW6" s="490"/>
      <c r="BX6" s="490"/>
      <c r="BY6" s="491"/>
      <c r="BZ6" s="489"/>
      <c r="CA6" s="490"/>
      <c r="CB6" s="490"/>
      <c r="CC6" s="490"/>
      <c r="CD6" s="490"/>
      <c r="CE6" s="490"/>
      <c r="CF6" s="490"/>
      <c r="CG6" s="491"/>
      <c r="CH6" s="489"/>
      <c r="CI6" s="490"/>
      <c r="CJ6" s="490"/>
      <c r="CK6" s="490"/>
      <c r="CL6" s="490"/>
      <c r="CM6" s="490"/>
      <c r="CN6" s="490"/>
      <c r="CO6" s="491"/>
      <c r="CP6" s="489"/>
      <c r="CQ6" s="490"/>
      <c r="CR6" s="490"/>
      <c r="CS6" s="490"/>
      <c r="CT6" s="490"/>
      <c r="CU6" s="490"/>
      <c r="CV6" s="490"/>
      <c r="CW6" s="491"/>
    </row>
    <row r="7" spans="1:109" ht="24.95" hidden="1" customHeight="1" outlineLevel="1">
      <c r="A7" s="134" t="s">
        <v>184</v>
      </c>
      <c r="B7" s="531"/>
      <c r="C7" s="483"/>
      <c r="D7" s="483"/>
      <c r="E7" s="532"/>
      <c r="F7" s="123" t="s">
        <v>441</v>
      </c>
      <c r="G7" s="124"/>
      <c r="H7" s="124"/>
      <c r="I7" s="124"/>
      <c r="J7" s="124"/>
      <c r="K7" s="124"/>
      <c r="L7" s="124"/>
      <c r="M7" s="124"/>
      <c r="N7" s="124"/>
      <c r="O7" s="124"/>
      <c r="P7" s="124"/>
      <c r="Q7" s="124"/>
      <c r="R7" s="124"/>
      <c r="S7" s="124"/>
      <c r="T7" s="124"/>
      <c r="U7" s="124"/>
      <c r="V7" s="124"/>
      <c r="W7" s="124"/>
      <c r="X7" s="124"/>
      <c r="Y7" s="124"/>
      <c r="Z7" s="124"/>
      <c r="AA7" s="124"/>
      <c r="AB7" s="124"/>
      <c r="AC7" s="124"/>
      <c r="AD7" s="124"/>
      <c r="AE7" s="124"/>
      <c r="AF7" s="124"/>
      <c r="AG7" s="124"/>
      <c r="AH7" s="124"/>
      <c r="AI7" s="124"/>
      <c r="AJ7" s="124"/>
      <c r="AK7" s="118" t="s">
        <v>78</v>
      </c>
      <c r="AL7" s="489"/>
      <c r="AM7" s="490"/>
      <c r="AN7" s="490"/>
      <c r="AO7" s="490"/>
      <c r="AP7" s="490"/>
      <c r="AQ7" s="490"/>
      <c r="AR7" s="490"/>
      <c r="AS7" s="491"/>
      <c r="AT7" s="489"/>
      <c r="AU7" s="490"/>
      <c r="AV7" s="490"/>
      <c r="AW7" s="490"/>
      <c r="AX7" s="490"/>
      <c r="AY7" s="490"/>
      <c r="AZ7" s="490"/>
      <c r="BA7" s="491"/>
      <c r="BB7" s="108" t="s">
        <v>96</v>
      </c>
      <c r="BC7" s="109"/>
      <c r="BD7" s="109"/>
      <c r="BE7" s="109"/>
      <c r="BF7" s="109"/>
      <c r="BG7" s="109"/>
      <c r="BH7" s="109"/>
      <c r="BI7" s="110"/>
      <c r="BJ7" s="91"/>
      <c r="BK7" s="92"/>
      <c r="BL7" s="92"/>
      <c r="BM7" s="92"/>
      <c r="BN7" s="92"/>
      <c r="BO7" s="92"/>
      <c r="BP7" s="92"/>
      <c r="BQ7" s="93"/>
      <c r="BR7" s="91"/>
      <c r="BS7" s="92"/>
      <c r="BT7" s="92"/>
      <c r="BU7" s="92"/>
      <c r="BV7" s="92"/>
      <c r="BW7" s="92"/>
      <c r="BX7" s="92"/>
      <c r="BY7" s="93"/>
      <c r="BZ7" s="489"/>
      <c r="CA7" s="490"/>
      <c r="CB7" s="490"/>
      <c r="CC7" s="490"/>
      <c r="CD7" s="490"/>
      <c r="CE7" s="490"/>
      <c r="CF7" s="490"/>
      <c r="CG7" s="491"/>
      <c r="CH7" s="626" t="s">
        <v>375</v>
      </c>
      <c r="CI7" s="627"/>
      <c r="CJ7" s="627"/>
      <c r="CK7" s="627"/>
      <c r="CL7" s="627"/>
      <c r="CM7" s="627"/>
      <c r="CN7" s="627"/>
      <c r="CO7" s="628"/>
      <c r="CP7" s="489"/>
      <c r="CQ7" s="490"/>
      <c r="CR7" s="490"/>
      <c r="CS7" s="490"/>
      <c r="CT7" s="490"/>
      <c r="CU7" s="490"/>
      <c r="CV7" s="490"/>
      <c r="CW7" s="491"/>
    </row>
    <row r="8" spans="1:109" ht="24.95" hidden="1" customHeight="1" outlineLevel="1">
      <c r="A8" s="97" t="s">
        <v>71</v>
      </c>
      <c r="B8" s="531"/>
      <c r="C8" s="483"/>
      <c r="D8" s="483"/>
      <c r="E8" s="532"/>
      <c r="F8" s="489"/>
      <c r="G8" s="490"/>
      <c r="H8" s="490"/>
      <c r="I8" s="490"/>
      <c r="J8" s="490"/>
      <c r="K8" s="490"/>
      <c r="L8" s="490"/>
      <c r="M8" s="491"/>
      <c r="N8" s="125" t="s">
        <v>237</v>
      </c>
      <c r="O8" s="151"/>
      <c r="P8" s="151"/>
      <c r="Q8" s="151"/>
      <c r="R8" s="151"/>
      <c r="S8" s="151"/>
      <c r="T8" s="151"/>
      <c r="U8" s="151"/>
      <c r="V8" s="151"/>
      <c r="W8" s="151"/>
      <c r="X8" s="151"/>
      <c r="Y8" s="151"/>
      <c r="Z8" s="151"/>
      <c r="AA8" s="151"/>
      <c r="AB8" s="151"/>
      <c r="AC8" s="152"/>
      <c r="AD8" s="91"/>
      <c r="AE8" s="92"/>
      <c r="AF8" s="92"/>
      <c r="AG8" s="92"/>
      <c r="AH8" s="92"/>
      <c r="AI8" s="92"/>
      <c r="AJ8" s="92"/>
      <c r="AK8" s="93"/>
      <c r="AL8" s="489"/>
      <c r="AM8" s="490"/>
      <c r="AN8" s="490"/>
      <c r="AO8" s="490"/>
      <c r="AP8" s="490"/>
      <c r="AQ8" s="490"/>
      <c r="AR8" s="490"/>
      <c r="AS8" s="491"/>
      <c r="AT8" s="623" t="s">
        <v>606</v>
      </c>
      <c r="AU8" s="624"/>
      <c r="AV8" s="624"/>
      <c r="AW8" s="624"/>
      <c r="AX8" s="624"/>
      <c r="AY8" s="624"/>
      <c r="AZ8" s="624"/>
      <c r="BA8" s="625"/>
      <c r="BB8" s="138" t="s">
        <v>84</v>
      </c>
      <c r="BC8" s="139"/>
      <c r="BD8" s="139"/>
      <c r="BE8" s="139"/>
      <c r="BF8" s="139"/>
      <c r="BG8" s="139"/>
      <c r="BH8" s="139"/>
      <c r="BI8" s="139"/>
      <c r="BJ8" s="139"/>
      <c r="BK8" s="139"/>
      <c r="BL8" s="139"/>
      <c r="BM8" s="139"/>
      <c r="BN8" s="139"/>
      <c r="BO8" s="139"/>
      <c r="BP8" s="139"/>
      <c r="BQ8" s="139"/>
      <c r="BR8" s="139"/>
      <c r="BS8" s="139"/>
      <c r="BT8" s="139"/>
      <c r="BU8" s="139"/>
      <c r="BV8" s="139"/>
      <c r="BW8" s="139"/>
      <c r="BX8" s="139"/>
      <c r="BY8" s="140"/>
      <c r="BZ8" s="489"/>
      <c r="CA8" s="490"/>
      <c r="CB8" s="490"/>
      <c r="CC8" s="490"/>
      <c r="CD8" s="490"/>
      <c r="CE8" s="490"/>
      <c r="CF8" s="490"/>
      <c r="CG8" s="491"/>
      <c r="CH8" s="489"/>
      <c r="CI8" s="490"/>
      <c r="CJ8" s="490"/>
      <c r="CK8" s="490"/>
      <c r="CL8" s="490"/>
      <c r="CM8" s="490"/>
      <c r="CN8" s="490"/>
      <c r="CO8" s="491"/>
      <c r="CP8" s="489"/>
      <c r="CQ8" s="490"/>
      <c r="CR8" s="490"/>
      <c r="CS8" s="490"/>
      <c r="CT8" s="490"/>
      <c r="CU8" s="490"/>
      <c r="CV8" s="490"/>
      <c r="CW8" s="491"/>
    </row>
    <row r="9" spans="1:109" ht="24.95" hidden="1" customHeight="1" outlineLevel="1">
      <c r="A9" s="98" t="s">
        <v>88</v>
      </c>
      <c r="B9" s="531"/>
      <c r="C9" s="483"/>
      <c r="D9" s="483"/>
      <c r="E9" s="532"/>
      <c r="F9" s="489"/>
      <c r="G9" s="490"/>
      <c r="H9" s="490"/>
      <c r="I9" s="490"/>
      <c r="J9" s="490"/>
      <c r="K9" s="490"/>
      <c r="L9" s="490"/>
      <c r="M9" s="491"/>
      <c r="N9" s="489"/>
      <c r="O9" s="490"/>
      <c r="P9" s="490"/>
      <c r="Q9" s="490"/>
      <c r="R9" s="490"/>
      <c r="S9" s="490"/>
      <c r="T9" s="490"/>
      <c r="U9" s="491"/>
      <c r="V9" s="102" t="s">
        <v>428</v>
      </c>
      <c r="W9" s="186"/>
      <c r="X9" s="186"/>
      <c r="Y9" s="186"/>
      <c r="Z9" s="186"/>
      <c r="AA9" s="186"/>
      <c r="AB9" s="186"/>
      <c r="AC9" s="186"/>
      <c r="AD9" s="186"/>
      <c r="AE9" s="186"/>
      <c r="AF9" s="186"/>
      <c r="AG9" s="186"/>
      <c r="AH9" s="186"/>
      <c r="AI9" s="186"/>
      <c r="AJ9" s="186"/>
      <c r="AK9" s="187"/>
      <c r="AL9" s="204" t="s">
        <v>542</v>
      </c>
      <c r="AM9" s="162"/>
      <c r="AN9" s="162"/>
      <c r="AO9" s="162"/>
      <c r="AP9" s="162"/>
      <c r="AQ9" s="162"/>
      <c r="AR9" s="162"/>
      <c r="AS9" s="163"/>
      <c r="AT9" s="91"/>
      <c r="AU9" s="92"/>
      <c r="AV9" s="92"/>
      <c r="AW9" s="92"/>
      <c r="AX9" s="92"/>
      <c r="AY9" s="92"/>
      <c r="AZ9" s="92"/>
      <c r="BA9" s="93"/>
      <c r="BB9" s="144" t="s">
        <v>198</v>
      </c>
      <c r="BC9" s="145"/>
      <c r="BD9" s="145"/>
      <c r="BE9" s="145"/>
      <c r="BF9" s="145"/>
      <c r="BG9" s="145"/>
      <c r="BH9" s="145"/>
      <c r="BI9" s="146"/>
      <c r="BJ9" s="91"/>
      <c r="BK9" s="92"/>
      <c r="BL9" s="92"/>
      <c r="BM9" s="92"/>
      <c r="BN9" s="92"/>
      <c r="BO9" s="92"/>
      <c r="BP9" s="92"/>
      <c r="BQ9" s="93"/>
      <c r="BR9" s="489"/>
      <c r="BS9" s="490"/>
      <c r="BT9" s="490"/>
      <c r="BU9" s="490"/>
      <c r="BV9" s="490"/>
      <c r="BW9" s="490"/>
      <c r="BX9" s="490"/>
      <c r="BY9" s="491"/>
      <c r="BZ9" s="141" t="s">
        <v>178</v>
      </c>
      <c r="CA9" s="130"/>
      <c r="CB9" s="130"/>
      <c r="CC9" s="130"/>
      <c r="CD9" s="130"/>
      <c r="CE9" s="130"/>
      <c r="CF9" s="130"/>
      <c r="CG9" s="131"/>
      <c r="CH9" s="141"/>
      <c r="CI9" s="130"/>
      <c r="CJ9" s="130"/>
      <c r="CK9" s="130"/>
      <c r="CL9" s="130"/>
      <c r="CM9" s="130"/>
      <c r="CN9" s="130"/>
      <c r="CO9" s="131"/>
      <c r="CP9" s="91"/>
      <c r="CQ9" s="92"/>
      <c r="CR9" s="92"/>
      <c r="CS9" s="92"/>
      <c r="CT9" s="92"/>
      <c r="CU9" s="92"/>
      <c r="CV9" s="92"/>
      <c r="CW9" s="93"/>
    </row>
    <row r="10" spans="1:109" ht="24.95" hidden="1" customHeight="1" outlineLevel="1">
      <c r="A10" s="99" t="s">
        <v>90</v>
      </c>
      <c r="B10" s="531"/>
      <c r="C10" s="483"/>
      <c r="D10" s="483"/>
      <c r="E10" s="532"/>
      <c r="F10" s="489"/>
      <c r="G10" s="490"/>
      <c r="H10" s="490"/>
      <c r="I10" s="490"/>
      <c r="J10" s="490"/>
      <c r="K10" s="490"/>
      <c r="L10" s="490"/>
      <c r="M10" s="491"/>
      <c r="N10" s="489"/>
      <c r="O10" s="490"/>
      <c r="P10" s="490"/>
      <c r="Q10" s="490"/>
      <c r="R10" s="490"/>
      <c r="S10" s="490"/>
      <c r="T10" s="490"/>
      <c r="U10" s="491"/>
      <c r="V10" s="489"/>
      <c r="W10" s="490"/>
      <c r="X10" s="490"/>
      <c r="Y10" s="490"/>
      <c r="Z10" s="490"/>
      <c r="AA10" s="490"/>
      <c r="AB10" s="490"/>
      <c r="AC10" s="491"/>
      <c r="AD10" s="489"/>
      <c r="AE10" s="490"/>
      <c r="AF10" s="490"/>
      <c r="AG10" s="490"/>
      <c r="AH10" s="490"/>
      <c r="AI10" s="490"/>
      <c r="AJ10" s="490"/>
      <c r="AK10" s="491"/>
      <c r="AL10" s="161" t="s">
        <v>415</v>
      </c>
      <c r="AM10" s="162"/>
      <c r="AN10" s="162"/>
      <c r="AO10" s="162"/>
      <c r="AP10" s="162"/>
      <c r="AQ10" s="162"/>
      <c r="AR10" s="162"/>
      <c r="AS10" s="162"/>
      <c r="AT10" s="162"/>
      <c r="AU10" s="162"/>
      <c r="AV10" s="162"/>
      <c r="AW10" s="162"/>
      <c r="AX10" s="162"/>
      <c r="AY10" s="162"/>
      <c r="AZ10" s="162"/>
      <c r="BA10" s="162"/>
      <c r="BB10" s="162"/>
      <c r="BC10" s="162"/>
      <c r="BD10" s="162"/>
      <c r="BE10" s="162"/>
      <c r="BF10" s="162"/>
      <c r="BG10" s="162"/>
      <c r="BH10" s="162"/>
      <c r="BI10" s="163"/>
      <c r="BJ10" s="489"/>
      <c r="BK10" s="490"/>
      <c r="BL10" s="490"/>
      <c r="BM10" s="490"/>
      <c r="BN10" s="490"/>
      <c r="BO10" s="490"/>
      <c r="BP10" s="490"/>
      <c r="BQ10" s="491"/>
      <c r="BR10" s="489"/>
      <c r="BS10" s="490"/>
      <c r="BT10" s="490"/>
      <c r="BU10" s="490"/>
      <c r="BV10" s="490"/>
      <c r="BW10" s="490"/>
      <c r="BX10" s="490"/>
      <c r="BY10" s="491"/>
      <c r="BZ10" s="489"/>
      <c r="CA10" s="490"/>
      <c r="CB10" s="490"/>
      <c r="CC10" s="490"/>
      <c r="CD10" s="490"/>
      <c r="CE10" s="490"/>
      <c r="CF10" s="490"/>
      <c r="CG10" s="491"/>
      <c r="CH10" s="184" t="s">
        <v>414</v>
      </c>
      <c r="CI10" s="147"/>
      <c r="CJ10" s="147"/>
      <c r="CK10" s="147"/>
      <c r="CL10" s="147"/>
      <c r="CM10" s="147"/>
      <c r="CN10" s="147"/>
      <c r="CO10" s="148"/>
      <c r="CP10" s="91"/>
      <c r="CQ10" s="92"/>
      <c r="CR10" s="92"/>
      <c r="CS10" s="92"/>
      <c r="CT10" s="92"/>
      <c r="CU10" s="92"/>
      <c r="CV10" s="92"/>
      <c r="CW10" s="93"/>
    </row>
    <row r="11" spans="1:109" ht="24.95" hidden="1" customHeight="1" outlineLevel="1">
      <c r="A11" s="101" t="s">
        <v>91</v>
      </c>
      <c r="B11" s="531"/>
      <c r="C11" s="483"/>
      <c r="D11" s="483"/>
      <c r="E11" s="532"/>
      <c r="F11" s="489"/>
      <c r="G11" s="490"/>
      <c r="H11" s="490"/>
      <c r="I11" s="490"/>
      <c r="J11" s="490"/>
      <c r="K11" s="490"/>
      <c r="L11" s="490"/>
      <c r="M11" s="491"/>
      <c r="N11" s="489"/>
      <c r="O11" s="490"/>
      <c r="P11" s="490"/>
      <c r="Q11" s="490"/>
      <c r="R11" s="490"/>
      <c r="S11" s="490"/>
      <c r="T11" s="490"/>
      <c r="U11" s="491"/>
      <c r="V11" s="489"/>
      <c r="W11" s="490"/>
      <c r="X11" s="490"/>
      <c r="Y11" s="490"/>
      <c r="Z11" s="490"/>
      <c r="AA11" s="490"/>
      <c r="AB11" s="490"/>
      <c r="AC11" s="491"/>
      <c r="AD11" s="489"/>
      <c r="AE11" s="490"/>
      <c r="AF11" s="490"/>
      <c r="AG11" s="490"/>
      <c r="AH11" s="490"/>
      <c r="AI11" s="490"/>
      <c r="AJ11" s="490"/>
      <c r="AK11" s="491"/>
      <c r="AL11" s="194" t="s">
        <v>416</v>
      </c>
      <c r="AM11" s="195"/>
      <c r="AN11" s="195"/>
      <c r="AO11" s="195"/>
      <c r="AP11" s="195"/>
      <c r="AQ11" s="195"/>
      <c r="AR11" s="195"/>
      <c r="AS11" s="195"/>
      <c r="AT11" s="195"/>
      <c r="AU11" s="195"/>
      <c r="AV11" s="195"/>
      <c r="AW11" s="195"/>
      <c r="AX11" s="195"/>
      <c r="AY11" s="195"/>
      <c r="AZ11" s="195"/>
      <c r="BA11" s="196"/>
      <c r="BB11" s="91"/>
      <c r="BC11" s="92"/>
      <c r="BD11" s="92"/>
      <c r="BE11" s="92"/>
      <c r="BF11" s="92"/>
      <c r="BG11" s="92"/>
      <c r="BH11" s="92"/>
      <c r="BI11" s="93"/>
      <c r="BJ11" s="489"/>
      <c r="BK11" s="490"/>
      <c r="BL11" s="490"/>
      <c r="BM11" s="490"/>
      <c r="BN11" s="490"/>
      <c r="BO11" s="490"/>
      <c r="BP11" s="490"/>
      <c r="BQ11" s="491"/>
      <c r="BR11" s="166" t="s">
        <v>327</v>
      </c>
      <c r="BS11" s="164"/>
      <c r="BT11" s="164"/>
      <c r="BU11" s="164"/>
      <c r="BV11" s="164"/>
      <c r="BW11" s="164"/>
      <c r="BX11" s="164"/>
      <c r="BY11" s="164"/>
      <c r="BZ11" s="164"/>
      <c r="CA11" s="167"/>
      <c r="CB11" s="164"/>
      <c r="CC11" s="164"/>
      <c r="CD11" s="164"/>
      <c r="CE11" s="164"/>
      <c r="CF11" s="164"/>
      <c r="CG11" s="165"/>
      <c r="CH11" s="489"/>
      <c r="CI11" s="490"/>
      <c r="CJ11" s="490"/>
      <c r="CK11" s="490"/>
      <c r="CL11" s="490"/>
      <c r="CM11" s="490"/>
      <c r="CN11" s="490"/>
      <c r="CO11" s="491"/>
      <c r="CP11" s="489"/>
      <c r="CQ11" s="490"/>
      <c r="CR11" s="490"/>
      <c r="CS11" s="490"/>
      <c r="CT11" s="490"/>
      <c r="CU11" s="490"/>
      <c r="CV11" s="490"/>
      <c r="CW11" s="491"/>
    </row>
    <row r="12" spans="1:109" ht="24.95" hidden="1" customHeight="1" outlineLevel="1" thickBot="1">
      <c r="A12" s="100" t="s">
        <v>92</v>
      </c>
      <c r="B12" s="533"/>
      <c r="C12" s="534"/>
      <c r="D12" s="534"/>
      <c r="E12" s="535"/>
      <c r="F12" s="172"/>
      <c r="G12" s="173"/>
      <c r="H12" s="173"/>
      <c r="I12" s="173"/>
      <c r="J12" s="173"/>
      <c r="K12" s="173"/>
      <c r="L12" s="173"/>
      <c r="M12" s="173"/>
      <c r="N12" s="173"/>
      <c r="O12" s="173"/>
      <c r="P12" s="173"/>
      <c r="Q12" s="173"/>
      <c r="R12" s="173"/>
      <c r="S12" s="173"/>
      <c r="T12" s="173"/>
      <c r="U12" s="173"/>
      <c r="V12" s="173"/>
      <c r="W12" s="173"/>
      <c r="X12" s="173"/>
      <c r="Y12" s="173" t="s">
        <v>335</v>
      </c>
      <c r="Z12" s="173"/>
      <c r="AA12" s="173"/>
      <c r="AB12" s="173"/>
      <c r="AC12" s="173"/>
      <c r="AD12" s="173"/>
      <c r="AE12" s="173"/>
      <c r="AF12" s="173"/>
      <c r="AG12" s="173"/>
      <c r="AH12" s="173"/>
      <c r="AI12" s="173"/>
      <c r="AJ12" s="173"/>
      <c r="AK12" s="173"/>
      <c r="AL12" s="173"/>
      <c r="AM12" s="173"/>
      <c r="AN12" s="173"/>
      <c r="AO12" s="173"/>
      <c r="AP12" s="173"/>
      <c r="AQ12" s="173"/>
      <c r="AR12" s="173"/>
      <c r="AS12" s="173"/>
      <c r="AT12" s="173"/>
      <c r="AU12" s="173"/>
      <c r="AV12" s="173"/>
      <c r="AW12" s="173"/>
      <c r="AX12" s="173"/>
      <c r="AY12" s="173"/>
      <c r="AZ12" s="173"/>
      <c r="BA12" s="173"/>
      <c r="BB12" s="173"/>
      <c r="BC12" s="173"/>
      <c r="BD12" s="173"/>
      <c r="BE12" s="173"/>
      <c r="BF12" s="173"/>
      <c r="BG12" s="173"/>
      <c r="BH12" s="173"/>
      <c r="BI12" s="173"/>
      <c r="BJ12" s="173"/>
      <c r="BK12" s="173"/>
      <c r="BL12" s="173"/>
      <c r="BM12" s="173"/>
      <c r="BN12" s="173"/>
      <c r="BO12" s="173"/>
      <c r="BP12" s="173"/>
      <c r="BQ12" s="173"/>
      <c r="BR12" s="173"/>
      <c r="BS12" s="173"/>
      <c r="BT12" s="173"/>
      <c r="BU12" s="173"/>
      <c r="BV12" s="173"/>
      <c r="BW12" s="173"/>
      <c r="BX12" s="173"/>
      <c r="BY12" s="173"/>
      <c r="BZ12" s="173"/>
      <c r="CA12" s="173"/>
      <c r="CB12" s="173"/>
      <c r="CC12" s="173"/>
      <c r="CD12" s="173"/>
      <c r="CE12" s="173"/>
      <c r="CF12" s="173"/>
      <c r="CG12" s="174"/>
      <c r="CH12" s="594"/>
      <c r="CI12" s="595"/>
      <c r="CJ12" s="595"/>
      <c r="CK12" s="595"/>
      <c r="CL12" s="595"/>
      <c r="CM12" s="595"/>
      <c r="CN12" s="595"/>
      <c r="CO12" s="596"/>
      <c r="CP12" s="594"/>
      <c r="CQ12" s="595"/>
      <c r="CR12" s="595"/>
      <c r="CS12" s="595"/>
      <c r="CT12" s="595"/>
      <c r="CU12" s="595"/>
      <c r="CV12" s="595"/>
      <c r="CW12" s="596"/>
    </row>
    <row r="13" spans="1:109" ht="24.95" hidden="1" customHeight="1" outlineLevel="1">
      <c r="A13" s="84"/>
      <c r="B13" s="80"/>
      <c r="C13" s="80"/>
      <c r="D13" s="80"/>
      <c r="E13" s="80"/>
      <c r="F13" s="81"/>
      <c r="G13" s="81"/>
      <c r="H13" s="81"/>
      <c r="I13" s="81"/>
      <c r="J13" s="81"/>
      <c r="K13" s="81"/>
      <c r="L13" s="81"/>
      <c r="M13" s="81"/>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c r="AP13" s="50"/>
      <c r="AQ13" s="50"/>
      <c r="AR13" s="50"/>
      <c r="AS13" s="50"/>
      <c r="AT13" s="50"/>
      <c r="AU13" s="50"/>
      <c r="AV13" s="50"/>
      <c r="AW13" s="50"/>
      <c r="AX13" s="50"/>
      <c r="AY13" s="50"/>
      <c r="AZ13" s="50"/>
      <c r="BA13" s="50"/>
      <c r="BB13" s="50"/>
      <c r="BC13" s="50"/>
      <c r="BD13" s="50"/>
      <c r="BE13" s="50"/>
      <c r="BF13" s="50"/>
      <c r="BG13" s="50"/>
      <c r="BH13" s="50"/>
      <c r="BI13" s="50"/>
      <c r="BJ13" s="50"/>
      <c r="BK13" s="50"/>
      <c r="BL13" s="50"/>
      <c r="BM13" s="50"/>
      <c r="BN13" s="50"/>
      <c r="BO13" s="50"/>
      <c r="BP13" s="50"/>
      <c r="BQ13" s="50"/>
      <c r="BR13" s="50"/>
      <c r="BS13" s="50"/>
      <c r="BT13" s="50"/>
      <c r="BU13" s="50"/>
      <c r="BV13" s="50"/>
      <c r="BW13" s="50"/>
      <c r="BX13" s="50"/>
      <c r="BY13" s="50"/>
      <c r="BZ13" s="50"/>
      <c r="CA13" s="50"/>
      <c r="CB13" s="50"/>
      <c r="CC13" s="50"/>
      <c r="CD13" s="50"/>
      <c r="CE13" s="50"/>
      <c r="CF13" s="50"/>
      <c r="CG13" s="50"/>
      <c r="CH13" s="50"/>
      <c r="CI13" s="50"/>
      <c r="CJ13" s="50"/>
      <c r="CK13" s="50"/>
      <c r="CL13" s="50"/>
      <c r="CM13" s="50"/>
      <c r="CN13" s="50"/>
      <c r="CO13" s="50"/>
      <c r="CP13" s="50"/>
      <c r="CQ13" s="50"/>
      <c r="CR13" s="50"/>
      <c r="CS13" s="50"/>
      <c r="CT13" s="50"/>
      <c r="CU13" s="50"/>
      <c r="CV13" s="50"/>
      <c r="CW13" s="50"/>
      <c r="CX13" s="80"/>
      <c r="CY13" s="80"/>
      <c r="CZ13" s="80"/>
      <c r="DA13" s="80"/>
      <c r="DB13" s="80"/>
      <c r="DC13" s="80"/>
      <c r="DD13" s="80"/>
      <c r="DE13" s="80"/>
    </row>
    <row r="14" spans="1:109" ht="27.75" customHeight="1" collapsed="1" thickBot="1">
      <c r="C14" s="40"/>
      <c r="D14" s="41"/>
      <c r="E14" s="41"/>
      <c r="F14" s="41"/>
      <c r="G14" s="39"/>
      <c r="H14" s="39"/>
      <c r="I14" s="39"/>
      <c r="J14" s="39"/>
      <c r="K14" s="39"/>
      <c r="L14" s="39"/>
      <c r="O14" s="48"/>
      <c r="P14" s="48"/>
      <c r="Q14" s="48"/>
      <c r="R14" s="49"/>
      <c r="S14" s="47"/>
      <c r="CY14" s="40"/>
      <c r="CZ14" s="41"/>
      <c r="DA14" s="41"/>
    </row>
    <row r="15" spans="1:109" ht="13.5" customHeight="1">
      <c r="B15" s="5"/>
      <c r="C15" s="2"/>
      <c r="D15" s="346" t="s">
        <v>0</v>
      </c>
      <c r="E15" s="347"/>
      <c r="F15" s="27"/>
      <c r="G15" s="28"/>
      <c r="H15" s="255" t="str">
        <f>TEXT($B1,"m月")</f>
        <v>7月</v>
      </c>
      <c r="I15" s="255"/>
      <c r="J15" s="255"/>
      <c r="K15" s="255"/>
      <c r="L15" s="28"/>
      <c r="M15" s="29"/>
      <c r="N15" s="27"/>
      <c r="O15" s="28"/>
      <c r="P15" s="255" t="str">
        <f>TEXT($B1,"m月")</f>
        <v>7月</v>
      </c>
      <c r="Q15" s="255"/>
      <c r="R15" s="255"/>
      <c r="S15" s="255"/>
      <c r="T15" s="28"/>
      <c r="U15" s="29"/>
      <c r="V15" s="27"/>
      <c r="W15" s="28"/>
      <c r="X15" s="255" t="str">
        <f>TEXT($B1,"m月")</f>
        <v>7月</v>
      </c>
      <c r="Y15" s="255"/>
      <c r="Z15" s="255"/>
      <c r="AA15" s="255"/>
      <c r="AB15" s="28"/>
      <c r="AC15" s="29"/>
      <c r="AD15" s="27"/>
      <c r="AE15" s="28"/>
      <c r="AF15" s="255" t="str">
        <f>TEXT($B1,"m月")</f>
        <v>7月</v>
      </c>
      <c r="AG15" s="255"/>
      <c r="AH15" s="255"/>
      <c r="AI15" s="255"/>
      <c r="AJ15" s="28"/>
      <c r="AK15" s="29"/>
      <c r="AL15" s="27"/>
      <c r="AM15" s="28"/>
      <c r="AN15" s="255" t="str">
        <f>TEXT($B1,"m月")</f>
        <v>7月</v>
      </c>
      <c r="AO15" s="255"/>
      <c r="AP15" s="255"/>
      <c r="AQ15" s="255"/>
      <c r="AR15" s="28"/>
      <c r="AS15" s="29"/>
      <c r="AT15" s="27"/>
      <c r="AU15" s="28"/>
      <c r="AV15" s="255" t="str">
        <f>TEXT($B1,"m月")</f>
        <v>7月</v>
      </c>
      <c r="AW15" s="255"/>
      <c r="AX15" s="255"/>
      <c r="AY15" s="255"/>
      <c r="AZ15" s="28"/>
      <c r="BA15" s="29"/>
      <c r="BB15" s="27"/>
      <c r="BC15" s="28"/>
      <c r="BD15" s="255" t="str">
        <f>TEXT($B1,"m月")</f>
        <v>7月</v>
      </c>
      <c r="BE15" s="255"/>
      <c r="BF15" s="255"/>
      <c r="BG15" s="255"/>
      <c r="BH15" s="28"/>
      <c r="BI15" s="29"/>
      <c r="BJ15" s="27"/>
      <c r="BK15" s="28"/>
      <c r="BL15" s="255" t="str">
        <f>TEXT($B1,"m月")</f>
        <v>7月</v>
      </c>
      <c r="BM15" s="255"/>
      <c r="BN15" s="255"/>
      <c r="BO15" s="255"/>
      <c r="BP15" s="28"/>
      <c r="BQ15" s="29"/>
      <c r="BR15" s="27"/>
      <c r="BS15" s="28"/>
      <c r="BT15" s="255" t="str">
        <f>TEXT($B1,"m月")</f>
        <v>7月</v>
      </c>
      <c r="BU15" s="255"/>
      <c r="BV15" s="255"/>
      <c r="BW15" s="255"/>
      <c r="BX15" s="28"/>
      <c r="BY15" s="29"/>
      <c r="BZ15" s="27"/>
      <c r="CA15" s="28"/>
      <c r="CB15" s="255" t="str">
        <f>TEXT($B1,"m月")</f>
        <v>7月</v>
      </c>
      <c r="CC15" s="255"/>
      <c r="CD15" s="255"/>
      <c r="CE15" s="255"/>
      <c r="CF15" s="28"/>
      <c r="CG15" s="29"/>
      <c r="CH15" s="27"/>
      <c r="CI15" s="28"/>
      <c r="CJ15" s="255" t="str">
        <f>TEXT($B1,"m月")</f>
        <v>7月</v>
      </c>
      <c r="CK15" s="255"/>
      <c r="CL15" s="255"/>
      <c r="CM15" s="255"/>
      <c r="CN15" s="28"/>
      <c r="CO15" s="29"/>
      <c r="CP15" s="27"/>
      <c r="CQ15" s="28"/>
      <c r="CR15" s="255" t="str">
        <f>TEXT($B1,"m月")</f>
        <v>7月</v>
      </c>
      <c r="CS15" s="255"/>
      <c r="CT15" s="255"/>
      <c r="CU15" s="255"/>
      <c r="CV15" s="28"/>
      <c r="CW15" s="29"/>
      <c r="CX15" s="5"/>
      <c r="CY15" s="2"/>
      <c r="CZ15" s="346" t="s">
        <v>0</v>
      </c>
      <c r="DA15" s="347"/>
    </row>
    <row r="16" spans="1:109" ht="13.5" customHeight="1">
      <c r="B16" s="6"/>
      <c r="C16" s="4"/>
      <c r="D16" s="342"/>
      <c r="E16" s="343"/>
      <c r="F16" s="238">
        <v>21</v>
      </c>
      <c r="G16" s="239"/>
      <c r="H16" s="239"/>
      <c r="I16" s="239"/>
      <c r="J16" s="234" t="str">
        <f>TEXT('7月1～10日'!$B1+20,"(aaa)")</f>
        <v>(火)</v>
      </c>
      <c r="K16" s="234"/>
      <c r="L16" s="234"/>
      <c r="M16" s="235"/>
      <c r="N16" s="238">
        <v>22</v>
      </c>
      <c r="O16" s="239"/>
      <c r="P16" s="239"/>
      <c r="Q16" s="239"/>
      <c r="R16" s="234" t="str">
        <f>IF($J16="(月)","(火)",IF($J16="(火)","(水)",IF($J16="(水)","(木)",IF($J16="(木)","(金)",IF($J16="(金)","(土)",IF($J16="(土)","(日)",IF($J16="(日)","(月)")))))))</f>
        <v>(水)</v>
      </c>
      <c r="S16" s="234"/>
      <c r="T16" s="234"/>
      <c r="U16" s="235"/>
      <c r="V16" s="238">
        <v>23</v>
      </c>
      <c r="W16" s="239"/>
      <c r="X16" s="239"/>
      <c r="Y16" s="239"/>
      <c r="Z16" s="234" t="str">
        <f>IF($R16="(月)","(火)",IF($R16="(火)","(水)",IF($R16="(水)","(木)",IF($R16="(木)","(金)",IF($R16="(金)","(土)",IF($R16="(土)","(日)",IF($R16="(日)","(月)")))))))</f>
        <v>(木)</v>
      </c>
      <c r="AA16" s="234"/>
      <c r="AB16" s="234"/>
      <c r="AC16" s="235"/>
      <c r="AD16" s="238">
        <v>24</v>
      </c>
      <c r="AE16" s="239"/>
      <c r="AF16" s="239"/>
      <c r="AG16" s="239"/>
      <c r="AH16" s="234" t="str">
        <f>IF($Z16="(月)","(火)",IF($Z16="(火)","(水)",IF($Z16="(水)","(木)",IF($Z16="(木)","(金)",IF($Z16="(金)","(土)",IF($Z16="(土)","(日)",IF($Z16="(日)","(月)")))))))</f>
        <v>(金)</v>
      </c>
      <c r="AI16" s="234"/>
      <c r="AJ16" s="234"/>
      <c r="AK16" s="235"/>
      <c r="AL16" s="238">
        <v>25</v>
      </c>
      <c r="AM16" s="239"/>
      <c r="AN16" s="239"/>
      <c r="AO16" s="239"/>
      <c r="AP16" s="234" t="str">
        <f>IF($AH16="(月)","(火)",IF($AH16="(火)","(水)",IF($AH16="(水)","(木)",IF($AH16="(木)","(金)",IF($AH16="(金)","(土)",IF($AH16="(土)","(日)",IF($AH16="(日)","(月)")))))))</f>
        <v>(土)</v>
      </c>
      <c r="AQ16" s="234"/>
      <c r="AR16" s="234"/>
      <c r="AS16" s="235"/>
      <c r="AT16" s="238">
        <v>26</v>
      </c>
      <c r="AU16" s="239"/>
      <c r="AV16" s="239"/>
      <c r="AW16" s="239"/>
      <c r="AX16" s="234" t="str">
        <f>IF($AP16="(月)","(火)",IF($AP16="(火)","(水)",IF($AP16="(水)","(木)",IF($AP16="(木)","(金)",IF($AP16="(金)","(土)",IF($AP16="(土)","(日)",IF($AP16="(日)","(月)")))))))</f>
        <v>(日)</v>
      </c>
      <c r="AY16" s="234"/>
      <c r="AZ16" s="234"/>
      <c r="BA16" s="235"/>
      <c r="BB16" s="238">
        <v>27</v>
      </c>
      <c r="BC16" s="239"/>
      <c r="BD16" s="239"/>
      <c r="BE16" s="239"/>
      <c r="BF16" s="234" t="str">
        <f>IF($AX16="(月)","(火)",IF($AX16="(火)","(水)",IF($AX16="(水)","(木)",IF($AX16="(木)","(金)",IF($AX16="(金)","(土)",IF($AX16="(土)","(日)",IF($AX16="(日)","(月)")))))))</f>
        <v>(月)</v>
      </c>
      <c r="BG16" s="234"/>
      <c r="BH16" s="234"/>
      <c r="BI16" s="235"/>
      <c r="BJ16" s="238">
        <v>28</v>
      </c>
      <c r="BK16" s="239"/>
      <c r="BL16" s="239"/>
      <c r="BM16" s="239"/>
      <c r="BN16" s="234" t="str">
        <f>IF($BF16="(月)","(火)",IF($BF16="(火)","(水)",IF($BF16="(水)","(木)",IF($BF16="(木)","(金)",IF($BF16="(金)","(土)",IF($BF16="(土)","(日)",IF($BF16="(日)","(月)")))))))</f>
        <v>(火)</v>
      </c>
      <c r="BO16" s="234"/>
      <c r="BP16" s="234"/>
      <c r="BQ16" s="235"/>
      <c r="BR16" s="238">
        <f>IF(DAY(DATE($P$1,$Q$1,29))=29,29,"")</f>
        <v>29</v>
      </c>
      <c r="BS16" s="239"/>
      <c r="BT16" s="239"/>
      <c r="BU16" s="239"/>
      <c r="BV16" s="234" t="str">
        <f>IF($BN16="(月)","(火)",IF($BN16="(火)","(水)",IF($BN16="(水)","(木)",IF($BN16="(木)","(金)",IF($BN16="(金)","(土)",IF($BN16="(土)","(日)",IF($BN16="(日)","(月)")))))))</f>
        <v>(水)</v>
      </c>
      <c r="BW16" s="234"/>
      <c r="BX16" s="234"/>
      <c r="BY16" s="235"/>
      <c r="BZ16" s="238">
        <f>IF(DAY(DATE($P$1,$Q$1,30))=30,30,"")</f>
        <v>30</v>
      </c>
      <c r="CA16" s="239"/>
      <c r="CB16" s="239"/>
      <c r="CC16" s="239"/>
      <c r="CD16" s="234" t="str">
        <f>IF($BV16="(月)","(火)",IF($BV16="(火)","(水)",IF($BV16="(水)","(木)",IF($BV16="(木)","(金)",IF($BV16="(金)","(土)",IF($BV16="(土)","(日)",IF($BV16="(日)","(月)")))))))</f>
        <v>(木)</v>
      </c>
      <c r="CE16" s="234"/>
      <c r="CF16" s="234"/>
      <c r="CG16" s="235"/>
      <c r="CH16" s="238">
        <f>IF(DAY(DATE($P$1,$Q$1,31))=31,31,"")</f>
        <v>31</v>
      </c>
      <c r="CI16" s="239"/>
      <c r="CJ16" s="239"/>
      <c r="CK16" s="239"/>
      <c r="CL16" s="234" t="str">
        <f>IF($CD16="(月)","(火)",IF($CD16="(火)","(水)",IF($CD16="(水)","(木)",IF($CD16="(木)","(金)",IF($CD16="(金)","(土)",IF($CD16="(土)","(日)",IF($CD16="(日)","(月)")))))))</f>
        <v>(金)</v>
      </c>
      <c r="CM16" s="234"/>
      <c r="CN16" s="234"/>
      <c r="CO16" s="235"/>
      <c r="CP16" s="238"/>
      <c r="CQ16" s="239"/>
      <c r="CR16" s="239"/>
      <c r="CS16" s="239"/>
      <c r="CT16" s="234"/>
      <c r="CU16" s="234"/>
      <c r="CV16" s="234"/>
      <c r="CW16" s="235"/>
      <c r="CX16" s="6"/>
      <c r="CY16" s="4"/>
      <c r="CZ16" s="342"/>
      <c r="DA16" s="343"/>
    </row>
    <row r="17" spans="2:105" ht="13.5" customHeight="1">
      <c r="B17" s="348" t="s">
        <v>2</v>
      </c>
      <c r="C17" s="342"/>
      <c r="D17" s="4"/>
      <c r="E17" s="3"/>
      <c r="F17" s="238"/>
      <c r="G17" s="239"/>
      <c r="H17" s="239"/>
      <c r="I17" s="239"/>
      <c r="J17" s="234"/>
      <c r="K17" s="234"/>
      <c r="L17" s="234"/>
      <c r="M17" s="235"/>
      <c r="N17" s="238"/>
      <c r="O17" s="239"/>
      <c r="P17" s="239"/>
      <c r="Q17" s="239"/>
      <c r="R17" s="234"/>
      <c r="S17" s="234"/>
      <c r="T17" s="234"/>
      <c r="U17" s="235"/>
      <c r="V17" s="238"/>
      <c r="W17" s="239"/>
      <c r="X17" s="239"/>
      <c r="Y17" s="239"/>
      <c r="Z17" s="234"/>
      <c r="AA17" s="234"/>
      <c r="AB17" s="234"/>
      <c r="AC17" s="235"/>
      <c r="AD17" s="238"/>
      <c r="AE17" s="239"/>
      <c r="AF17" s="239"/>
      <c r="AG17" s="239"/>
      <c r="AH17" s="234"/>
      <c r="AI17" s="234"/>
      <c r="AJ17" s="234"/>
      <c r="AK17" s="235"/>
      <c r="AL17" s="238"/>
      <c r="AM17" s="239"/>
      <c r="AN17" s="239"/>
      <c r="AO17" s="239"/>
      <c r="AP17" s="234"/>
      <c r="AQ17" s="234"/>
      <c r="AR17" s="234"/>
      <c r="AS17" s="235"/>
      <c r="AT17" s="238"/>
      <c r="AU17" s="239"/>
      <c r="AV17" s="239"/>
      <c r="AW17" s="239"/>
      <c r="AX17" s="234"/>
      <c r="AY17" s="234"/>
      <c r="AZ17" s="234"/>
      <c r="BA17" s="235"/>
      <c r="BB17" s="238"/>
      <c r="BC17" s="239"/>
      <c r="BD17" s="239"/>
      <c r="BE17" s="239"/>
      <c r="BF17" s="234"/>
      <c r="BG17" s="234"/>
      <c r="BH17" s="234"/>
      <c r="BI17" s="235"/>
      <c r="BJ17" s="238"/>
      <c r="BK17" s="239"/>
      <c r="BL17" s="239"/>
      <c r="BM17" s="239"/>
      <c r="BN17" s="234"/>
      <c r="BO17" s="234"/>
      <c r="BP17" s="234"/>
      <c r="BQ17" s="235"/>
      <c r="BR17" s="238"/>
      <c r="BS17" s="239"/>
      <c r="BT17" s="239"/>
      <c r="BU17" s="239"/>
      <c r="BV17" s="234"/>
      <c r="BW17" s="234"/>
      <c r="BX17" s="234"/>
      <c r="BY17" s="235"/>
      <c r="BZ17" s="238"/>
      <c r="CA17" s="239"/>
      <c r="CB17" s="239"/>
      <c r="CC17" s="239"/>
      <c r="CD17" s="234"/>
      <c r="CE17" s="234"/>
      <c r="CF17" s="234"/>
      <c r="CG17" s="235"/>
      <c r="CH17" s="238"/>
      <c r="CI17" s="239"/>
      <c r="CJ17" s="239"/>
      <c r="CK17" s="239"/>
      <c r="CL17" s="234"/>
      <c r="CM17" s="234"/>
      <c r="CN17" s="234"/>
      <c r="CO17" s="235"/>
      <c r="CP17" s="238"/>
      <c r="CQ17" s="239"/>
      <c r="CR17" s="239"/>
      <c r="CS17" s="239"/>
      <c r="CT17" s="234"/>
      <c r="CU17" s="234"/>
      <c r="CV17" s="234"/>
      <c r="CW17" s="235"/>
      <c r="CX17" s="348" t="s">
        <v>2</v>
      </c>
      <c r="CY17" s="342"/>
      <c r="CZ17" s="4"/>
      <c r="DA17" s="3"/>
    </row>
    <row r="18" spans="2:105" ht="14.25" customHeight="1" thickBot="1">
      <c r="B18" s="348"/>
      <c r="C18" s="342"/>
      <c r="E18" s="7"/>
      <c r="F18" s="240"/>
      <c r="G18" s="241"/>
      <c r="H18" s="241"/>
      <c r="I18" s="241"/>
      <c r="J18" s="236"/>
      <c r="K18" s="236"/>
      <c r="L18" s="236"/>
      <c r="M18" s="237"/>
      <c r="N18" s="240"/>
      <c r="O18" s="241"/>
      <c r="P18" s="241"/>
      <c r="Q18" s="241"/>
      <c r="R18" s="236"/>
      <c r="S18" s="236"/>
      <c r="T18" s="236"/>
      <c r="U18" s="237"/>
      <c r="V18" s="240"/>
      <c r="W18" s="241"/>
      <c r="X18" s="241"/>
      <c r="Y18" s="241"/>
      <c r="Z18" s="236"/>
      <c r="AA18" s="236"/>
      <c r="AB18" s="236"/>
      <c r="AC18" s="237"/>
      <c r="AD18" s="240"/>
      <c r="AE18" s="241"/>
      <c r="AF18" s="241"/>
      <c r="AG18" s="241"/>
      <c r="AH18" s="236"/>
      <c r="AI18" s="236"/>
      <c r="AJ18" s="236"/>
      <c r="AK18" s="237"/>
      <c r="AL18" s="240"/>
      <c r="AM18" s="241"/>
      <c r="AN18" s="241"/>
      <c r="AO18" s="241"/>
      <c r="AP18" s="236"/>
      <c r="AQ18" s="236"/>
      <c r="AR18" s="236"/>
      <c r="AS18" s="237"/>
      <c r="AT18" s="240"/>
      <c r="AU18" s="241"/>
      <c r="AV18" s="241"/>
      <c r="AW18" s="241"/>
      <c r="AX18" s="236"/>
      <c r="AY18" s="236"/>
      <c r="AZ18" s="236"/>
      <c r="BA18" s="237"/>
      <c r="BB18" s="240"/>
      <c r="BC18" s="241"/>
      <c r="BD18" s="241"/>
      <c r="BE18" s="241"/>
      <c r="BF18" s="236"/>
      <c r="BG18" s="236"/>
      <c r="BH18" s="236"/>
      <c r="BI18" s="237"/>
      <c r="BJ18" s="240"/>
      <c r="BK18" s="241"/>
      <c r="BL18" s="241"/>
      <c r="BM18" s="241"/>
      <c r="BN18" s="236"/>
      <c r="BO18" s="236"/>
      <c r="BP18" s="236"/>
      <c r="BQ18" s="237"/>
      <c r="BR18" s="240"/>
      <c r="BS18" s="241"/>
      <c r="BT18" s="241"/>
      <c r="BU18" s="241"/>
      <c r="BV18" s="236"/>
      <c r="BW18" s="236"/>
      <c r="BX18" s="236"/>
      <c r="BY18" s="237"/>
      <c r="BZ18" s="240"/>
      <c r="CA18" s="241"/>
      <c r="CB18" s="241"/>
      <c r="CC18" s="241"/>
      <c r="CD18" s="236"/>
      <c r="CE18" s="236"/>
      <c r="CF18" s="236"/>
      <c r="CG18" s="237"/>
      <c r="CH18" s="240"/>
      <c r="CI18" s="241"/>
      <c r="CJ18" s="241"/>
      <c r="CK18" s="241"/>
      <c r="CL18" s="236"/>
      <c r="CM18" s="236"/>
      <c r="CN18" s="236"/>
      <c r="CO18" s="237"/>
      <c r="CP18" s="240"/>
      <c r="CQ18" s="241"/>
      <c r="CR18" s="241"/>
      <c r="CS18" s="241"/>
      <c r="CT18" s="236"/>
      <c r="CU18" s="236"/>
      <c r="CV18" s="236"/>
      <c r="CW18" s="237"/>
      <c r="CX18" s="348"/>
      <c r="CY18" s="342"/>
      <c r="DA18" s="7"/>
    </row>
    <row r="19" spans="2:105" ht="15" customHeight="1">
      <c r="B19" s="458" t="s">
        <v>72</v>
      </c>
      <c r="C19" s="459"/>
      <c r="D19" s="459"/>
      <c r="E19" s="460"/>
      <c r="F19" s="251"/>
      <c r="G19" s="258"/>
      <c r="H19" s="258"/>
      <c r="I19" s="258"/>
      <c r="J19" s="258"/>
      <c r="K19" s="258"/>
      <c r="L19" s="258"/>
      <c r="M19" s="259"/>
      <c r="N19" s="251">
        <v>10016376</v>
      </c>
      <c r="O19" s="252"/>
      <c r="P19" s="252"/>
      <c r="Q19" s="252"/>
      <c r="R19" s="258"/>
      <c r="S19" s="258"/>
      <c r="T19" s="258"/>
      <c r="U19" s="259"/>
      <c r="V19" s="251"/>
      <c r="W19" s="252"/>
      <c r="X19" s="252"/>
      <c r="Y19" s="252"/>
      <c r="Z19" s="258"/>
      <c r="AA19" s="258"/>
      <c r="AB19" s="258"/>
      <c r="AC19" s="259"/>
      <c r="AD19" s="251">
        <v>10016251</v>
      </c>
      <c r="AE19" s="252"/>
      <c r="AF19" s="252"/>
      <c r="AG19" s="252"/>
      <c r="AH19" s="258"/>
      <c r="AI19" s="258"/>
      <c r="AJ19" s="258"/>
      <c r="AK19" s="259"/>
      <c r="AL19" s="251"/>
      <c r="AM19" s="258"/>
      <c r="AN19" s="258"/>
      <c r="AO19" s="258"/>
      <c r="AP19" s="258"/>
      <c r="AQ19" s="258"/>
      <c r="AR19" s="258"/>
      <c r="AS19" s="259"/>
      <c r="AT19" s="251"/>
      <c r="AU19" s="252"/>
      <c r="AV19" s="252"/>
      <c r="AW19" s="252"/>
      <c r="AX19" s="258"/>
      <c r="AY19" s="258"/>
      <c r="AZ19" s="258"/>
      <c r="BA19" s="259"/>
      <c r="BB19" s="251"/>
      <c r="BC19" s="252"/>
      <c r="BD19" s="252"/>
      <c r="BE19" s="252"/>
      <c r="BF19" s="258"/>
      <c r="BG19" s="258"/>
      <c r="BH19" s="258"/>
      <c r="BI19" s="259"/>
      <c r="BJ19" s="251"/>
      <c r="BK19" s="252"/>
      <c r="BL19" s="252"/>
      <c r="BM19" s="252"/>
      <c r="BN19" s="258"/>
      <c r="BO19" s="258"/>
      <c r="BP19" s="258"/>
      <c r="BQ19" s="259"/>
      <c r="BR19" s="251"/>
      <c r="BS19" s="258"/>
      <c r="BT19" s="258"/>
      <c r="BU19" s="258"/>
      <c r="BV19" s="258"/>
      <c r="BW19" s="258"/>
      <c r="BX19" s="258"/>
      <c r="BY19" s="259"/>
      <c r="BZ19" s="251"/>
      <c r="CA19" s="258"/>
      <c r="CB19" s="258"/>
      <c r="CC19" s="258"/>
      <c r="CD19" s="258"/>
      <c r="CE19" s="258"/>
      <c r="CF19" s="258"/>
      <c r="CG19" s="259"/>
      <c r="CH19" s="251"/>
      <c r="CI19" s="252"/>
      <c r="CJ19" s="252"/>
      <c r="CK19" s="252"/>
      <c r="CL19" s="258"/>
      <c r="CM19" s="258"/>
      <c r="CN19" s="258"/>
      <c r="CO19" s="259"/>
      <c r="CP19" s="251"/>
      <c r="CQ19" s="252"/>
      <c r="CR19" s="252"/>
      <c r="CS19" s="252"/>
      <c r="CT19" s="258"/>
      <c r="CU19" s="258"/>
      <c r="CV19" s="258"/>
      <c r="CW19" s="259"/>
      <c r="CX19" s="458" t="s">
        <v>72</v>
      </c>
      <c r="CY19" s="459"/>
      <c r="CZ19" s="459"/>
      <c r="DA19" s="460"/>
    </row>
    <row r="20" spans="2:105" ht="15" customHeight="1">
      <c r="B20" s="461"/>
      <c r="C20" s="462"/>
      <c r="D20" s="462"/>
      <c r="E20" s="463"/>
      <c r="F20" s="242"/>
      <c r="G20" s="243"/>
      <c r="H20" s="243"/>
      <c r="I20" s="243"/>
      <c r="J20" s="217"/>
      <c r="K20" s="217"/>
      <c r="L20" s="217"/>
      <c r="M20" s="216"/>
      <c r="N20" s="242" t="s">
        <v>62</v>
      </c>
      <c r="O20" s="243"/>
      <c r="P20" s="243"/>
      <c r="Q20" s="243"/>
      <c r="R20" s="217"/>
      <c r="S20" s="245"/>
      <c r="T20" s="217"/>
      <c r="U20" s="216"/>
      <c r="V20" s="274"/>
      <c r="W20" s="275"/>
      <c r="X20" s="275"/>
      <c r="Y20" s="275"/>
      <c r="Z20" s="229"/>
      <c r="AA20" s="295"/>
      <c r="AB20" s="229"/>
      <c r="AC20" s="244"/>
      <c r="AD20" s="274" t="s">
        <v>62</v>
      </c>
      <c r="AE20" s="275"/>
      <c r="AF20" s="275"/>
      <c r="AG20" s="275"/>
      <c r="AH20" s="229"/>
      <c r="AI20" s="295"/>
      <c r="AJ20" s="229"/>
      <c r="AK20" s="244"/>
      <c r="AL20" s="242"/>
      <c r="AM20" s="243"/>
      <c r="AN20" s="243"/>
      <c r="AO20" s="243"/>
      <c r="AP20" s="217"/>
      <c r="AQ20" s="245"/>
      <c r="AR20" s="217"/>
      <c r="AS20" s="216"/>
      <c r="AT20" s="274"/>
      <c r="AU20" s="275"/>
      <c r="AV20" s="275"/>
      <c r="AW20" s="275"/>
      <c r="AX20" s="229"/>
      <c r="AY20" s="295"/>
      <c r="AZ20" s="229"/>
      <c r="BA20" s="244"/>
      <c r="BB20" s="274"/>
      <c r="BC20" s="275"/>
      <c r="BD20" s="275"/>
      <c r="BE20" s="275"/>
      <c r="BF20" s="229"/>
      <c r="BG20" s="295"/>
      <c r="BH20" s="229"/>
      <c r="BI20" s="244"/>
      <c r="BJ20" s="274"/>
      <c r="BK20" s="275"/>
      <c r="BL20" s="275"/>
      <c r="BM20" s="275"/>
      <c r="BN20" s="229"/>
      <c r="BO20" s="295"/>
      <c r="BP20" s="229"/>
      <c r="BQ20" s="244"/>
      <c r="BR20" s="274"/>
      <c r="BS20" s="275"/>
      <c r="BT20" s="275"/>
      <c r="BU20" s="275"/>
      <c r="BV20" s="229"/>
      <c r="BW20" s="295"/>
      <c r="BX20" s="229"/>
      <c r="BY20" s="244"/>
      <c r="BZ20" s="274"/>
      <c r="CA20" s="275"/>
      <c r="CB20" s="275"/>
      <c r="CC20" s="275"/>
      <c r="CD20" s="229"/>
      <c r="CE20" s="295"/>
      <c r="CF20" s="229"/>
      <c r="CG20" s="244"/>
      <c r="CH20" s="274"/>
      <c r="CI20" s="275"/>
      <c r="CJ20" s="275"/>
      <c r="CK20" s="275"/>
      <c r="CL20" s="229"/>
      <c r="CM20" s="295"/>
      <c r="CN20" s="229"/>
      <c r="CO20" s="244"/>
      <c r="CP20" s="274"/>
      <c r="CQ20" s="275"/>
      <c r="CR20" s="275"/>
      <c r="CS20" s="275"/>
      <c r="CT20" s="229"/>
      <c r="CU20" s="295"/>
      <c r="CV20" s="229"/>
      <c r="CW20" s="244"/>
      <c r="CX20" s="461"/>
      <c r="CY20" s="462"/>
      <c r="CZ20" s="462"/>
      <c r="DA20" s="463"/>
    </row>
    <row r="21" spans="2:105" ht="11.25" customHeight="1">
      <c r="B21" s="461"/>
      <c r="C21" s="462"/>
      <c r="D21" s="462"/>
      <c r="E21" s="463"/>
      <c r="F21" s="284" t="s">
        <v>36</v>
      </c>
      <c r="G21" s="285"/>
      <c r="H21" s="285"/>
      <c r="I21" s="285"/>
      <c r="J21" s="217"/>
      <c r="K21" s="217"/>
      <c r="L21" s="217"/>
      <c r="M21" s="216"/>
      <c r="N21" s="264" t="s">
        <v>239</v>
      </c>
      <c r="O21" s="265"/>
      <c r="P21" s="265"/>
      <c r="Q21" s="265"/>
      <c r="R21" s="217"/>
      <c r="S21" s="245"/>
      <c r="T21" s="217"/>
      <c r="U21" s="216"/>
      <c r="V21" s="284"/>
      <c r="W21" s="285"/>
      <c r="X21" s="285"/>
      <c r="Y21" s="285"/>
      <c r="Z21" s="229"/>
      <c r="AA21" s="295"/>
      <c r="AB21" s="229"/>
      <c r="AC21" s="244"/>
      <c r="AD21" s="284" t="s">
        <v>121</v>
      </c>
      <c r="AE21" s="285"/>
      <c r="AF21" s="285"/>
      <c r="AG21" s="285"/>
      <c r="AH21" s="229"/>
      <c r="AI21" s="295"/>
      <c r="AJ21" s="229"/>
      <c r="AK21" s="244"/>
      <c r="AL21" s="264"/>
      <c r="AM21" s="265"/>
      <c r="AN21" s="265"/>
      <c r="AO21" s="265"/>
      <c r="AP21" s="217"/>
      <c r="AQ21" s="245"/>
      <c r="AR21" s="217"/>
      <c r="AS21" s="216"/>
      <c r="AT21" s="284"/>
      <c r="AU21" s="285"/>
      <c r="AV21" s="285"/>
      <c r="AW21" s="285"/>
      <c r="AX21" s="229"/>
      <c r="AY21" s="295"/>
      <c r="AZ21" s="229"/>
      <c r="BA21" s="244"/>
      <c r="BB21" s="284" t="s">
        <v>36</v>
      </c>
      <c r="BC21" s="285"/>
      <c r="BD21" s="285"/>
      <c r="BE21" s="285"/>
      <c r="BF21" s="229"/>
      <c r="BG21" s="295"/>
      <c r="BH21" s="229"/>
      <c r="BI21" s="244"/>
      <c r="BJ21" s="284" t="s">
        <v>36</v>
      </c>
      <c r="BK21" s="285"/>
      <c r="BL21" s="285"/>
      <c r="BM21" s="285"/>
      <c r="BN21" s="229"/>
      <c r="BO21" s="295"/>
      <c r="BP21" s="229"/>
      <c r="BQ21" s="244"/>
      <c r="BR21" s="284" t="s">
        <v>36</v>
      </c>
      <c r="BS21" s="285"/>
      <c r="BT21" s="285"/>
      <c r="BU21" s="285"/>
      <c r="BV21" s="229"/>
      <c r="BW21" s="295"/>
      <c r="BX21" s="229"/>
      <c r="BY21" s="244"/>
      <c r="BZ21" s="284"/>
      <c r="CA21" s="285"/>
      <c r="CB21" s="285"/>
      <c r="CC21" s="285"/>
      <c r="CD21" s="229"/>
      <c r="CE21" s="295"/>
      <c r="CF21" s="229"/>
      <c r="CG21" s="244"/>
      <c r="CH21" s="284"/>
      <c r="CI21" s="285"/>
      <c r="CJ21" s="285"/>
      <c r="CK21" s="285"/>
      <c r="CL21" s="229"/>
      <c r="CM21" s="295"/>
      <c r="CN21" s="229"/>
      <c r="CO21" s="244"/>
      <c r="CP21" s="284"/>
      <c r="CQ21" s="285"/>
      <c r="CR21" s="285"/>
      <c r="CS21" s="285"/>
      <c r="CT21" s="229"/>
      <c r="CU21" s="295"/>
      <c r="CV21" s="229"/>
      <c r="CW21" s="244"/>
      <c r="CX21" s="461"/>
      <c r="CY21" s="462"/>
      <c r="CZ21" s="462"/>
      <c r="DA21" s="463"/>
    </row>
    <row r="22" spans="2:105" ht="22.5" customHeight="1">
      <c r="B22" s="461"/>
      <c r="C22" s="462"/>
      <c r="D22" s="462"/>
      <c r="E22" s="463"/>
      <c r="F22" s="284"/>
      <c r="G22" s="285"/>
      <c r="H22" s="285"/>
      <c r="I22" s="285"/>
      <c r="J22" s="217"/>
      <c r="K22" s="217"/>
      <c r="L22" s="217"/>
      <c r="M22" s="216"/>
      <c r="N22" s="264"/>
      <c r="O22" s="265"/>
      <c r="P22" s="265"/>
      <c r="Q22" s="265"/>
      <c r="R22" s="217"/>
      <c r="S22" s="217"/>
      <c r="T22" s="217"/>
      <c r="U22" s="216"/>
      <c r="V22" s="284"/>
      <c r="W22" s="285"/>
      <c r="X22" s="285"/>
      <c r="Y22" s="285"/>
      <c r="Z22" s="229"/>
      <c r="AA22" s="229"/>
      <c r="AB22" s="229"/>
      <c r="AC22" s="244"/>
      <c r="AD22" s="284"/>
      <c r="AE22" s="285"/>
      <c r="AF22" s="285"/>
      <c r="AG22" s="285"/>
      <c r="AH22" s="229" t="s">
        <v>45</v>
      </c>
      <c r="AI22" s="229" t="s">
        <v>44</v>
      </c>
      <c r="AJ22" s="229"/>
      <c r="AK22" s="244"/>
      <c r="AL22" s="264"/>
      <c r="AM22" s="265"/>
      <c r="AN22" s="265"/>
      <c r="AO22" s="265"/>
      <c r="AP22" s="217"/>
      <c r="AQ22" s="217" t="s">
        <v>40</v>
      </c>
      <c r="AR22" s="217"/>
      <c r="AS22" s="216"/>
      <c r="AT22" s="284"/>
      <c r="AU22" s="285"/>
      <c r="AV22" s="285"/>
      <c r="AW22" s="285"/>
      <c r="AX22" s="229"/>
      <c r="AY22" s="229" t="s">
        <v>40</v>
      </c>
      <c r="AZ22" s="229"/>
      <c r="BA22" s="244"/>
      <c r="BB22" s="284"/>
      <c r="BC22" s="285"/>
      <c r="BD22" s="285"/>
      <c r="BE22" s="285"/>
      <c r="BF22" s="229"/>
      <c r="BG22" s="229"/>
      <c r="BH22" s="229"/>
      <c r="BI22" s="244"/>
      <c r="BJ22" s="284"/>
      <c r="BK22" s="285"/>
      <c r="BL22" s="285"/>
      <c r="BM22" s="285"/>
      <c r="BN22" s="229"/>
      <c r="BO22" s="229"/>
      <c r="BP22" s="229"/>
      <c r="BQ22" s="244"/>
      <c r="BR22" s="284"/>
      <c r="BS22" s="285"/>
      <c r="BT22" s="285"/>
      <c r="BU22" s="285"/>
      <c r="BV22" s="229"/>
      <c r="BW22" s="229"/>
      <c r="BX22" s="229"/>
      <c r="BY22" s="244"/>
      <c r="BZ22" s="284"/>
      <c r="CA22" s="285"/>
      <c r="CB22" s="285"/>
      <c r="CC22" s="285"/>
      <c r="CD22" s="229"/>
      <c r="CE22" s="229"/>
      <c r="CF22" s="229"/>
      <c r="CG22" s="244"/>
      <c r="CH22" s="284"/>
      <c r="CI22" s="285"/>
      <c r="CJ22" s="285"/>
      <c r="CK22" s="285"/>
      <c r="CL22" s="229"/>
      <c r="CM22" s="229"/>
      <c r="CN22" s="229"/>
      <c r="CO22" s="244"/>
      <c r="CP22" s="284"/>
      <c r="CQ22" s="285"/>
      <c r="CR22" s="285"/>
      <c r="CS22" s="285"/>
      <c r="CT22" s="229"/>
      <c r="CU22" s="229"/>
      <c r="CV22" s="229"/>
      <c r="CW22" s="244"/>
      <c r="CX22" s="461"/>
      <c r="CY22" s="462"/>
      <c r="CZ22" s="462"/>
      <c r="DA22" s="463"/>
    </row>
    <row r="23" spans="2:105" ht="18.75" customHeight="1">
      <c r="B23" s="464"/>
      <c r="C23" s="465"/>
      <c r="D23" s="465"/>
      <c r="E23" s="466"/>
      <c r="F23" s="218" t="s">
        <v>471</v>
      </c>
      <c r="G23" s="219"/>
      <c r="H23" s="219"/>
      <c r="I23" s="219"/>
      <c r="J23" s="217"/>
      <c r="K23" s="217"/>
      <c r="L23" s="217"/>
      <c r="M23" s="216"/>
      <c r="N23" s="218"/>
      <c r="O23" s="219"/>
      <c r="P23" s="219"/>
      <c r="Q23" s="219"/>
      <c r="R23" s="217"/>
      <c r="S23" s="217"/>
      <c r="T23" s="217"/>
      <c r="U23" s="216"/>
      <c r="V23" s="296"/>
      <c r="W23" s="297"/>
      <c r="X23" s="297"/>
      <c r="Y23" s="297"/>
      <c r="Z23" s="229"/>
      <c r="AA23" s="229"/>
      <c r="AB23" s="229"/>
      <c r="AC23" s="244"/>
      <c r="AD23" s="296"/>
      <c r="AE23" s="297"/>
      <c r="AF23" s="297"/>
      <c r="AG23" s="297"/>
      <c r="AH23" s="229"/>
      <c r="AI23" s="229"/>
      <c r="AJ23" s="229"/>
      <c r="AK23" s="244"/>
      <c r="AL23" s="218"/>
      <c r="AM23" s="219"/>
      <c r="AN23" s="219"/>
      <c r="AO23" s="219"/>
      <c r="AP23" s="217"/>
      <c r="AQ23" s="217"/>
      <c r="AR23" s="217"/>
      <c r="AS23" s="216"/>
      <c r="AT23" s="296"/>
      <c r="AU23" s="297"/>
      <c r="AV23" s="297"/>
      <c r="AW23" s="297"/>
      <c r="AX23" s="229"/>
      <c r="AY23" s="229"/>
      <c r="AZ23" s="229"/>
      <c r="BA23" s="244"/>
      <c r="BB23" s="218" t="s">
        <v>470</v>
      </c>
      <c r="BC23" s="219"/>
      <c r="BD23" s="219"/>
      <c r="BE23" s="219"/>
      <c r="BF23" s="229"/>
      <c r="BG23" s="229"/>
      <c r="BH23" s="229"/>
      <c r="BI23" s="244"/>
      <c r="BJ23" s="218" t="s">
        <v>462</v>
      </c>
      <c r="BK23" s="219"/>
      <c r="BL23" s="219"/>
      <c r="BM23" s="219"/>
      <c r="BN23" s="229"/>
      <c r="BO23" s="229"/>
      <c r="BP23" s="229"/>
      <c r="BQ23" s="244"/>
      <c r="BR23" s="218" t="s">
        <v>462</v>
      </c>
      <c r="BS23" s="219"/>
      <c r="BT23" s="219"/>
      <c r="BU23" s="219"/>
      <c r="BV23" s="229"/>
      <c r="BW23" s="229"/>
      <c r="BX23" s="229"/>
      <c r="BY23" s="244"/>
      <c r="BZ23" s="296"/>
      <c r="CA23" s="297"/>
      <c r="CB23" s="297"/>
      <c r="CC23" s="297"/>
      <c r="CD23" s="229"/>
      <c r="CE23" s="229"/>
      <c r="CF23" s="229"/>
      <c r="CG23" s="244"/>
      <c r="CH23" s="296"/>
      <c r="CI23" s="297"/>
      <c r="CJ23" s="297"/>
      <c r="CK23" s="297"/>
      <c r="CL23" s="229"/>
      <c r="CM23" s="229"/>
      <c r="CN23" s="229"/>
      <c r="CO23" s="244"/>
      <c r="CP23" s="296"/>
      <c r="CQ23" s="297"/>
      <c r="CR23" s="297"/>
      <c r="CS23" s="297"/>
      <c r="CT23" s="229"/>
      <c r="CU23" s="229"/>
      <c r="CV23" s="229"/>
      <c r="CW23" s="244"/>
      <c r="CX23" s="464"/>
      <c r="CY23" s="465"/>
      <c r="CZ23" s="465"/>
      <c r="DA23" s="466"/>
    </row>
    <row r="24" spans="2:105" ht="18.75" customHeight="1" thickBot="1">
      <c r="B24" s="60"/>
      <c r="C24" s="61"/>
      <c r="D24" s="61"/>
      <c r="E24" s="62"/>
      <c r="F24" s="230"/>
      <c r="G24" s="231"/>
      <c r="H24" s="55"/>
      <c r="I24" s="246" t="s">
        <v>631</v>
      </c>
      <c r="J24" s="246"/>
      <c r="K24" s="246"/>
      <c r="L24" s="246"/>
      <c r="M24" s="247"/>
      <c r="N24" s="230"/>
      <c r="O24" s="231"/>
      <c r="P24" s="55"/>
      <c r="Q24" s="266" t="s">
        <v>241</v>
      </c>
      <c r="R24" s="266"/>
      <c r="S24" s="266"/>
      <c r="T24" s="266"/>
      <c r="U24" s="267"/>
      <c r="V24" s="262"/>
      <c r="W24" s="263"/>
      <c r="X24" s="65"/>
      <c r="Y24" s="308"/>
      <c r="Z24" s="308"/>
      <c r="AA24" s="308"/>
      <c r="AB24" s="308"/>
      <c r="AC24" s="309"/>
      <c r="AD24" s="262"/>
      <c r="AE24" s="263"/>
      <c r="AF24" s="65"/>
      <c r="AG24" s="300" t="s">
        <v>122</v>
      </c>
      <c r="AH24" s="300"/>
      <c r="AI24" s="300"/>
      <c r="AJ24" s="300"/>
      <c r="AK24" s="301"/>
      <c r="AL24" s="230"/>
      <c r="AM24" s="231"/>
      <c r="AN24" s="55"/>
      <c r="AO24" s="266"/>
      <c r="AP24" s="266"/>
      <c r="AQ24" s="266"/>
      <c r="AR24" s="266"/>
      <c r="AS24" s="267"/>
      <c r="AT24" s="262"/>
      <c r="AU24" s="263"/>
      <c r="AV24" s="65"/>
      <c r="AW24" s="308"/>
      <c r="AX24" s="308"/>
      <c r="AY24" s="308"/>
      <c r="AZ24" s="308"/>
      <c r="BA24" s="309"/>
      <c r="BB24" s="230"/>
      <c r="BC24" s="231"/>
      <c r="BD24" s="65"/>
      <c r="BE24" s="300"/>
      <c r="BF24" s="300"/>
      <c r="BG24" s="300"/>
      <c r="BH24" s="300"/>
      <c r="BI24" s="301"/>
      <c r="BJ24" s="230"/>
      <c r="BK24" s="231"/>
      <c r="BL24" s="65"/>
      <c r="BM24" s="300"/>
      <c r="BN24" s="300"/>
      <c r="BO24" s="300"/>
      <c r="BP24" s="300"/>
      <c r="BQ24" s="301"/>
      <c r="BR24" s="230"/>
      <c r="BS24" s="231"/>
      <c r="BT24" s="65"/>
      <c r="BU24" s="310"/>
      <c r="BV24" s="310"/>
      <c r="BW24" s="310"/>
      <c r="BX24" s="310"/>
      <c r="BY24" s="311"/>
      <c r="BZ24" s="230"/>
      <c r="CA24" s="231"/>
      <c r="CB24" s="65"/>
      <c r="CC24" s="310"/>
      <c r="CD24" s="310"/>
      <c r="CE24" s="310"/>
      <c r="CF24" s="310"/>
      <c r="CG24" s="311"/>
      <c r="CH24" s="230"/>
      <c r="CI24" s="231"/>
      <c r="CJ24" s="65"/>
      <c r="CK24" s="300"/>
      <c r="CL24" s="300"/>
      <c r="CM24" s="300"/>
      <c r="CN24" s="300"/>
      <c r="CO24" s="301"/>
      <c r="CP24" s="230"/>
      <c r="CQ24" s="231"/>
      <c r="CR24" s="65"/>
      <c r="CS24" s="300"/>
      <c r="CT24" s="300"/>
      <c r="CU24" s="300"/>
      <c r="CV24" s="300"/>
      <c r="CW24" s="301"/>
      <c r="CX24" s="60"/>
      <c r="CY24" s="61"/>
      <c r="CZ24" s="61"/>
      <c r="DA24" s="62"/>
    </row>
    <row r="25" spans="2:105" ht="15" customHeight="1">
      <c r="B25" s="458" t="s">
        <v>73</v>
      </c>
      <c r="C25" s="459"/>
      <c r="D25" s="459"/>
      <c r="E25" s="460"/>
      <c r="F25" s="251"/>
      <c r="G25" s="258"/>
      <c r="H25" s="258"/>
      <c r="I25" s="258"/>
      <c r="J25" s="258"/>
      <c r="K25" s="258"/>
      <c r="L25" s="258"/>
      <c r="M25" s="259"/>
      <c r="N25" s="251"/>
      <c r="O25" s="258"/>
      <c r="P25" s="258"/>
      <c r="Q25" s="258"/>
      <c r="R25" s="258"/>
      <c r="S25" s="258"/>
      <c r="T25" s="258"/>
      <c r="U25" s="259"/>
      <c r="V25" s="251"/>
      <c r="W25" s="258"/>
      <c r="X25" s="258"/>
      <c r="Y25" s="258"/>
      <c r="Z25" s="258"/>
      <c r="AA25" s="258"/>
      <c r="AB25" s="258"/>
      <c r="AC25" s="259"/>
      <c r="AD25" s="251"/>
      <c r="AE25" s="258"/>
      <c r="AF25" s="258"/>
      <c r="AG25" s="258"/>
      <c r="AH25" s="258"/>
      <c r="AI25" s="258"/>
      <c r="AJ25" s="258"/>
      <c r="AK25" s="259"/>
      <c r="AL25" s="220"/>
      <c r="AM25" s="221"/>
      <c r="AN25" s="221"/>
      <c r="AO25" s="221"/>
      <c r="AP25" s="221"/>
      <c r="AQ25" s="221"/>
      <c r="AR25" s="221"/>
      <c r="AS25" s="222"/>
      <c r="AT25" s="220"/>
      <c r="AU25" s="221"/>
      <c r="AV25" s="221"/>
      <c r="AW25" s="221"/>
      <c r="AX25" s="221"/>
      <c r="AY25" s="221"/>
      <c r="AZ25" s="221"/>
      <c r="BA25" s="222"/>
      <c r="BB25" s="251"/>
      <c r="BC25" s="258"/>
      <c r="BD25" s="258"/>
      <c r="BE25" s="258"/>
      <c r="BF25" s="258"/>
      <c r="BG25" s="258"/>
      <c r="BH25" s="258"/>
      <c r="BI25" s="259"/>
      <c r="BJ25" s="251"/>
      <c r="BK25" s="252"/>
      <c r="BL25" s="252"/>
      <c r="BM25" s="252"/>
      <c r="BN25" s="258"/>
      <c r="BO25" s="258"/>
      <c r="BP25" s="258"/>
      <c r="BQ25" s="259"/>
      <c r="BR25" s="251"/>
      <c r="BS25" s="258"/>
      <c r="BT25" s="258"/>
      <c r="BU25" s="258"/>
      <c r="BV25" s="258"/>
      <c r="BW25" s="258"/>
      <c r="BX25" s="258"/>
      <c r="BY25" s="259"/>
      <c r="BZ25" s="251"/>
      <c r="CA25" s="252"/>
      <c r="CB25" s="252"/>
      <c r="CC25" s="252"/>
      <c r="CD25" s="258"/>
      <c r="CE25" s="258"/>
      <c r="CF25" s="258"/>
      <c r="CG25" s="259"/>
      <c r="CH25" s="251"/>
      <c r="CI25" s="252"/>
      <c r="CJ25" s="252"/>
      <c r="CK25" s="252"/>
      <c r="CL25" s="258"/>
      <c r="CM25" s="258"/>
      <c r="CN25" s="258"/>
      <c r="CO25" s="259"/>
      <c r="CP25" s="251"/>
      <c r="CQ25" s="258"/>
      <c r="CR25" s="258"/>
      <c r="CS25" s="258"/>
      <c r="CT25" s="258"/>
      <c r="CU25" s="258"/>
      <c r="CV25" s="258"/>
      <c r="CW25" s="259"/>
      <c r="CX25" s="458" t="s">
        <v>73</v>
      </c>
      <c r="CY25" s="459"/>
      <c r="CZ25" s="459"/>
      <c r="DA25" s="460"/>
    </row>
    <row r="26" spans="2:105" ht="15" customHeight="1">
      <c r="B26" s="461"/>
      <c r="C26" s="462"/>
      <c r="D26" s="462"/>
      <c r="E26" s="463"/>
      <c r="F26" s="242"/>
      <c r="G26" s="243"/>
      <c r="H26" s="243"/>
      <c r="I26" s="243"/>
      <c r="J26" s="217"/>
      <c r="K26" s="217"/>
      <c r="L26" s="217"/>
      <c r="M26" s="216"/>
      <c r="N26" s="242"/>
      <c r="O26" s="243"/>
      <c r="P26" s="243"/>
      <c r="Q26" s="243"/>
      <c r="R26" s="217"/>
      <c r="S26" s="245"/>
      <c r="T26" s="217"/>
      <c r="U26" s="216"/>
      <c r="V26" s="242"/>
      <c r="W26" s="243"/>
      <c r="X26" s="243"/>
      <c r="Y26" s="243"/>
      <c r="Z26" s="217"/>
      <c r="AA26" s="245"/>
      <c r="AB26" s="217"/>
      <c r="AC26" s="216"/>
      <c r="AD26" s="242"/>
      <c r="AE26" s="243"/>
      <c r="AF26" s="243"/>
      <c r="AG26" s="243"/>
      <c r="AH26" s="217"/>
      <c r="AI26" s="245"/>
      <c r="AJ26" s="217"/>
      <c r="AK26" s="216"/>
      <c r="AL26" s="223"/>
      <c r="AM26" s="224"/>
      <c r="AN26" s="224"/>
      <c r="AO26" s="224"/>
      <c r="AP26" s="224"/>
      <c r="AQ26" s="224"/>
      <c r="AR26" s="224"/>
      <c r="AS26" s="225"/>
      <c r="AT26" s="223"/>
      <c r="AU26" s="224"/>
      <c r="AV26" s="224"/>
      <c r="AW26" s="224"/>
      <c r="AX26" s="224"/>
      <c r="AY26" s="224"/>
      <c r="AZ26" s="224"/>
      <c r="BA26" s="225"/>
      <c r="BB26" s="242"/>
      <c r="BC26" s="243"/>
      <c r="BD26" s="243"/>
      <c r="BE26" s="243"/>
      <c r="BF26" s="217"/>
      <c r="BG26" s="245"/>
      <c r="BH26" s="217"/>
      <c r="BI26" s="216"/>
      <c r="BJ26" s="274"/>
      <c r="BK26" s="275"/>
      <c r="BL26" s="275"/>
      <c r="BM26" s="275"/>
      <c r="BN26" s="229"/>
      <c r="BO26" s="295"/>
      <c r="BP26" s="229"/>
      <c r="BQ26" s="244"/>
      <c r="BR26" s="274"/>
      <c r="BS26" s="275"/>
      <c r="BT26" s="275"/>
      <c r="BU26" s="275"/>
      <c r="BV26" s="229"/>
      <c r="BW26" s="295"/>
      <c r="BX26" s="229"/>
      <c r="BY26" s="244"/>
      <c r="BZ26" s="242"/>
      <c r="CA26" s="243"/>
      <c r="CB26" s="243"/>
      <c r="CC26" s="243"/>
      <c r="CD26" s="217"/>
      <c r="CE26" s="245"/>
      <c r="CF26" s="217"/>
      <c r="CG26" s="216"/>
      <c r="CH26" s="242"/>
      <c r="CI26" s="243"/>
      <c r="CJ26" s="243"/>
      <c r="CK26" s="243"/>
      <c r="CL26" s="217"/>
      <c r="CM26" s="245"/>
      <c r="CN26" s="217"/>
      <c r="CO26" s="216"/>
      <c r="CP26" s="242"/>
      <c r="CQ26" s="243"/>
      <c r="CR26" s="243"/>
      <c r="CS26" s="243"/>
      <c r="CT26" s="217"/>
      <c r="CU26" s="245"/>
      <c r="CV26" s="217"/>
      <c r="CW26" s="216"/>
      <c r="CX26" s="461"/>
      <c r="CY26" s="462"/>
      <c r="CZ26" s="462"/>
      <c r="DA26" s="463"/>
    </row>
    <row r="27" spans="2:105" ht="11.25" customHeight="1">
      <c r="B27" s="461"/>
      <c r="C27" s="462"/>
      <c r="D27" s="462"/>
      <c r="E27" s="463"/>
      <c r="F27" s="284" t="s">
        <v>36</v>
      </c>
      <c r="G27" s="285"/>
      <c r="H27" s="285"/>
      <c r="I27" s="285"/>
      <c r="J27" s="217"/>
      <c r="K27" s="217"/>
      <c r="L27" s="217"/>
      <c r="M27" s="216"/>
      <c r="N27" s="256" t="s">
        <v>675</v>
      </c>
      <c r="O27" s="249"/>
      <c r="P27" s="249"/>
      <c r="Q27" s="249"/>
      <c r="R27" s="217"/>
      <c r="S27" s="245"/>
      <c r="T27" s="217"/>
      <c r="U27" s="216"/>
      <c r="V27" s="242"/>
      <c r="W27" s="243"/>
      <c r="X27" s="243"/>
      <c r="Y27" s="243"/>
      <c r="Z27" s="217"/>
      <c r="AA27" s="245"/>
      <c r="AB27" s="217"/>
      <c r="AC27" s="216"/>
      <c r="AD27" s="242"/>
      <c r="AE27" s="243"/>
      <c r="AF27" s="243"/>
      <c r="AG27" s="243"/>
      <c r="AH27" s="217"/>
      <c r="AI27" s="245"/>
      <c r="AJ27" s="217"/>
      <c r="AK27" s="216"/>
      <c r="AL27" s="223"/>
      <c r="AM27" s="224"/>
      <c r="AN27" s="224"/>
      <c r="AO27" s="224"/>
      <c r="AP27" s="224"/>
      <c r="AQ27" s="224"/>
      <c r="AR27" s="224"/>
      <c r="AS27" s="225"/>
      <c r="AT27" s="223"/>
      <c r="AU27" s="224"/>
      <c r="AV27" s="224"/>
      <c r="AW27" s="224"/>
      <c r="AX27" s="224"/>
      <c r="AY27" s="224"/>
      <c r="AZ27" s="224"/>
      <c r="BA27" s="225"/>
      <c r="BB27" s="242" t="s">
        <v>36</v>
      </c>
      <c r="BC27" s="243"/>
      <c r="BD27" s="243"/>
      <c r="BE27" s="243"/>
      <c r="BF27" s="217"/>
      <c r="BG27" s="245"/>
      <c r="BH27" s="217"/>
      <c r="BI27" s="216"/>
      <c r="BJ27" s="284"/>
      <c r="BK27" s="285"/>
      <c r="BL27" s="285"/>
      <c r="BM27" s="285"/>
      <c r="BN27" s="229"/>
      <c r="BO27" s="295"/>
      <c r="BP27" s="229"/>
      <c r="BQ27" s="244"/>
      <c r="BR27" s="284"/>
      <c r="BS27" s="285"/>
      <c r="BT27" s="285"/>
      <c r="BU27" s="285"/>
      <c r="BV27" s="229"/>
      <c r="BW27" s="295"/>
      <c r="BX27" s="229"/>
      <c r="BY27" s="244"/>
      <c r="BZ27" s="242"/>
      <c r="CA27" s="243"/>
      <c r="CB27" s="243"/>
      <c r="CC27" s="243"/>
      <c r="CD27" s="217"/>
      <c r="CE27" s="245"/>
      <c r="CF27" s="217"/>
      <c r="CG27" s="216"/>
      <c r="CH27" s="242"/>
      <c r="CI27" s="243"/>
      <c r="CJ27" s="243"/>
      <c r="CK27" s="243"/>
      <c r="CL27" s="217"/>
      <c r="CM27" s="245"/>
      <c r="CN27" s="217"/>
      <c r="CO27" s="216"/>
      <c r="CP27" s="242"/>
      <c r="CQ27" s="243"/>
      <c r="CR27" s="243"/>
      <c r="CS27" s="243"/>
      <c r="CT27" s="217"/>
      <c r="CU27" s="245"/>
      <c r="CV27" s="217"/>
      <c r="CW27" s="216"/>
      <c r="CX27" s="461"/>
      <c r="CY27" s="462"/>
      <c r="CZ27" s="462"/>
      <c r="DA27" s="463"/>
    </row>
    <row r="28" spans="2:105" ht="22.5" customHeight="1">
      <c r="B28" s="461"/>
      <c r="C28" s="462"/>
      <c r="D28" s="462"/>
      <c r="E28" s="463"/>
      <c r="F28" s="284"/>
      <c r="G28" s="285"/>
      <c r="H28" s="285"/>
      <c r="I28" s="285"/>
      <c r="J28" s="217"/>
      <c r="K28" s="217"/>
      <c r="L28" s="217"/>
      <c r="M28" s="216"/>
      <c r="N28" s="248"/>
      <c r="O28" s="249"/>
      <c r="P28" s="249"/>
      <c r="Q28" s="249"/>
      <c r="R28" s="217"/>
      <c r="S28" s="217"/>
      <c r="T28" s="217"/>
      <c r="U28" s="216"/>
      <c r="V28" s="242"/>
      <c r="W28" s="243"/>
      <c r="X28" s="243"/>
      <c r="Y28" s="243"/>
      <c r="Z28" s="217"/>
      <c r="AA28" s="217"/>
      <c r="AB28" s="217"/>
      <c r="AC28" s="216"/>
      <c r="AD28" s="242"/>
      <c r="AE28" s="243"/>
      <c r="AF28" s="243"/>
      <c r="AG28" s="243"/>
      <c r="AH28" s="217"/>
      <c r="AI28" s="217"/>
      <c r="AJ28" s="217"/>
      <c r="AK28" s="216"/>
      <c r="AL28" s="223"/>
      <c r="AM28" s="224"/>
      <c r="AN28" s="224"/>
      <c r="AO28" s="224"/>
      <c r="AP28" s="224"/>
      <c r="AQ28" s="224"/>
      <c r="AR28" s="224"/>
      <c r="AS28" s="225"/>
      <c r="AT28" s="223"/>
      <c r="AU28" s="224"/>
      <c r="AV28" s="224"/>
      <c r="AW28" s="224"/>
      <c r="AX28" s="224"/>
      <c r="AY28" s="224"/>
      <c r="AZ28" s="224"/>
      <c r="BA28" s="225"/>
      <c r="BB28" s="242"/>
      <c r="BC28" s="243"/>
      <c r="BD28" s="243"/>
      <c r="BE28" s="243"/>
      <c r="BF28" s="217"/>
      <c r="BG28" s="217"/>
      <c r="BH28" s="217"/>
      <c r="BI28" s="216"/>
      <c r="BJ28" s="284"/>
      <c r="BK28" s="285"/>
      <c r="BL28" s="285"/>
      <c r="BM28" s="285"/>
      <c r="BN28" s="229"/>
      <c r="BO28" s="229"/>
      <c r="BP28" s="229"/>
      <c r="BQ28" s="244"/>
      <c r="BR28" s="284"/>
      <c r="BS28" s="285"/>
      <c r="BT28" s="285"/>
      <c r="BU28" s="285"/>
      <c r="BV28" s="229"/>
      <c r="BW28" s="229"/>
      <c r="BX28" s="229"/>
      <c r="BY28" s="244"/>
      <c r="BZ28" s="242"/>
      <c r="CA28" s="243"/>
      <c r="CB28" s="243"/>
      <c r="CC28" s="243"/>
      <c r="CD28" s="217"/>
      <c r="CE28" s="217"/>
      <c r="CF28" s="217"/>
      <c r="CG28" s="216"/>
      <c r="CH28" s="242"/>
      <c r="CI28" s="243"/>
      <c r="CJ28" s="243"/>
      <c r="CK28" s="243"/>
      <c r="CL28" s="217"/>
      <c r="CM28" s="217"/>
      <c r="CN28" s="217"/>
      <c r="CO28" s="216"/>
      <c r="CP28" s="242"/>
      <c r="CQ28" s="243"/>
      <c r="CR28" s="243"/>
      <c r="CS28" s="243"/>
      <c r="CT28" s="217"/>
      <c r="CU28" s="217"/>
      <c r="CV28" s="217"/>
      <c r="CW28" s="216"/>
      <c r="CX28" s="461"/>
      <c r="CY28" s="462"/>
      <c r="CZ28" s="462"/>
      <c r="DA28" s="463"/>
    </row>
    <row r="29" spans="2:105" ht="18.75" customHeight="1">
      <c r="B29" s="464"/>
      <c r="C29" s="465"/>
      <c r="D29" s="465"/>
      <c r="E29" s="466"/>
      <c r="F29" s="218" t="s">
        <v>471</v>
      </c>
      <c r="G29" s="219"/>
      <c r="H29" s="219"/>
      <c r="I29" s="219"/>
      <c r="J29" s="217"/>
      <c r="K29" s="217"/>
      <c r="L29" s="217"/>
      <c r="M29" s="216"/>
      <c r="N29" s="218"/>
      <c r="O29" s="219"/>
      <c r="P29" s="219"/>
      <c r="Q29" s="219"/>
      <c r="R29" s="217"/>
      <c r="S29" s="217"/>
      <c r="T29" s="217"/>
      <c r="U29" s="216"/>
      <c r="V29" s="218"/>
      <c r="W29" s="219"/>
      <c r="X29" s="219"/>
      <c r="Y29" s="219"/>
      <c r="Z29" s="217"/>
      <c r="AA29" s="217"/>
      <c r="AB29" s="217"/>
      <c r="AC29" s="216"/>
      <c r="AD29" s="218"/>
      <c r="AE29" s="219"/>
      <c r="AF29" s="219"/>
      <c r="AG29" s="219"/>
      <c r="AH29" s="217"/>
      <c r="AI29" s="217"/>
      <c r="AJ29" s="217"/>
      <c r="AK29" s="216"/>
      <c r="AL29" s="223"/>
      <c r="AM29" s="224"/>
      <c r="AN29" s="224"/>
      <c r="AO29" s="224"/>
      <c r="AP29" s="224"/>
      <c r="AQ29" s="224"/>
      <c r="AR29" s="224"/>
      <c r="AS29" s="225"/>
      <c r="AT29" s="223"/>
      <c r="AU29" s="224"/>
      <c r="AV29" s="224"/>
      <c r="AW29" s="224"/>
      <c r="AX29" s="224"/>
      <c r="AY29" s="224"/>
      <c r="AZ29" s="224"/>
      <c r="BA29" s="225"/>
      <c r="BB29" s="218"/>
      <c r="BC29" s="219"/>
      <c r="BD29" s="219"/>
      <c r="BE29" s="219"/>
      <c r="BF29" s="217"/>
      <c r="BG29" s="217"/>
      <c r="BH29" s="217"/>
      <c r="BI29" s="216"/>
      <c r="BJ29" s="218"/>
      <c r="BK29" s="219"/>
      <c r="BL29" s="219"/>
      <c r="BM29" s="219"/>
      <c r="BN29" s="229"/>
      <c r="BO29" s="229"/>
      <c r="BP29" s="229"/>
      <c r="BQ29" s="244"/>
      <c r="BR29" s="218"/>
      <c r="BS29" s="219"/>
      <c r="BT29" s="219"/>
      <c r="BU29" s="219"/>
      <c r="BV29" s="229"/>
      <c r="BW29" s="229"/>
      <c r="BX29" s="229"/>
      <c r="BY29" s="244"/>
      <c r="BZ29" s="218"/>
      <c r="CA29" s="219"/>
      <c r="CB29" s="219"/>
      <c r="CC29" s="219"/>
      <c r="CD29" s="217"/>
      <c r="CE29" s="217"/>
      <c r="CF29" s="217"/>
      <c r="CG29" s="216"/>
      <c r="CH29" s="218"/>
      <c r="CI29" s="219"/>
      <c r="CJ29" s="219"/>
      <c r="CK29" s="219"/>
      <c r="CL29" s="217"/>
      <c r="CM29" s="217"/>
      <c r="CN29" s="217"/>
      <c r="CO29" s="216"/>
      <c r="CP29" s="218"/>
      <c r="CQ29" s="219"/>
      <c r="CR29" s="219"/>
      <c r="CS29" s="219"/>
      <c r="CT29" s="217"/>
      <c r="CU29" s="217"/>
      <c r="CV29" s="217"/>
      <c r="CW29" s="216"/>
      <c r="CX29" s="464"/>
      <c r="CY29" s="465"/>
      <c r="CZ29" s="465"/>
      <c r="DA29" s="466"/>
    </row>
    <row r="30" spans="2:105" ht="18.75" customHeight="1" thickBot="1">
      <c r="B30" s="60"/>
      <c r="C30" s="61"/>
      <c r="D30" s="61"/>
      <c r="E30" s="62"/>
      <c r="F30" s="230"/>
      <c r="G30" s="231"/>
      <c r="H30" s="55"/>
      <c r="I30" s="246" t="s">
        <v>631</v>
      </c>
      <c r="J30" s="246"/>
      <c r="K30" s="246"/>
      <c r="L30" s="246"/>
      <c r="M30" s="247"/>
      <c r="N30" s="230"/>
      <c r="O30" s="231"/>
      <c r="P30" s="55"/>
      <c r="Q30" s="246"/>
      <c r="R30" s="246"/>
      <c r="S30" s="246"/>
      <c r="T30" s="246"/>
      <c r="U30" s="247"/>
      <c r="V30" s="230"/>
      <c r="W30" s="231"/>
      <c r="X30" s="55"/>
      <c r="Y30" s="246"/>
      <c r="Z30" s="246"/>
      <c r="AA30" s="246"/>
      <c r="AB30" s="246"/>
      <c r="AC30" s="247"/>
      <c r="AD30" s="230"/>
      <c r="AE30" s="231"/>
      <c r="AF30" s="55"/>
      <c r="AG30" s="246"/>
      <c r="AH30" s="246"/>
      <c r="AI30" s="246"/>
      <c r="AJ30" s="246"/>
      <c r="AK30" s="247"/>
      <c r="AL30" s="226"/>
      <c r="AM30" s="227"/>
      <c r="AN30" s="227"/>
      <c r="AO30" s="227"/>
      <c r="AP30" s="227"/>
      <c r="AQ30" s="227"/>
      <c r="AR30" s="227"/>
      <c r="AS30" s="228"/>
      <c r="AT30" s="226"/>
      <c r="AU30" s="227"/>
      <c r="AV30" s="227"/>
      <c r="AW30" s="227"/>
      <c r="AX30" s="227"/>
      <c r="AY30" s="227"/>
      <c r="AZ30" s="227"/>
      <c r="BA30" s="228"/>
      <c r="BB30" s="230"/>
      <c r="BC30" s="231"/>
      <c r="BD30" s="55"/>
      <c r="BE30" s="246"/>
      <c r="BF30" s="246"/>
      <c r="BG30" s="246"/>
      <c r="BH30" s="246"/>
      <c r="BI30" s="247"/>
      <c r="BJ30" s="230"/>
      <c r="BK30" s="231"/>
      <c r="BL30" s="65"/>
      <c r="BM30" s="300"/>
      <c r="BN30" s="300"/>
      <c r="BO30" s="300"/>
      <c r="BP30" s="300"/>
      <c r="BQ30" s="301"/>
      <c r="BR30" s="230"/>
      <c r="BS30" s="231"/>
      <c r="BT30" s="65"/>
      <c r="BU30" s="310"/>
      <c r="BV30" s="310"/>
      <c r="BW30" s="310"/>
      <c r="BX30" s="310"/>
      <c r="BY30" s="311"/>
      <c r="BZ30" s="262"/>
      <c r="CA30" s="263"/>
      <c r="CB30" s="55"/>
      <c r="CC30" s="326"/>
      <c r="CD30" s="326"/>
      <c r="CE30" s="326"/>
      <c r="CF30" s="326"/>
      <c r="CG30" s="327"/>
      <c r="CH30" s="262"/>
      <c r="CI30" s="263"/>
      <c r="CJ30" s="55"/>
      <c r="CK30" s="326"/>
      <c r="CL30" s="326"/>
      <c r="CM30" s="326"/>
      <c r="CN30" s="326"/>
      <c r="CO30" s="327"/>
      <c r="CP30" s="230"/>
      <c r="CQ30" s="231"/>
      <c r="CR30" s="55"/>
      <c r="CS30" s="246"/>
      <c r="CT30" s="246"/>
      <c r="CU30" s="246"/>
      <c r="CV30" s="246"/>
      <c r="CW30" s="247"/>
      <c r="CX30" s="60"/>
      <c r="CY30" s="61"/>
      <c r="CZ30" s="61"/>
      <c r="DA30" s="62"/>
    </row>
    <row r="31" spans="2:105" ht="15" customHeight="1">
      <c r="B31" s="458" t="s">
        <v>133</v>
      </c>
      <c r="C31" s="459"/>
      <c r="D31" s="459"/>
      <c r="E31" s="460"/>
      <c r="F31" s="251"/>
      <c r="G31" s="258"/>
      <c r="H31" s="258"/>
      <c r="I31" s="258"/>
      <c r="J31" s="258"/>
      <c r="K31" s="258"/>
      <c r="L31" s="258"/>
      <c r="M31" s="259"/>
      <c r="N31" s="251"/>
      <c r="O31" s="258"/>
      <c r="P31" s="258"/>
      <c r="Q31" s="258"/>
      <c r="R31" s="258"/>
      <c r="S31" s="258"/>
      <c r="T31" s="258"/>
      <c r="U31" s="259"/>
      <c r="V31" s="251"/>
      <c r="W31" s="258"/>
      <c r="X31" s="258"/>
      <c r="Y31" s="258"/>
      <c r="Z31" s="258"/>
      <c r="AA31" s="258"/>
      <c r="AB31" s="258"/>
      <c r="AC31" s="259"/>
      <c r="AD31" s="251"/>
      <c r="AE31" s="258"/>
      <c r="AF31" s="258"/>
      <c r="AG31" s="258"/>
      <c r="AH31" s="258"/>
      <c r="AI31" s="258"/>
      <c r="AJ31" s="258"/>
      <c r="AK31" s="259"/>
      <c r="AL31" s="220"/>
      <c r="AM31" s="221"/>
      <c r="AN31" s="221"/>
      <c r="AO31" s="221"/>
      <c r="AP31" s="221"/>
      <c r="AQ31" s="221"/>
      <c r="AR31" s="221"/>
      <c r="AS31" s="222"/>
      <c r="AT31" s="251"/>
      <c r="AU31" s="258"/>
      <c r="AV31" s="258"/>
      <c r="AW31" s="258"/>
      <c r="AX31" s="258"/>
      <c r="AY31" s="258"/>
      <c r="AZ31" s="258"/>
      <c r="BA31" s="259"/>
      <c r="BB31" s="251">
        <v>10016338</v>
      </c>
      <c r="BC31" s="258"/>
      <c r="BD31" s="258"/>
      <c r="BE31" s="258"/>
      <c r="BF31" s="258"/>
      <c r="BG31" s="258"/>
      <c r="BH31" s="258"/>
      <c r="BI31" s="259"/>
      <c r="BJ31" s="251"/>
      <c r="BK31" s="252"/>
      <c r="BL31" s="252"/>
      <c r="BM31" s="252"/>
      <c r="BN31" s="258"/>
      <c r="BO31" s="258"/>
      <c r="BP31" s="258"/>
      <c r="BQ31" s="259"/>
      <c r="BR31" s="251"/>
      <c r="BS31" s="258"/>
      <c r="BT31" s="258"/>
      <c r="BU31" s="258"/>
      <c r="BV31" s="258"/>
      <c r="BW31" s="258"/>
      <c r="BX31" s="258"/>
      <c r="BY31" s="259"/>
      <c r="BZ31" s="251">
        <v>10016290</v>
      </c>
      <c r="CA31" s="252"/>
      <c r="CB31" s="252"/>
      <c r="CC31" s="252"/>
      <c r="CD31" s="258"/>
      <c r="CE31" s="258"/>
      <c r="CF31" s="258"/>
      <c r="CG31" s="259"/>
      <c r="CH31" s="251">
        <v>10016290</v>
      </c>
      <c r="CI31" s="252"/>
      <c r="CJ31" s="252"/>
      <c r="CK31" s="252"/>
      <c r="CL31" s="258"/>
      <c r="CM31" s="258"/>
      <c r="CN31" s="258"/>
      <c r="CO31" s="259"/>
      <c r="CP31" s="251"/>
      <c r="CQ31" s="258"/>
      <c r="CR31" s="258"/>
      <c r="CS31" s="258"/>
      <c r="CT31" s="258"/>
      <c r="CU31" s="258"/>
      <c r="CV31" s="258"/>
      <c r="CW31" s="259"/>
      <c r="CX31" s="458" t="s">
        <v>133</v>
      </c>
      <c r="CY31" s="459"/>
      <c r="CZ31" s="459"/>
      <c r="DA31" s="460"/>
    </row>
    <row r="32" spans="2:105" ht="15" customHeight="1">
      <c r="B32" s="461"/>
      <c r="C32" s="462"/>
      <c r="D32" s="462"/>
      <c r="E32" s="463"/>
      <c r="F32" s="242"/>
      <c r="G32" s="243"/>
      <c r="H32" s="243"/>
      <c r="I32" s="243"/>
      <c r="J32" s="217"/>
      <c r="K32" s="217"/>
      <c r="L32" s="217"/>
      <c r="M32" s="216"/>
      <c r="N32" s="242"/>
      <c r="O32" s="243"/>
      <c r="P32" s="243"/>
      <c r="Q32" s="243"/>
      <c r="R32" s="217"/>
      <c r="S32" s="245"/>
      <c r="T32" s="217"/>
      <c r="U32" s="216"/>
      <c r="V32" s="242"/>
      <c r="W32" s="243"/>
      <c r="X32" s="243"/>
      <c r="Y32" s="243"/>
      <c r="Z32" s="217"/>
      <c r="AA32" s="245"/>
      <c r="AB32" s="217"/>
      <c r="AC32" s="216"/>
      <c r="AD32" s="242"/>
      <c r="AE32" s="243"/>
      <c r="AF32" s="243"/>
      <c r="AG32" s="243"/>
      <c r="AH32" s="217"/>
      <c r="AI32" s="245"/>
      <c r="AJ32" s="217"/>
      <c r="AK32" s="216"/>
      <c r="AL32" s="223"/>
      <c r="AM32" s="224"/>
      <c r="AN32" s="224"/>
      <c r="AO32" s="224"/>
      <c r="AP32" s="224"/>
      <c r="AQ32" s="224"/>
      <c r="AR32" s="224"/>
      <c r="AS32" s="225"/>
      <c r="AT32" s="242"/>
      <c r="AU32" s="243"/>
      <c r="AV32" s="243"/>
      <c r="AW32" s="243"/>
      <c r="AX32" s="217"/>
      <c r="AY32" s="245"/>
      <c r="AZ32" s="217"/>
      <c r="BA32" s="216"/>
      <c r="BB32" s="274" t="s">
        <v>212</v>
      </c>
      <c r="BC32" s="275"/>
      <c r="BD32" s="275"/>
      <c r="BE32" s="275"/>
      <c r="BF32" s="229"/>
      <c r="BG32" s="229" t="s">
        <v>53</v>
      </c>
      <c r="BH32" s="229"/>
      <c r="BI32" s="244"/>
      <c r="BJ32" s="274"/>
      <c r="BK32" s="275"/>
      <c r="BL32" s="275"/>
      <c r="BM32" s="275"/>
      <c r="BN32" s="229"/>
      <c r="BO32" s="295"/>
      <c r="BP32" s="229"/>
      <c r="BQ32" s="244"/>
      <c r="BR32" s="242"/>
      <c r="BS32" s="243"/>
      <c r="BT32" s="243"/>
      <c r="BU32" s="243"/>
      <c r="BV32" s="217"/>
      <c r="BW32" s="245"/>
      <c r="BX32" s="217"/>
      <c r="BY32" s="216"/>
      <c r="BZ32" s="242" t="s">
        <v>194</v>
      </c>
      <c r="CA32" s="243"/>
      <c r="CB32" s="243"/>
      <c r="CC32" s="243"/>
      <c r="CD32" s="217"/>
      <c r="CE32" s="245"/>
      <c r="CF32" s="217"/>
      <c r="CG32" s="216"/>
      <c r="CH32" s="242" t="s">
        <v>194</v>
      </c>
      <c r="CI32" s="243"/>
      <c r="CJ32" s="243"/>
      <c r="CK32" s="243"/>
      <c r="CL32" s="217"/>
      <c r="CM32" s="245"/>
      <c r="CN32" s="217"/>
      <c r="CO32" s="216"/>
      <c r="CP32" s="242"/>
      <c r="CQ32" s="243"/>
      <c r="CR32" s="243"/>
      <c r="CS32" s="243"/>
      <c r="CT32" s="217"/>
      <c r="CU32" s="217"/>
      <c r="CV32" s="217"/>
      <c r="CW32" s="216"/>
      <c r="CX32" s="461"/>
      <c r="CY32" s="462"/>
      <c r="CZ32" s="462"/>
      <c r="DA32" s="463"/>
    </row>
    <row r="33" spans="2:105" ht="11.25" customHeight="1">
      <c r="B33" s="461"/>
      <c r="C33" s="462"/>
      <c r="D33" s="462"/>
      <c r="E33" s="463"/>
      <c r="F33" s="284" t="s">
        <v>36</v>
      </c>
      <c r="G33" s="285"/>
      <c r="H33" s="285"/>
      <c r="I33" s="285"/>
      <c r="J33" s="217"/>
      <c r="K33" s="217"/>
      <c r="L33" s="217"/>
      <c r="M33" s="216"/>
      <c r="N33" s="242" t="s">
        <v>36</v>
      </c>
      <c r="O33" s="243"/>
      <c r="P33" s="243"/>
      <c r="Q33" s="243"/>
      <c r="R33" s="217"/>
      <c r="S33" s="245"/>
      <c r="T33" s="217"/>
      <c r="U33" s="216"/>
      <c r="V33" s="242"/>
      <c r="W33" s="243"/>
      <c r="X33" s="243"/>
      <c r="Y33" s="243"/>
      <c r="Z33" s="217"/>
      <c r="AA33" s="245"/>
      <c r="AB33" s="217"/>
      <c r="AC33" s="216"/>
      <c r="AD33" s="242" t="s">
        <v>36</v>
      </c>
      <c r="AE33" s="243"/>
      <c r="AF33" s="243"/>
      <c r="AG33" s="243"/>
      <c r="AH33" s="217"/>
      <c r="AI33" s="245"/>
      <c r="AJ33" s="217"/>
      <c r="AK33" s="216"/>
      <c r="AL33" s="223"/>
      <c r="AM33" s="224"/>
      <c r="AN33" s="224"/>
      <c r="AO33" s="224"/>
      <c r="AP33" s="224"/>
      <c r="AQ33" s="224"/>
      <c r="AR33" s="224"/>
      <c r="AS33" s="225"/>
      <c r="AT33" s="242" t="s">
        <v>36</v>
      </c>
      <c r="AU33" s="243"/>
      <c r="AV33" s="243"/>
      <c r="AW33" s="243"/>
      <c r="AX33" s="217"/>
      <c r="AY33" s="245"/>
      <c r="AZ33" s="217"/>
      <c r="BA33" s="216"/>
      <c r="BB33" s="274" t="s">
        <v>66</v>
      </c>
      <c r="BC33" s="275"/>
      <c r="BD33" s="275"/>
      <c r="BE33" s="275"/>
      <c r="BF33" s="229"/>
      <c r="BG33" s="229"/>
      <c r="BH33" s="229"/>
      <c r="BI33" s="244"/>
      <c r="BJ33" s="284" t="s">
        <v>36</v>
      </c>
      <c r="BK33" s="285"/>
      <c r="BL33" s="285"/>
      <c r="BM33" s="285"/>
      <c r="BN33" s="229"/>
      <c r="BO33" s="295"/>
      <c r="BP33" s="229"/>
      <c r="BQ33" s="244"/>
      <c r="BR33" s="264"/>
      <c r="BS33" s="265"/>
      <c r="BT33" s="265"/>
      <c r="BU33" s="265"/>
      <c r="BV33" s="217"/>
      <c r="BW33" s="245"/>
      <c r="BX33" s="217"/>
      <c r="BY33" s="216"/>
      <c r="BZ33" s="256" t="s">
        <v>195</v>
      </c>
      <c r="CA33" s="257"/>
      <c r="CB33" s="257"/>
      <c r="CC33" s="257"/>
      <c r="CD33" s="217"/>
      <c r="CE33" s="245"/>
      <c r="CF33" s="217"/>
      <c r="CG33" s="216"/>
      <c r="CH33" s="256" t="s">
        <v>195</v>
      </c>
      <c r="CI33" s="257"/>
      <c r="CJ33" s="257"/>
      <c r="CK33" s="257"/>
      <c r="CL33" s="217"/>
      <c r="CM33" s="245"/>
      <c r="CN33" s="217"/>
      <c r="CO33" s="216"/>
      <c r="CP33" s="264"/>
      <c r="CQ33" s="265"/>
      <c r="CR33" s="265"/>
      <c r="CS33" s="265"/>
      <c r="CT33" s="217"/>
      <c r="CU33" s="217"/>
      <c r="CV33" s="217"/>
      <c r="CW33" s="216"/>
      <c r="CX33" s="461"/>
      <c r="CY33" s="462"/>
      <c r="CZ33" s="462"/>
      <c r="DA33" s="463"/>
    </row>
    <row r="34" spans="2:105" ht="22.5" customHeight="1">
      <c r="B34" s="461"/>
      <c r="C34" s="462"/>
      <c r="D34" s="462"/>
      <c r="E34" s="463"/>
      <c r="F34" s="284"/>
      <c r="G34" s="285"/>
      <c r="H34" s="285"/>
      <c r="I34" s="285"/>
      <c r="J34" s="217"/>
      <c r="K34" s="217"/>
      <c r="L34" s="217"/>
      <c r="M34" s="216"/>
      <c r="N34" s="242"/>
      <c r="O34" s="243"/>
      <c r="P34" s="243"/>
      <c r="Q34" s="243"/>
      <c r="R34" s="217"/>
      <c r="S34" s="217"/>
      <c r="T34" s="217"/>
      <c r="U34" s="216"/>
      <c r="V34" s="242"/>
      <c r="W34" s="243"/>
      <c r="X34" s="243"/>
      <c r="Y34" s="243"/>
      <c r="Z34" s="217"/>
      <c r="AA34" s="217"/>
      <c r="AB34" s="217"/>
      <c r="AC34" s="216"/>
      <c r="AD34" s="242"/>
      <c r="AE34" s="243"/>
      <c r="AF34" s="243"/>
      <c r="AG34" s="243"/>
      <c r="AH34" s="217"/>
      <c r="AI34" s="217"/>
      <c r="AJ34" s="217"/>
      <c r="AK34" s="216"/>
      <c r="AL34" s="223"/>
      <c r="AM34" s="224"/>
      <c r="AN34" s="224"/>
      <c r="AO34" s="224"/>
      <c r="AP34" s="224"/>
      <c r="AQ34" s="224"/>
      <c r="AR34" s="224"/>
      <c r="AS34" s="225"/>
      <c r="AT34" s="242"/>
      <c r="AU34" s="243"/>
      <c r="AV34" s="243"/>
      <c r="AW34" s="243"/>
      <c r="AX34" s="217"/>
      <c r="AY34" s="217" t="s">
        <v>201</v>
      </c>
      <c r="AZ34" s="217"/>
      <c r="BA34" s="216"/>
      <c r="BB34" s="274"/>
      <c r="BC34" s="275"/>
      <c r="BD34" s="275"/>
      <c r="BE34" s="275"/>
      <c r="BF34" s="229"/>
      <c r="BG34" s="229" t="s">
        <v>40</v>
      </c>
      <c r="BH34" s="229"/>
      <c r="BI34" s="244"/>
      <c r="BJ34" s="284"/>
      <c r="BK34" s="285"/>
      <c r="BL34" s="285"/>
      <c r="BM34" s="285"/>
      <c r="BN34" s="229"/>
      <c r="BO34" s="229"/>
      <c r="BP34" s="229"/>
      <c r="BQ34" s="244"/>
      <c r="BR34" s="264"/>
      <c r="BS34" s="265"/>
      <c r="BT34" s="265"/>
      <c r="BU34" s="265"/>
      <c r="BV34" s="217"/>
      <c r="BW34" s="217"/>
      <c r="BX34" s="217"/>
      <c r="BY34" s="216"/>
      <c r="BZ34" s="256"/>
      <c r="CA34" s="257"/>
      <c r="CB34" s="257"/>
      <c r="CC34" s="257"/>
      <c r="CD34" s="217"/>
      <c r="CE34" s="217" t="s">
        <v>43</v>
      </c>
      <c r="CF34" s="217"/>
      <c r="CG34" s="216"/>
      <c r="CH34" s="256"/>
      <c r="CI34" s="257"/>
      <c r="CJ34" s="257"/>
      <c r="CK34" s="257"/>
      <c r="CL34" s="217" t="s">
        <v>45</v>
      </c>
      <c r="CM34" s="217" t="s">
        <v>44</v>
      </c>
      <c r="CN34" s="217" t="s">
        <v>495</v>
      </c>
      <c r="CO34" s="216"/>
      <c r="CP34" s="264"/>
      <c r="CQ34" s="265"/>
      <c r="CR34" s="265"/>
      <c r="CS34" s="265"/>
      <c r="CT34" s="217"/>
      <c r="CU34" s="217"/>
      <c r="CV34" s="217"/>
      <c r="CW34" s="216"/>
      <c r="CX34" s="461"/>
      <c r="CY34" s="462"/>
      <c r="CZ34" s="462"/>
      <c r="DA34" s="463"/>
    </row>
    <row r="35" spans="2:105" ht="18.75" customHeight="1">
      <c r="B35" s="464"/>
      <c r="C35" s="465"/>
      <c r="D35" s="465"/>
      <c r="E35" s="466"/>
      <c r="F35" s="218" t="s">
        <v>471</v>
      </c>
      <c r="G35" s="219"/>
      <c r="H35" s="219"/>
      <c r="I35" s="219"/>
      <c r="J35" s="217"/>
      <c r="K35" s="217"/>
      <c r="L35" s="217"/>
      <c r="M35" s="216"/>
      <c r="N35" s="218"/>
      <c r="O35" s="219"/>
      <c r="P35" s="219"/>
      <c r="Q35" s="219"/>
      <c r="R35" s="217"/>
      <c r="S35" s="217"/>
      <c r="T35" s="217"/>
      <c r="U35" s="216"/>
      <c r="V35" s="218"/>
      <c r="W35" s="219"/>
      <c r="X35" s="219"/>
      <c r="Y35" s="219"/>
      <c r="Z35" s="217"/>
      <c r="AA35" s="217"/>
      <c r="AB35" s="217"/>
      <c r="AC35" s="216"/>
      <c r="AD35" s="218"/>
      <c r="AE35" s="219"/>
      <c r="AF35" s="219"/>
      <c r="AG35" s="219"/>
      <c r="AH35" s="217"/>
      <c r="AI35" s="217"/>
      <c r="AJ35" s="217"/>
      <c r="AK35" s="216"/>
      <c r="AL35" s="223"/>
      <c r="AM35" s="224"/>
      <c r="AN35" s="224"/>
      <c r="AO35" s="224"/>
      <c r="AP35" s="224"/>
      <c r="AQ35" s="224"/>
      <c r="AR35" s="224"/>
      <c r="AS35" s="225"/>
      <c r="AT35" s="218"/>
      <c r="AU35" s="219"/>
      <c r="AV35" s="219"/>
      <c r="AW35" s="219"/>
      <c r="AX35" s="217"/>
      <c r="AY35" s="217"/>
      <c r="AZ35" s="217"/>
      <c r="BA35" s="216"/>
      <c r="BB35" s="296"/>
      <c r="BC35" s="297"/>
      <c r="BD35" s="297"/>
      <c r="BE35" s="297"/>
      <c r="BF35" s="229"/>
      <c r="BG35" s="229"/>
      <c r="BH35" s="229"/>
      <c r="BI35" s="244"/>
      <c r="BJ35" s="218" t="s">
        <v>462</v>
      </c>
      <c r="BK35" s="219"/>
      <c r="BL35" s="219"/>
      <c r="BM35" s="219"/>
      <c r="BN35" s="229"/>
      <c r="BO35" s="229"/>
      <c r="BP35" s="229"/>
      <c r="BQ35" s="244"/>
      <c r="BR35" s="218"/>
      <c r="BS35" s="219"/>
      <c r="BT35" s="219"/>
      <c r="BU35" s="219"/>
      <c r="BV35" s="217"/>
      <c r="BW35" s="217"/>
      <c r="BX35" s="217"/>
      <c r="BY35" s="216"/>
      <c r="BZ35" s="218"/>
      <c r="CA35" s="219"/>
      <c r="CB35" s="219"/>
      <c r="CC35" s="219"/>
      <c r="CD35" s="217"/>
      <c r="CE35" s="217"/>
      <c r="CF35" s="217"/>
      <c r="CG35" s="216"/>
      <c r="CH35" s="218"/>
      <c r="CI35" s="219"/>
      <c r="CJ35" s="219"/>
      <c r="CK35" s="219"/>
      <c r="CL35" s="217"/>
      <c r="CM35" s="217"/>
      <c r="CN35" s="217"/>
      <c r="CO35" s="216"/>
      <c r="CP35" s="218"/>
      <c r="CQ35" s="219"/>
      <c r="CR35" s="219"/>
      <c r="CS35" s="219"/>
      <c r="CT35" s="217"/>
      <c r="CU35" s="217"/>
      <c r="CV35" s="217"/>
      <c r="CW35" s="216"/>
      <c r="CX35" s="464"/>
      <c r="CY35" s="465"/>
      <c r="CZ35" s="465"/>
      <c r="DA35" s="466"/>
    </row>
    <row r="36" spans="2:105" ht="18.75" customHeight="1" thickBot="1">
      <c r="B36" s="60"/>
      <c r="C36" s="61"/>
      <c r="D36" s="61"/>
      <c r="E36" s="62"/>
      <c r="F36" s="230"/>
      <c r="G36" s="231"/>
      <c r="H36" s="55"/>
      <c r="I36" s="246" t="s">
        <v>631</v>
      </c>
      <c r="J36" s="246"/>
      <c r="K36" s="246"/>
      <c r="L36" s="246"/>
      <c r="M36" s="247"/>
      <c r="N36" s="230"/>
      <c r="O36" s="231"/>
      <c r="P36" s="55"/>
      <c r="Q36" s="246"/>
      <c r="R36" s="246"/>
      <c r="S36" s="246"/>
      <c r="T36" s="246"/>
      <c r="U36" s="247"/>
      <c r="V36" s="230"/>
      <c r="W36" s="231"/>
      <c r="X36" s="55"/>
      <c r="Y36" s="246"/>
      <c r="Z36" s="246"/>
      <c r="AA36" s="246"/>
      <c r="AB36" s="246"/>
      <c r="AC36" s="247"/>
      <c r="AD36" s="230"/>
      <c r="AE36" s="231"/>
      <c r="AF36" s="55"/>
      <c r="AG36" s="246"/>
      <c r="AH36" s="246"/>
      <c r="AI36" s="246"/>
      <c r="AJ36" s="246"/>
      <c r="AK36" s="247"/>
      <c r="AL36" s="226"/>
      <c r="AM36" s="227"/>
      <c r="AN36" s="227"/>
      <c r="AO36" s="227"/>
      <c r="AP36" s="227"/>
      <c r="AQ36" s="227"/>
      <c r="AR36" s="227"/>
      <c r="AS36" s="228"/>
      <c r="AT36" s="230"/>
      <c r="AU36" s="231"/>
      <c r="AV36" s="55"/>
      <c r="AW36" s="246"/>
      <c r="AX36" s="246"/>
      <c r="AY36" s="246"/>
      <c r="AZ36" s="246"/>
      <c r="BA36" s="247"/>
      <c r="BB36" s="230"/>
      <c r="BC36" s="231"/>
      <c r="BD36" s="65"/>
      <c r="BE36" s="300" t="s">
        <v>67</v>
      </c>
      <c r="BF36" s="300"/>
      <c r="BG36" s="300"/>
      <c r="BH36" s="300"/>
      <c r="BI36" s="301"/>
      <c r="BJ36" s="230"/>
      <c r="BK36" s="231"/>
      <c r="BL36" s="65"/>
      <c r="BM36" s="300"/>
      <c r="BN36" s="300"/>
      <c r="BO36" s="300"/>
      <c r="BP36" s="300"/>
      <c r="BQ36" s="301"/>
      <c r="BR36" s="230"/>
      <c r="BS36" s="231"/>
      <c r="BT36" s="55"/>
      <c r="BU36" s="246"/>
      <c r="BV36" s="246"/>
      <c r="BW36" s="246"/>
      <c r="BX36" s="246"/>
      <c r="BY36" s="247"/>
      <c r="BZ36" s="230"/>
      <c r="CA36" s="231"/>
      <c r="CB36" s="55"/>
      <c r="CC36" s="266" t="s">
        <v>621</v>
      </c>
      <c r="CD36" s="266"/>
      <c r="CE36" s="266"/>
      <c r="CF36" s="266"/>
      <c r="CG36" s="267"/>
      <c r="CH36" s="230"/>
      <c r="CI36" s="231"/>
      <c r="CJ36" s="55"/>
      <c r="CK36" s="266" t="s">
        <v>196</v>
      </c>
      <c r="CL36" s="266"/>
      <c r="CM36" s="266"/>
      <c r="CN36" s="266"/>
      <c r="CO36" s="267"/>
      <c r="CP36" s="230"/>
      <c r="CQ36" s="231"/>
      <c r="CR36" s="55"/>
      <c r="CS36" s="246"/>
      <c r="CT36" s="246"/>
      <c r="CU36" s="246"/>
      <c r="CV36" s="246"/>
      <c r="CW36" s="247"/>
      <c r="CX36" s="60"/>
      <c r="CY36" s="61"/>
      <c r="CZ36" s="61"/>
      <c r="DA36" s="62"/>
    </row>
    <row r="37" spans="2:105" ht="15" customHeight="1">
      <c r="B37" s="458" t="s">
        <v>134</v>
      </c>
      <c r="C37" s="459"/>
      <c r="D37" s="459"/>
      <c r="E37" s="460"/>
      <c r="F37" s="251">
        <v>10016208</v>
      </c>
      <c r="G37" s="252"/>
      <c r="H37" s="252"/>
      <c r="I37" s="252"/>
      <c r="J37" s="258"/>
      <c r="K37" s="258"/>
      <c r="L37" s="258"/>
      <c r="M37" s="259"/>
      <c r="N37" s="251"/>
      <c r="O37" s="252"/>
      <c r="P37" s="252"/>
      <c r="Q37" s="252"/>
      <c r="R37" s="258"/>
      <c r="S37" s="258"/>
      <c r="T37" s="258"/>
      <c r="U37" s="259"/>
      <c r="V37" s="251"/>
      <c r="W37" s="258"/>
      <c r="X37" s="258"/>
      <c r="Y37" s="258"/>
      <c r="Z37" s="258"/>
      <c r="AA37" s="258"/>
      <c r="AB37" s="258"/>
      <c r="AC37" s="259"/>
      <c r="AD37" s="251"/>
      <c r="AE37" s="258"/>
      <c r="AF37" s="258"/>
      <c r="AG37" s="258"/>
      <c r="AH37" s="258"/>
      <c r="AI37" s="258"/>
      <c r="AJ37" s="258"/>
      <c r="AK37" s="259"/>
      <c r="AL37" s="251"/>
      <c r="AM37" s="258"/>
      <c r="AN37" s="258"/>
      <c r="AO37" s="258"/>
      <c r="AP37" s="258"/>
      <c r="AQ37" s="258"/>
      <c r="AR37" s="258"/>
      <c r="AS37" s="259"/>
      <c r="AT37" s="251"/>
      <c r="AU37" s="258"/>
      <c r="AV37" s="258"/>
      <c r="AW37" s="258"/>
      <c r="AX37" s="258"/>
      <c r="AY37" s="258"/>
      <c r="AZ37" s="258"/>
      <c r="BA37" s="259"/>
      <c r="BB37" s="251">
        <v>10016338</v>
      </c>
      <c r="BC37" s="258"/>
      <c r="BD37" s="258"/>
      <c r="BE37" s="258"/>
      <c r="BF37" s="258"/>
      <c r="BG37" s="258"/>
      <c r="BH37" s="258"/>
      <c r="BI37" s="259"/>
      <c r="BJ37" s="251"/>
      <c r="BK37" s="258"/>
      <c r="BL37" s="258"/>
      <c r="BM37" s="258"/>
      <c r="BN37" s="258"/>
      <c r="BO37" s="258"/>
      <c r="BP37" s="258"/>
      <c r="BQ37" s="259"/>
      <c r="BR37" s="251"/>
      <c r="BS37" s="258"/>
      <c r="BT37" s="258"/>
      <c r="BU37" s="258"/>
      <c r="BV37" s="258"/>
      <c r="BW37" s="258"/>
      <c r="BX37" s="258"/>
      <c r="BY37" s="259"/>
      <c r="BZ37" s="251"/>
      <c r="CA37" s="252"/>
      <c r="CB37" s="252"/>
      <c r="CC37" s="252"/>
      <c r="CD37" s="258"/>
      <c r="CE37" s="258"/>
      <c r="CF37" s="258"/>
      <c r="CG37" s="259"/>
      <c r="CH37" s="251"/>
      <c r="CI37" s="258"/>
      <c r="CJ37" s="258"/>
      <c r="CK37" s="258"/>
      <c r="CL37" s="258"/>
      <c r="CM37" s="258"/>
      <c r="CN37" s="258"/>
      <c r="CO37" s="259"/>
      <c r="CP37" s="251"/>
      <c r="CQ37" s="258"/>
      <c r="CR37" s="258"/>
      <c r="CS37" s="258"/>
      <c r="CT37" s="258"/>
      <c r="CU37" s="258"/>
      <c r="CV37" s="258"/>
      <c r="CW37" s="259"/>
      <c r="CX37" s="458" t="s">
        <v>134</v>
      </c>
      <c r="CY37" s="459"/>
      <c r="CZ37" s="459"/>
      <c r="DA37" s="460"/>
    </row>
    <row r="38" spans="2:105" ht="15" customHeight="1">
      <c r="B38" s="461"/>
      <c r="C38" s="462"/>
      <c r="D38" s="462"/>
      <c r="E38" s="463"/>
      <c r="F38" s="242" t="s">
        <v>62</v>
      </c>
      <c r="G38" s="243"/>
      <c r="H38" s="243"/>
      <c r="I38" s="243"/>
      <c r="J38" s="217"/>
      <c r="K38" s="245"/>
      <c r="L38" s="217"/>
      <c r="M38" s="216"/>
      <c r="N38" s="274"/>
      <c r="O38" s="275"/>
      <c r="P38" s="275"/>
      <c r="Q38" s="275"/>
      <c r="R38" s="229"/>
      <c r="S38" s="295"/>
      <c r="T38" s="229"/>
      <c r="U38" s="244"/>
      <c r="V38" s="274"/>
      <c r="W38" s="275"/>
      <c r="X38" s="275"/>
      <c r="Y38" s="275"/>
      <c r="Z38" s="229"/>
      <c r="AA38" s="295"/>
      <c r="AB38" s="229"/>
      <c r="AC38" s="244"/>
      <c r="AD38" s="274"/>
      <c r="AE38" s="275"/>
      <c r="AF38" s="275"/>
      <c r="AG38" s="275"/>
      <c r="AH38" s="229"/>
      <c r="AI38" s="295"/>
      <c r="AJ38" s="229"/>
      <c r="AK38" s="244"/>
      <c r="AL38" s="274"/>
      <c r="AM38" s="275"/>
      <c r="AN38" s="275"/>
      <c r="AO38" s="275"/>
      <c r="AP38" s="229"/>
      <c r="AQ38" s="295"/>
      <c r="AR38" s="229"/>
      <c r="AS38" s="244"/>
      <c r="AT38" s="274"/>
      <c r="AU38" s="275"/>
      <c r="AV38" s="275"/>
      <c r="AW38" s="275"/>
      <c r="AX38" s="229"/>
      <c r="AY38" s="295"/>
      <c r="AZ38" s="229"/>
      <c r="BA38" s="244"/>
      <c r="BB38" s="274" t="s">
        <v>212</v>
      </c>
      <c r="BC38" s="275"/>
      <c r="BD38" s="275"/>
      <c r="BE38" s="275"/>
      <c r="BF38" s="229"/>
      <c r="BG38" s="229"/>
      <c r="BH38" s="229"/>
      <c r="BI38" s="244"/>
      <c r="BJ38" s="242"/>
      <c r="BK38" s="243"/>
      <c r="BL38" s="243"/>
      <c r="BM38" s="243"/>
      <c r="BN38" s="217"/>
      <c r="BO38" s="217"/>
      <c r="BP38" s="217"/>
      <c r="BQ38" s="216"/>
      <c r="BR38" s="242"/>
      <c r="BS38" s="243"/>
      <c r="BT38" s="243"/>
      <c r="BU38" s="243"/>
      <c r="BV38" s="217"/>
      <c r="BW38" s="217"/>
      <c r="BX38" s="217"/>
      <c r="BY38" s="216"/>
      <c r="BZ38" s="274"/>
      <c r="CA38" s="275"/>
      <c r="CB38" s="275"/>
      <c r="CC38" s="275"/>
      <c r="CD38" s="229"/>
      <c r="CE38" s="295"/>
      <c r="CF38" s="229"/>
      <c r="CG38" s="244"/>
      <c r="CH38" s="274"/>
      <c r="CI38" s="275"/>
      <c r="CJ38" s="275"/>
      <c r="CK38" s="275"/>
      <c r="CL38" s="229"/>
      <c r="CM38" s="295"/>
      <c r="CN38" s="229"/>
      <c r="CO38" s="244"/>
      <c r="CP38" s="242"/>
      <c r="CQ38" s="243"/>
      <c r="CR38" s="243"/>
      <c r="CS38" s="243"/>
      <c r="CT38" s="217"/>
      <c r="CU38" s="217"/>
      <c r="CV38" s="217"/>
      <c r="CW38" s="216"/>
      <c r="CX38" s="461"/>
      <c r="CY38" s="462"/>
      <c r="CZ38" s="462"/>
      <c r="DA38" s="463"/>
    </row>
    <row r="39" spans="2:105" ht="11.25" customHeight="1">
      <c r="B39" s="461"/>
      <c r="C39" s="462"/>
      <c r="D39" s="462"/>
      <c r="E39" s="463"/>
      <c r="F39" s="264" t="s">
        <v>337</v>
      </c>
      <c r="G39" s="265"/>
      <c r="H39" s="265"/>
      <c r="I39" s="265"/>
      <c r="J39" s="217"/>
      <c r="K39" s="245"/>
      <c r="L39" s="217"/>
      <c r="M39" s="216"/>
      <c r="N39" s="284"/>
      <c r="O39" s="285"/>
      <c r="P39" s="285"/>
      <c r="Q39" s="285"/>
      <c r="R39" s="229"/>
      <c r="S39" s="295"/>
      <c r="T39" s="229"/>
      <c r="U39" s="244"/>
      <c r="V39" s="274"/>
      <c r="W39" s="275"/>
      <c r="X39" s="275"/>
      <c r="Y39" s="275"/>
      <c r="Z39" s="229"/>
      <c r="AA39" s="295"/>
      <c r="AB39" s="229"/>
      <c r="AC39" s="244"/>
      <c r="AD39" s="274"/>
      <c r="AE39" s="275"/>
      <c r="AF39" s="275"/>
      <c r="AG39" s="275"/>
      <c r="AH39" s="229"/>
      <c r="AI39" s="295"/>
      <c r="AJ39" s="229"/>
      <c r="AK39" s="244"/>
      <c r="AL39" s="274"/>
      <c r="AM39" s="275"/>
      <c r="AN39" s="275"/>
      <c r="AO39" s="275"/>
      <c r="AP39" s="229"/>
      <c r="AQ39" s="295"/>
      <c r="AR39" s="229"/>
      <c r="AS39" s="244"/>
      <c r="AT39" s="274"/>
      <c r="AU39" s="275"/>
      <c r="AV39" s="275"/>
      <c r="AW39" s="275"/>
      <c r="AX39" s="229"/>
      <c r="AY39" s="295"/>
      <c r="AZ39" s="229"/>
      <c r="BA39" s="244"/>
      <c r="BB39" s="274" t="s">
        <v>66</v>
      </c>
      <c r="BC39" s="275"/>
      <c r="BD39" s="275"/>
      <c r="BE39" s="275"/>
      <c r="BF39" s="229"/>
      <c r="BG39" s="229"/>
      <c r="BH39" s="229"/>
      <c r="BI39" s="244"/>
      <c r="BJ39" s="284"/>
      <c r="BK39" s="285"/>
      <c r="BL39" s="285"/>
      <c r="BM39" s="285"/>
      <c r="BN39" s="217"/>
      <c r="BO39" s="217"/>
      <c r="BP39" s="217"/>
      <c r="BQ39" s="216"/>
      <c r="BR39" s="264"/>
      <c r="BS39" s="265"/>
      <c r="BT39" s="265"/>
      <c r="BU39" s="265"/>
      <c r="BV39" s="217"/>
      <c r="BW39" s="217"/>
      <c r="BX39" s="217"/>
      <c r="BY39" s="216"/>
      <c r="BZ39" s="284"/>
      <c r="CA39" s="285"/>
      <c r="CB39" s="285"/>
      <c r="CC39" s="285"/>
      <c r="CD39" s="229"/>
      <c r="CE39" s="295"/>
      <c r="CF39" s="229"/>
      <c r="CG39" s="244"/>
      <c r="CH39" s="274"/>
      <c r="CI39" s="275"/>
      <c r="CJ39" s="275"/>
      <c r="CK39" s="275"/>
      <c r="CL39" s="229"/>
      <c r="CM39" s="295"/>
      <c r="CN39" s="229"/>
      <c r="CO39" s="244"/>
      <c r="CP39" s="264"/>
      <c r="CQ39" s="265"/>
      <c r="CR39" s="265"/>
      <c r="CS39" s="265"/>
      <c r="CT39" s="217"/>
      <c r="CU39" s="217"/>
      <c r="CV39" s="217"/>
      <c r="CW39" s="216"/>
      <c r="CX39" s="461"/>
      <c r="CY39" s="462"/>
      <c r="CZ39" s="462"/>
      <c r="DA39" s="463"/>
    </row>
    <row r="40" spans="2:105" ht="22.5" customHeight="1">
      <c r="B40" s="461"/>
      <c r="C40" s="462"/>
      <c r="D40" s="462"/>
      <c r="E40" s="463"/>
      <c r="F40" s="264"/>
      <c r="G40" s="265"/>
      <c r="H40" s="265"/>
      <c r="I40" s="265"/>
      <c r="J40" s="217"/>
      <c r="K40" s="217" t="s">
        <v>40</v>
      </c>
      <c r="L40" s="217"/>
      <c r="M40" s="216"/>
      <c r="N40" s="284"/>
      <c r="O40" s="285"/>
      <c r="P40" s="285"/>
      <c r="Q40" s="285"/>
      <c r="R40" s="229"/>
      <c r="S40" s="229" t="s">
        <v>40</v>
      </c>
      <c r="T40" s="229"/>
      <c r="U40" s="244"/>
      <c r="V40" s="274"/>
      <c r="W40" s="275"/>
      <c r="X40" s="275"/>
      <c r="Y40" s="275"/>
      <c r="Z40" s="229"/>
      <c r="AA40" s="229" t="s">
        <v>41</v>
      </c>
      <c r="AB40" s="229" t="s">
        <v>42</v>
      </c>
      <c r="AC40" s="244"/>
      <c r="AD40" s="274"/>
      <c r="AE40" s="275"/>
      <c r="AF40" s="275"/>
      <c r="AG40" s="275"/>
      <c r="AH40" s="229"/>
      <c r="AI40" s="229"/>
      <c r="AJ40" s="229"/>
      <c r="AK40" s="244"/>
      <c r="AL40" s="274"/>
      <c r="AM40" s="275"/>
      <c r="AN40" s="275"/>
      <c r="AO40" s="275"/>
      <c r="AP40" s="229"/>
      <c r="AQ40" s="229"/>
      <c r="AR40" s="229"/>
      <c r="AS40" s="244"/>
      <c r="AT40" s="274"/>
      <c r="AU40" s="275"/>
      <c r="AV40" s="275"/>
      <c r="AW40" s="275"/>
      <c r="AX40" s="229"/>
      <c r="AY40" s="229"/>
      <c r="AZ40" s="229"/>
      <c r="BA40" s="244"/>
      <c r="BB40" s="274"/>
      <c r="BC40" s="275"/>
      <c r="BD40" s="275"/>
      <c r="BE40" s="275"/>
      <c r="BF40" s="229" t="s">
        <v>47</v>
      </c>
      <c r="BG40" s="229" t="s">
        <v>40</v>
      </c>
      <c r="BH40" s="229"/>
      <c r="BI40" s="244"/>
      <c r="BJ40" s="284"/>
      <c r="BK40" s="285"/>
      <c r="BL40" s="285"/>
      <c r="BM40" s="285"/>
      <c r="BN40" s="217"/>
      <c r="BO40" s="217"/>
      <c r="BP40" s="217"/>
      <c r="BQ40" s="216"/>
      <c r="BR40" s="264"/>
      <c r="BS40" s="265"/>
      <c r="BT40" s="265"/>
      <c r="BU40" s="265"/>
      <c r="BV40" s="217"/>
      <c r="BW40" s="217"/>
      <c r="BX40" s="217"/>
      <c r="BY40" s="216"/>
      <c r="BZ40" s="284"/>
      <c r="CA40" s="285"/>
      <c r="CB40" s="285"/>
      <c r="CC40" s="285"/>
      <c r="CD40" s="229"/>
      <c r="CE40" s="229"/>
      <c r="CF40" s="229"/>
      <c r="CG40" s="244"/>
      <c r="CH40" s="274"/>
      <c r="CI40" s="275"/>
      <c r="CJ40" s="275"/>
      <c r="CK40" s="275"/>
      <c r="CL40" s="229"/>
      <c r="CM40" s="229"/>
      <c r="CN40" s="229"/>
      <c r="CO40" s="244"/>
      <c r="CP40" s="264"/>
      <c r="CQ40" s="265"/>
      <c r="CR40" s="265"/>
      <c r="CS40" s="265"/>
      <c r="CT40" s="217"/>
      <c r="CU40" s="217"/>
      <c r="CV40" s="217"/>
      <c r="CW40" s="216"/>
      <c r="CX40" s="461"/>
      <c r="CY40" s="462"/>
      <c r="CZ40" s="462"/>
      <c r="DA40" s="463"/>
    </row>
    <row r="41" spans="2:105" ht="18.75" customHeight="1">
      <c r="B41" s="464"/>
      <c r="C41" s="465"/>
      <c r="D41" s="465"/>
      <c r="E41" s="466"/>
      <c r="F41" s="218"/>
      <c r="G41" s="219"/>
      <c r="H41" s="219"/>
      <c r="I41" s="219"/>
      <c r="J41" s="217"/>
      <c r="K41" s="217"/>
      <c r="L41" s="217"/>
      <c r="M41" s="216"/>
      <c r="N41" s="296"/>
      <c r="O41" s="297"/>
      <c r="P41" s="297"/>
      <c r="Q41" s="297"/>
      <c r="R41" s="229"/>
      <c r="S41" s="229"/>
      <c r="T41" s="229"/>
      <c r="U41" s="244"/>
      <c r="V41" s="218"/>
      <c r="W41" s="219"/>
      <c r="X41" s="219"/>
      <c r="Y41" s="219"/>
      <c r="Z41" s="229"/>
      <c r="AA41" s="229"/>
      <c r="AB41" s="229"/>
      <c r="AC41" s="244"/>
      <c r="AD41" s="296"/>
      <c r="AE41" s="297"/>
      <c r="AF41" s="297"/>
      <c r="AG41" s="297"/>
      <c r="AH41" s="229"/>
      <c r="AI41" s="229"/>
      <c r="AJ41" s="229"/>
      <c r="AK41" s="244"/>
      <c r="AL41" s="296"/>
      <c r="AM41" s="297"/>
      <c r="AN41" s="297"/>
      <c r="AO41" s="297"/>
      <c r="AP41" s="229"/>
      <c r="AQ41" s="229"/>
      <c r="AR41" s="229"/>
      <c r="AS41" s="244"/>
      <c r="AT41" s="296"/>
      <c r="AU41" s="297"/>
      <c r="AV41" s="297"/>
      <c r="AW41" s="297"/>
      <c r="AX41" s="229"/>
      <c r="AY41" s="229"/>
      <c r="AZ41" s="229"/>
      <c r="BA41" s="244"/>
      <c r="BB41" s="296"/>
      <c r="BC41" s="297"/>
      <c r="BD41" s="297"/>
      <c r="BE41" s="297"/>
      <c r="BF41" s="229"/>
      <c r="BG41" s="229"/>
      <c r="BH41" s="229"/>
      <c r="BI41" s="244"/>
      <c r="BJ41" s="218"/>
      <c r="BK41" s="219"/>
      <c r="BL41" s="219"/>
      <c r="BM41" s="219"/>
      <c r="BN41" s="217"/>
      <c r="BO41" s="217"/>
      <c r="BP41" s="217"/>
      <c r="BQ41" s="216"/>
      <c r="BR41" s="218"/>
      <c r="BS41" s="219"/>
      <c r="BT41" s="219"/>
      <c r="BU41" s="219"/>
      <c r="BV41" s="217"/>
      <c r="BW41" s="217"/>
      <c r="BX41" s="217"/>
      <c r="BY41" s="216"/>
      <c r="BZ41" s="296"/>
      <c r="CA41" s="297"/>
      <c r="CB41" s="297"/>
      <c r="CC41" s="297"/>
      <c r="CD41" s="229"/>
      <c r="CE41" s="229"/>
      <c r="CF41" s="229"/>
      <c r="CG41" s="244"/>
      <c r="CH41" s="296"/>
      <c r="CI41" s="297"/>
      <c r="CJ41" s="297"/>
      <c r="CK41" s="297"/>
      <c r="CL41" s="229"/>
      <c r="CM41" s="229"/>
      <c r="CN41" s="229"/>
      <c r="CO41" s="244"/>
      <c r="CP41" s="218"/>
      <c r="CQ41" s="219"/>
      <c r="CR41" s="219"/>
      <c r="CS41" s="219"/>
      <c r="CT41" s="217"/>
      <c r="CU41" s="217"/>
      <c r="CV41" s="217"/>
      <c r="CW41" s="216"/>
      <c r="CX41" s="464"/>
      <c r="CY41" s="465"/>
      <c r="CZ41" s="465"/>
      <c r="DA41" s="466"/>
    </row>
    <row r="42" spans="2:105" ht="18.75" customHeight="1" thickBot="1">
      <c r="B42" s="85"/>
      <c r="C42" s="86"/>
      <c r="D42" s="86"/>
      <c r="E42" s="87"/>
      <c r="F42" s="230"/>
      <c r="G42" s="231"/>
      <c r="H42" s="55"/>
      <c r="I42" s="266" t="s">
        <v>64</v>
      </c>
      <c r="J42" s="266"/>
      <c r="K42" s="266"/>
      <c r="L42" s="266"/>
      <c r="M42" s="267"/>
      <c r="N42" s="262"/>
      <c r="O42" s="263"/>
      <c r="P42" s="65"/>
      <c r="Q42" s="308"/>
      <c r="R42" s="308"/>
      <c r="S42" s="308"/>
      <c r="T42" s="308"/>
      <c r="U42" s="309"/>
      <c r="V42" s="230"/>
      <c r="W42" s="231"/>
      <c r="X42" s="65"/>
      <c r="Y42" s="300"/>
      <c r="Z42" s="300"/>
      <c r="AA42" s="300"/>
      <c r="AB42" s="300"/>
      <c r="AC42" s="301"/>
      <c r="AD42" s="230"/>
      <c r="AE42" s="231"/>
      <c r="AF42" s="65"/>
      <c r="AG42" s="310"/>
      <c r="AH42" s="310"/>
      <c r="AI42" s="310"/>
      <c r="AJ42" s="310"/>
      <c r="AK42" s="311"/>
      <c r="AL42" s="230"/>
      <c r="AM42" s="231"/>
      <c r="AN42" s="65"/>
      <c r="AO42" s="310"/>
      <c r="AP42" s="310"/>
      <c r="AQ42" s="310"/>
      <c r="AR42" s="310"/>
      <c r="AS42" s="311"/>
      <c r="AT42" s="230"/>
      <c r="AU42" s="231"/>
      <c r="AV42" s="65"/>
      <c r="AW42" s="310"/>
      <c r="AX42" s="310"/>
      <c r="AY42" s="310"/>
      <c r="AZ42" s="310"/>
      <c r="BA42" s="311"/>
      <c r="BB42" s="230"/>
      <c r="BC42" s="231"/>
      <c r="BD42" s="65"/>
      <c r="BE42" s="300" t="s">
        <v>67</v>
      </c>
      <c r="BF42" s="300"/>
      <c r="BG42" s="300"/>
      <c r="BH42" s="300"/>
      <c r="BI42" s="301"/>
      <c r="BJ42" s="230"/>
      <c r="BK42" s="231"/>
      <c r="BL42" s="55"/>
      <c r="BM42" s="246"/>
      <c r="BN42" s="246"/>
      <c r="BO42" s="246"/>
      <c r="BP42" s="246"/>
      <c r="BQ42" s="247"/>
      <c r="BR42" s="230"/>
      <c r="BS42" s="231"/>
      <c r="BT42" s="55"/>
      <c r="BU42" s="246"/>
      <c r="BV42" s="246"/>
      <c r="BW42" s="246"/>
      <c r="BX42" s="246"/>
      <c r="BY42" s="247"/>
      <c r="BZ42" s="262"/>
      <c r="CA42" s="263"/>
      <c r="CB42" s="65"/>
      <c r="CC42" s="300"/>
      <c r="CD42" s="300"/>
      <c r="CE42" s="300"/>
      <c r="CF42" s="300"/>
      <c r="CG42" s="301"/>
      <c r="CH42" s="230"/>
      <c r="CI42" s="231"/>
      <c r="CJ42" s="65"/>
      <c r="CK42" s="310"/>
      <c r="CL42" s="310"/>
      <c r="CM42" s="310"/>
      <c r="CN42" s="310"/>
      <c r="CO42" s="311"/>
      <c r="CP42" s="230"/>
      <c r="CQ42" s="231"/>
      <c r="CR42" s="55"/>
      <c r="CS42" s="246"/>
      <c r="CT42" s="246"/>
      <c r="CU42" s="246"/>
      <c r="CV42" s="246"/>
      <c r="CW42" s="247"/>
      <c r="CX42" s="85"/>
      <c r="CY42" s="86"/>
      <c r="CZ42" s="86"/>
      <c r="DA42" s="87"/>
    </row>
    <row r="43" spans="2:105" ht="15" customHeight="1">
      <c r="B43" s="458" t="s">
        <v>135</v>
      </c>
      <c r="C43" s="459"/>
      <c r="D43" s="459"/>
      <c r="E43" s="460"/>
      <c r="F43" s="251"/>
      <c r="G43" s="258"/>
      <c r="H43" s="258"/>
      <c r="I43" s="258"/>
      <c r="J43" s="258"/>
      <c r="K43" s="258"/>
      <c r="L43" s="258"/>
      <c r="M43" s="259"/>
      <c r="N43" s="251"/>
      <c r="O43" s="258"/>
      <c r="P43" s="258"/>
      <c r="Q43" s="258"/>
      <c r="R43" s="258"/>
      <c r="S43" s="258"/>
      <c r="T43" s="258"/>
      <c r="U43" s="259"/>
      <c r="V43" s="220"/>
      <c r="W43" s="221"/>
      <c r="X43" s="221"/>
      <c r="Y43" s="221"/>
      <c r="Z43" s="221"/>
      <c r="AA43" s="221"/>
      <c r="AB43" s="221"/>
      <c r="AC43" s="222"/>
      <c r="AD43" s="251"/>
      <c r="AE43" s="258"/>
      <c r="AF43" s="258"/>
      <c r="AG43" s="258"/>
      <c r="AH43" s="258"/>
      <c r="AI43" s="258"/>
      <c r="AJ43" s="258"/>
      <c r="AK43" s="259"/>
      <c r="AL43" s="220"/>
      <c r="AM43" s="221"/>
      <c r="AN43" s="221"/>
      <c r="AO43" s="221"/>
      <c r="AP43" s="221"/>
      <c r="AQ43" s="221"/>
      <c r="AR43" s="221"/>
      <c r="AS43" s="222"/>
      <c r="AT43" s="220"/>
      <c r="AU43" s="221"/>
      <c r="AV43" s="221"/>
      <c r="AW43" s="221"/>
      <c r="AX43" s="221"/>
      <c r="AY43" s="221"/>
      <c r="AZ43" s="221"/>
      <c r="BA43" s="222"/>
      <c r="BB43" s="220"/>
      <c r="BC43" s="221"/>
      <c r="BD43" s="221"/>
      <c r="BE43" s="221"/>
      <c r="BF43" s="221"/>
      <c r="BG43" s="221"/>
      <c r="BH43" s="221"/>
      <c r="BI43" s="222"/>
      <c r="BJ43" s="251"/>
      <c r="BK43" s="258"/>
      <c r="BL43" s="258"/>
      <c r="BM43" s="258"/>
      <c r="BN43" s="258"/>
      <c r="BO43" s="258"/>
      <c r="BP43" s="258"/>
      <c r="BQ43" s="259"/>
      <c r="BR43" s="251"/>
      <c r="BS43" s="258"/>
      <c r="BT43" s="258"/>
      <c r="BU43" s="258"/>
      <c r="BV43" s="258"/>
      <c r="BW43" s="258"/>
      <c r="BX43" s="258"/>
      <c r="BY43" s="259"/>
      <c r="BZ43" s="220"/>
      <c r="CA43" s="221"/>
      <c r="CB43" s="221"/>
      <c r="CC43" s="221"/>
      <c r="CD43" s="221"/>
      <c r="CE43" s="221"/>
      <c r="CF43" s="221"/>
      <c r="CG43" s="222"/>
      <c r="CH43" s="251"/>
      <c r="CI43" s="258"/>
      <c r="CJ43" s="258"/>
      <c r="CK43" s="258"/>
      <c r="CL43" s="258"/>
      <c r="CM43" s="258"/>
      <c r="CN43" s="258"/>
      <c r="CO43" s="259"/>
      <c r="CP43" s="251"/>
      <c r="CQ43" s="258"/>
      <c r="CR43" s="258"/>
      <c r="CS43" s="258"/>
      <c r="CT43" s="258"/>
      <c r="CU43" s="258"/>
      <c r="CV43" s="258"/>
      <c r="CW43" s="259"/>
      <c r="CX43" s="458" t="s">
        <v>135</v>
      </c>
      <c r="CY43" s="459"/>
      <c r="CZ43" s="459"/>
      <c r="DA43" s="460"/>
    </row>
    <row r="44" spans="2:105" ht="15" customHeight="1">
      <c r="B44" s="461"/>
      <c r="C44" s="462"/>
      <c r="D44" s="462"/>
      <c r="E44" s="463"/>
      <c r="F44" s="242"/>
      <c r="G44" s="243"/>
      <c r="H44" s="243"/>
      <c r="I44" s="243"/>
      <c r="J44" s="217"/>
      <c r="K44" s="217"/>
      <c r="L44" s="217"/>
      <c r="M44" s="216"/>
      <c r="N44" s="242"/>
      <c r="O44" s="243"/>
      <c r="P44" s="243"/>
      <c r="Q44" s="243"/>
      <c r="R44" s="217"/>
      <c r="S44" s="245"/>
      <c r="T44" s="217"/>
      <c r="U44" s="216"/>
      <c r="V44" s="223"/>
      <c r="W44" s="224"/>
      <c r="X44" s="224"/>
      <c r="Y44" s="224"/>
      <c r="Z44" s="224"/>
      <c r="AA44" s="224"/>
      <c r="AB44" s="224"/>
      <c r="AC44" s="225"/>
      <c r="AD44" s="242"/>
      <c r="AE44" s="243"/>
      <c r="AF44" s="243"/>
      <c r="AG44" s="243"/>
      <c r="AH44" s="217"/>
      <c r="AI44" s="245"/>
      <c r="AJ44" s="217"/>
      <c r="AK44" s="216"/>
      <c r="AL44" s="223"/>
      <c r="AM44" s="224"/>
      <c r="AN44" s="224"/>
      <c r="AO44" s="224"/>
      <c r="AP44" s="224"/>
      <c r="AQ44" s="224"/>
      <c r="AR44" s="224"/>
      <c r="AS44" s="225"/>
      <c r="AT44" s="223"/>
      <c r="AU44" s="224"/>
      <c r="AV44" s="224"/>
      <c r="AW44" s="224"/>
      <c r="AX44" s="224"/>
      <c r="AY44" s="224"/>
      <c r="AZ44" s="224"/>
      <c r="BA44" s="225"/>
      <c r="BB44" s="223"/>
      <c r="BC44" s="224"/>
      <c r="BD44" s="224"/>
      <c r="BE44" s="224"/>
      <c r="BF44" s="224"/>
      <c r="BG44" s="224"/>
      <c r="BH44" s="224"/>
      <c r="BI44" s="225"/>
      <c r="BJ44" s="242"/>
      <c r="BK44" s="243"/>
      <c r="BL44" s="243"/>
      <c r="BM44" s="243"/>
      <c r="BN44" s="217"/>
      <c r="BO44" s="217"/>
      <c r="BP44" s="217"/>
      <c r="BQ44" s="216"/>
      <c r="BR44" s="242"/>
      <c r="BS44" s="243"/>
      <c r="BT44" s="243"/>
      <c r="BU44" s="243"/>
      <c r="BV44" s="217"/>
      <c r="BW44" s="245"/>
      <c r="BX44" s="217"/>
      <c r="BY44" s="216"/>
      <c r="BZ44" s="223"/>
      <c r="CA44" s="224"/>
      <c r="CB44" s="224"/>
      <c r="CC44" s="224"/>
      <c r="CD44" s="224"/>
      <c r="CE44" s="224"/>
      <c r="CF44" s="224"/>
      <c r="CG44" s="225"/>
      <c r="CH44" s="242"/>
      <c r="CI44" s="243"/>
      <c r="CJ44" s="243"/>
      <c r="CK44" s="243"/>
      <c r="CL44" s="217"/>
      <c r="CM44" s="245"/>
      <c r="CN44" s="217"/>
      <c r="CO44" s="216"/>
      <c r="CP44" s="242"/>
      <c r="CQ44" s="243"/>
      <c r="CR44" s="243"/>
      <c r="CS44" s="243"/>
      <c r="CT44" s="217"/>
      <c r="CU44" s="245"/>
      <c r="CV44" s="217"/>
      <c r="CW44" s="216"/>
      <c r="CX44" s="461"/>
      <c r="CY44" s="462"/>
      <c r="CZ44" s="462"/>
      <c r="DA44" s="463"/>
    </row>
    <row r="45" spans="2:105" ht="11.25" customHeight="1">
      <c r="B45" s="461"/>
      <c r="C45" s="462"/>
      <c r="D45" s="462"/>
      <c r="E45" s="463"/>
      <c r="F45" s="284" t="s">
        <v>36</v>
      </c>
      <c r="G45" s="285"/>
      <c r="H45" s="285"/>
      <c r="I45" s="285"/>
      <c r="J45" s="217"/>
      <c r="K45" s="217"/>
      <c r="L45" s="217"/>
      <c r="M45" s="216"/>
      <c r="N45" s="284" t="s">
        <v>36</v>
      </c>
      <c r="O45" s="285"/>
      <c r="P45" s="285"/>
      <c r="Q45" s="285"/>
      <c r="R45" s="217"/>
      <c r="S45" s="245"/>
      <c r="T45" s="217"/>
      <c r="U45" s="216"/>
      <c r="V45" s="223"/>
      <c r="W45" s="224"/>
      <c r="X45" s="224"/>
      <c r="Y45" s="224"/>
      <c r="Z45" s="224"/>
      <c r="AA45" s="224"/>
      <c r="AB45" s="224"/>
      <c r="AC45" s="225"/>
      <c r="AD45" s="284" t="s">
        <v>36</v>
      </c>
      <c r="AE45" s="285"/>
      <c r="AF45" s="285"/>
      <c r="AG45" s="285"/>
      <c r="AH45" s="217"/>
      <c r="AI45" s="245"/>
      <c r="AJ45" s="217"/>
      <c r="AK45" s="216"/>
      <c r="AL45" s="223"/>
      <c r="AM45" s="224"/>
      <c r="AN45" s="224"/>
      <c r="AO45" s="224"/>
      <c r="AP45" s="224"/>
      <c r="AQ45" s="224"/>
      <c r="AR45" s="224"/>
      <c r="AS45" s="225"/>
      <c r="AT45" s="223"/>
      <c r="AU45" s="224"/>
      <c r="AV45" s="224"/>
      <c r="AW45" s="224"/>
      <c r="AX45" s="224"/>
      <c r="AY45" s="224"/>
      <c r="AZ45" s="224"/>
      <c r="BA45" s="225"/>
      <c r="BB45" s="223"/>
      <c r="BC45" s="224"/>
      <c r="BD45" s="224"/>
      <c r="BE45" s="224"/>
      <c r="BF45" s="224"/>
      <c r="BG45" s="224"/>
      <c r="BH45" s="224"/>
      <c r="BI45" s="225"/>
      <c r="BJ45" s="284" t="s">
        <v>36</v>
      </c>
      <c r="BK45" s="285"/>
      <c r="BL45" s="285"/>
      <c r="BM45" s="285"/>
      <c r="BN45" s="217"/>
      <c r="BO45" s="217"/>
      <c r="BP45" s="217"/>
      <c r="BQ45" s="216"/>
      <c r="BR45" s="284" t="s">
        <v>36</v>
      </c>
      <c r="BS45" s="285"/>
      <c r="BT45" s="285"/>
      <c r="BU45" s="285"/>
      <c r="BV45" s="217"/>
      <c r="BW45" s="245"/>
      <c r="BX45" s="217"/>
      <c r="BY45" s="216"/>
      <c r="BZ45" s="223"/>
      <c r="CA45" s="224"/>
      <c r="CB45" s="224"/>
      <c r="CC45" s="224"/>
      <c r="CD45" s="224"/>
      <c r="CE45" s="224"/>
      <c r="CF45" s="224"/>
      <c r="CG45" s="225"/>
      <c r="CH45" s="284" t="s">
        <v>36</v>
      </c>
      <c r="CI45" s="285"/>
      <c r="CJ45" s="285"/>
      <c r="CK45" s="285"/>
      <c r="CL45" s="217"/>
      <c r="CM45" s="245"/>
      <c r="CN45" s="217"/>
      <c r="CO45" s="216"/>
      <c r="CP45" s="242"/>
      <c r="CQ45" s="243"/>
      <c r="CR45" s="243"/>
      <c r="CS45" s="243"/>
      <c r="CT45" s="217"/>
      <c r="CU45" s="245"/>
      <c r="CV45" s="217"/>
      <c r="CW45" s="216"/>
      <c r="CX45" s="461"/>
      <c r="CY45" s="462"/>
      <c r="CZ45" s="462"/>
      <c r="DA45" s="463"/>
    </row>
    <row r="46" spans="2:105" ht="22.5" customHeight="1">
      <c r="B46" s="461"/>
      <c r="C46" s="462"/>
      <c r="D46" s="462"/>
      <c r="E46" s="463"/>
      <c r="F46" s="284"/>
      <c r="G46" s="285"/>
      <c r="H46" s="285"/>
      <c r="I46" s="285"/>
      <c r="J46" s="217"/>
      <c r="K46" s="217"/>
      <c r="L46" s="217"/>
      <c r="M46" s="216"/>
      <c r="N46" s="284"/>
      <c r="O46" s="285"/>
      <c r="P46" s="285"/>
      <c r="Q46" s="285"/>
      <c r="R46" s="217"/>
      <c r="S46" s="217"/>
      <c r="T46" s="217"/>
      <c r="U46" s="216"/>
      <c r="V46" s="223"/>
      <c r="W46" s="224"/>
      <c r="X46" s="224"/>
      <c r="Y46" s="224"/>
      <c r="Z46" s="224"/>
      <c r="AA46" s="224"/>
      <c r="AB46" s="224"/>
      <c r="AC46" s="225"/>
      <c r="AD46" s="284"/>
      <c r="AE46" s="285"/>
      <c r="AF46" s="285"/>
      <c r="AG46" s="285"/>
      <c r="AH46" s="217"/>
      <c r="AI46" s="217"/>
      <c r="AJ46" s="217"/>
      <c r="AK46" s="216"/>
      <c r="AL46" s="223"/>
      <c r="AM46" s="224"/>
      <c r="AN46" s="224"/>
      <c r="AO46" s="224"/>
      <c r="AP46" s="224"/>
      <c r="AQ46" s="224"/>
      <c r="AR46" s="224"/>
      <c r="AS46" s="225"/>
      <c r="AT46" s="223"/>
      <c r="AU46" s="224"/>
      <c r="AV46" s="224"/>
      <c r="AW46" s="224"/>
      <c r="AX46" s="224"/>
      <c r="AY46" s="224"/>
      <c r="AZ46" s="224"/>
      <c r="BA46" s="225"/>
      <c r="BB46" s="223"/>
      <c r="BC46" s="224"/>
      <c r="BD46" s="224"/>
      <c r="BE46" s="224"/>
      <c r="BF46" s="224"/>
      <c r="BG46" s="224"/>
      <c r="BH46" s="224"/>
      <c r="BI46" s="225"/>
      <c r="BJ46" s="284"/>
      <c r="BK46" s="285"/>
      <c r="BL46" s="285"/>
      <c r="BM46" s="285"/>
      <c r="BN46" s="217"/>
      <c r="BO46" s="217"/>
      <c r="BP46" s="217"/>
      <c r="BQ46" s="216"/>
      <c r="BR46" s="284"/>
      <c r="BS46" s="285"/>
      <c r="BT46" s="285"/>
      <c r="BU46" s="285"/>
      <c r="BV46" s="217"/>
      <c r="BW46" s="217"/>
      <c r="BX46" s="217"/>
      <c r="BY46" s="216"/>
      <c r="BZ46" s="223"/>
      <c r="CA46" s="224"/>
      <c r="CB46" s="224"/>
      <c r="CC46" s="224"/>
      <c r="CD46" s="224"/>
      <c r="CE46" s="224"/>
      <c r="CF46" s="224"/>
      <c r="CG46" s="225"/>
      <c r="CH46" s="284"/>
      <c r="CI46" s="285"/>
      <c r="CJ46" s="285"/>
      <c r="CK46" s="285"/>
      <c r="CL46" s="217"/>
      <c r="CM46" s="217"/>
      <c r="CN46" s="217"/>
      <c r="CO46" s="216"/>
      <c r="CP46" s="242"/>
      <c r="CQ46" s="243"/>
      <c r="CR46" s="243"/>
      <c r="CS46" s="243"/>
      <c r="CT46" s="217"/>
      <c r="CU46" s="217"/>
      <c r="CV46" s="217"/>
      <c r="CW46" s="216"/>
      <c r="CX46" s="461"/>
      <c r="CY46" s="462"/>
      <c r="CZ46" s="462"/>
      <c r="DA46" s="463"/>
    </row>
    <row r="47" spans="2:105" ht="18.75" customHeight="1">
      <c r="B47" s="464"/>
      <c r="C47" s="465"/>
      <c r="D47" s="465"/>
      <c r="E47" s="466"/>
      <c r="F47" s="218" t="s">
        <v>471</v>
      </c>
      <c r="G47" s="219"/>
      <c r="H47" s="219"/>
      <c r="I47" s="219"/>
      <c r="J47" s="217"/>
      <c r="K47" s="217"/>
      <c r="L47" s="217"/>
      <c r="M47" s="216"/>
      <c r="N47" s="218"/>
      <c r="O47" s="219"/>
      <c r="P47" s="219"/>
      <c r="Q47" s="219"/>
      <c r="R47" s="217"/>
      <c r="S47" s="217"/>
      <c r="T47" s="217"/>
      <c r="U47" s="216"/>
      <c r="V47" s="223"/>
      <c r="W47" s="224"/>
      <c r="X47" s="224"/>
      <c r="Y47" s="224"/>
      <c r="Z47" s="224"/>
      <c r="AA47" s="224"/>
      <c r="AB47" s="224"/>
      <c r="AC47" s="225"/>
      <c r="AD47" s="218"/>
      <c r="AE47" s="219"/>
      <c r="AF47" s="219"/>
      <c r="AG47" s="219"/>
      <c r="AH47" s="217"/>
      <c r="AI47" s="217"/>
      <c r="AJ47" s="217"/>
      <c r="AK47" s="216"/>
      <c r="AL47" s="223"/>
      <c r="AM47" s="224"/>
      <c r="AN47" s="224"/>
      <c r="AO47" s="224"/>
      <c r="AP47" s="224"/>
      <c r="AQ47" s="224"/>
      <c r="AR47" s="224"/>
      <c r="AS47" s="225"/>
      <c r="AT47" s="223"/>
      <c r="AU47" s="224"/>
      <c r="AV47" s="224"/>
      <c r="AW47" s="224"/>
      <c r="AX47" s="224"/>
      <c r="AY47" s="224"/>
      <c r="AZ47" s="224"/>
      <c r="BA47" s="225"/>
      <c r="BB47" s="223"/>
      <c r="BC47" s="224"/>
      <c r="BD47" s="224"/>
      <c r="BE47" s="224"/>
      <c r="BF47" s="224"/>
      <c r="BG47" s="224"/>
      <c r="BH47" s="224"/>
      <c r="BI47" s="225"/>
      <c r="BJ47" s="218"/>
      <c r="BK47" s="219"/>
      <c r="BL47" s="219"/>
      <c r="BM47" s="219"/>
      <c r="BN47" s="217"/>
      <c r="BO47" s="217"/>
      <c r="BP47" s="217"/>
      <c r="BQ47" s="216"/>
      <c r="BR47" s="218"/>
      <c r="BS47" s="219"/>
      <c r="BT47" s="219"/>
      <c r="BU47" s="219"/>
      <c r="BV47" s="217"/>
      <c r="BW47" s="217"/>
      <c r="BX47" s="217"/>
      <c r="BY47" s="216"/>
      <c r="BZ47" s="223"/>
      <c r="CA47" s="224"/>
      <c r="CB47" s="224"/>
      <c r="CC47" s="224"/>
      <c r="CD47" s="224"/>
      <c r="CE47" s="224"/>
      <c r="CF47" s="224"/>
      <c r="CG47" s="225"/>
      <c r="CH47" s="218"/>
      <c r="CI47" s="219"/>
      <c r="CJ47" s="219"/>
      <c r="CK47" s="219"/>
      <c r="CL47" s="217"/>
      <c r="CM47" s="217"/>
      <c r="CN47" s="217"/>
      <c r="CO47" s="216"/>
      <c r="CP47" s="218"/>
      <c r="CQ47" s="219"/>
      <c r="CR47" s="219"/>
      <c r="CS47" s="219"/>
      <c r="CT47" s="217"/>
      <c r="CU47" s="217"/>
      <c r="CV47" s="217"/>
      <c r="CW47" s="216"/>
      <c r="CX47" s="464"/>
      <c r="CY47" s="465"/>
      <c r="CZ47" s="465"/>
      <c r="DA47" s="466"/>
    </row>
    <row r="48" spans="2:105" ht="18.75" customHeight="1" thickBot="1">
      <c r="B48" s="85"/>
      <c r="C48" s="86"/>
      <c r="D48" s="86"/>
      <c r="E48" s="87"/>
      <c r="F48" s="230"/>
      <c r="G48" s="231"/>
      <c r="H48" s="55"/>
      <c r="I48" s="246" t="s">
        <v>631</v>
      </c>
      <c r="J48" s="246"/>
      <c r="K48" s="246"/>
      <c r="L48" s="246"/>
      <c r="M48" s="247"/>
      <c r="N48" s="230"/>
      <c r="O48" s="231"/>
      <c r="P48" s="55"/>
      <c r="Q48" s="246"/>
      <c r="R48" s="246"/>
      <c r="S48" s="246"/>
      <c r="T48" s="246"/>
      <c r="U48" s="247"/>
      <c r="V48" s="226"/>
      <c r="W48" s="227"/>
      <c r="X48" s="227"/>
      <c r="Y48" s="227"/>
      <c r="Z48" s="227"/>
      <c r="AA48" s="227"/>
      <c r="AB48" s="227"/>
      <c r="AC48" s="228"/>
      <c r="AD48" s="230"/>
      <c r="AE48" s="231"/>
      <c r="AF48" s="55"/>
      <c r="AG48" s="246"/>
      <c r="AH48" s="246"/>
      <c r="AI48" s="246"/>
      <c r="AJ48" s="246"/>
      <c r="AK48" s="247"/>
      <c r="AL48" s="226"/>
      <c r="AM48" s="227"/>
      <c r="AN48" s="227"/>
      <c r="AO48" s="227"/>
      <c r="AP48" s="227"/>
      <c r="AQ48" s="227"/>
      <c r="AR48" s="227"/>
      <c r="AS48" s="228"/>
      <c r="AT48" s="226"/>
      <c r="AU48" s="227"/>
      <c r="AV48" s="227"/>
      <c r="AW48" s="227"/>
      <c r="AX48" s="227"/>
      <c r="AY48" s="227"/>
      <c r="AZ48" s="227"/>
      <c r="BA48" s="228"/>
      <c r="BB48" s="226"/>
      <c r="BC48" s="227"/>
      <c r="BD48" s="227"/>
      <c r="BE48" s="227"/>
      <c r="BF48" s="227"/>
      <c r="BG48" s="227"/>
      <c r="BH48" s="227"/>
      <c r="BI48" s="228"/>
      <c r="BJ48" s="230"/>
      <c r="BK48" s="231"/>
      <c r="BL48" s="55"/>
      <c r="BM48" s="246"/>
      <c r="BN48" s="246"/>
      <c r="BO48" s="246"/>
      <c r="BP48" s="246"/>
      <c r="BQ48" s="247"/>
      <c r="BR48" s="230"/>
      <c r="BS48" s="231"/>
      <c r="BT48" s="55"/>
      <c r="BU48" s="246"/>
      <c r="BV48" s="246"/>
      <c r="BW48" s="246"/>
      <c r="BX48" s="246"/>
      <c r="BY48" s="247"/>
      <c r="BZ48" s="226"/>
      <c r="CA48" s="227"/>
      <c r="CB48" s="227"/>
      <c r="CC48" s="227"/>
      <c r="CD48" s="227"/>
      <c r="CE48" s="227"/>
      <c r="CF48" s="227"/>
      <c r="CG48" s="228"/>
      <c r="CH48" s="230"/>
      <c r="CI48" s="231"/>
      <c r="CJ48" s="55"/>
      <c r="CK48" s="246"/>
      <c r="CL48" s="246"/>
      <c r="CM48" s="246"/>
      <c r="CN48" s="246"/>
      <c r="CO48" s="247"/>
      <c r="CP48" s="230"/>
      <c r="CQ48" s="231"/>
      <c r="CR48" s="55"/>
      <c r="CS48" s="246"/>
      <c r="CT48" s="246"/>
      <c r="CU48" s="246"/>
      <c r="CV48" s="246"/>
      <c r="CW48" s="247"/>
      <c r="CX48" s="85"/>
      <c r="CY48" s="86"/>
      <c r="CZ48" s="86"/>
      <c r="DA48" s="87"/>
    </row>
    <row r="49" spans="2:105" ht="15" customHeight="1">
      <c r="B49" s="458" t="s">
        <v>136</v>
      </c>
      <c r="C49" s="459"/>
      <c r="D49" s="459"/>
      <c r="E49" s="460"/>
      <c r="F49" s="251"/>
      <c r="G49" s="258"/>
      <c r="H49" s="258"/>
      <c r="I49" s="258"/>
      <c r="J49" s="258"/>
      <c r="K49" s="258"/>
      <c r="L49" s="258"/>
      <c r="M49" s="259"/>
      <c r="N49" s="251"/>
      <c r="O49" s="258"/>
      <c r="P49" s="258"/>
      <c r="Q49" s="258"/>
      <c r="R49" s="258"/>
      <c r="S49" s="258"/>
      <c r="T49" s="258"/>
      <c r="U49" s="259"/>
      <c r="V49" s="251"/>
      <c r="W49" s="258"/>
      <c r="X49" s="258"/>
      <c r="Y49" s="258"/>
      <c r="Z49" s="258"/>
      <c r="AA49" s="258"/>
      <c r="AB49" s="258"/>
      <c r="AC49" s="259"/>
      <c r="AD49" s="251"/>
      <c r="AE49" s="258"/>
      <c r="AF49" s="258"/>
      <c r="AG49" s="258"/>
      <c r="AH49" s="258"/>
      <c r="AI49" s="258"/>
      <c r="AJ49" s="258"/>
      <c r="AK49" s="259"/>
      <c r="AL49" s="251"/>
      <c r="AM49" s="258"/>
      <c r="AN49" s="258"/>
      <c r="AO49" s="258"/>
      <c r="AP49" s="258"/>
      <c r="AQ49" s="258"/>
      <c r="AR49" s="258"/>
      <c r="AS49" s="259"/>
      <c r="AT49" s="251"/>
      <c r="AU49" s="258"/>
      <c r="AV49" s="258"/>
      <c r="AW49" s="258"/>
      <c r="AX49" s="258"/>
      <c r="AY49" s="258"/>
      <c r="AZ49" s="258"/>
      <c r="BA49" s="259"/>
      <c r="BB49" s="251">
        <v>10016281</v>
      </c>
      <c r="BC49" s="252"/>
      <c r="BD49" s="252"/>
      <c r="BE49" s="252"/>
      <c r="BF49" s="258"/>
      <c r="BG49" s="258"/>
      <c r="BH49" s="258"/>
      <c r="BI49" s="259"/>
      <c r="BJ49" s="251"/>
      <c r="BK49" s="258"/>
      <c r="BL49" s="258"/>
      <c r="BM49" s="258"/>
      <c r="BN49" s="258"/>
      <c r="BO49" s="258"/>
      <c r="BP49" s="258"/>
      <c r="BQ49" s="259"/>
      <c r="BR49" s="251"/>
      <c r="BS49" s="252"/>
      <c r="BT49" s="252"/>
      <c r="BU49" s="252"/>
      <c r="BV49" s="258"/>
      <c r="BW49" s="258"/>
      <c r="BX49" s="258"/>
      <c r="BY49" s="259"/>
      <c r="BZ49" s="251"/>
      <c r="CA49" s="258"/>
      <c r="CB49" s="258"/>
      <c r="CC49" s="258"/>
      <c r="CD49" s="258"/>
      <c r="CE49" s="258"/>
      <c r="CF49" s="258"/>
      <c r="CG49" s="259"/>
      <c r="CH49" s="251"/>
      <c r="CI49" s="258"/>
      <c r="CJ49" s="258"/>
      <c r="CK49" s="258"/>
      <c r="CL49" s="258"/>
      <c r="CM49" s="258"/>
      <c r="CN49" s="258"/>
      <c r="CO49" s="259"/>
      <c r="CP49" s="251"/>
      <c r="CQ49" s="258"/>
      <c r="CR49" s="258"/>
      <c r="CS49" s="258"/>
      <c r="CT49" s="258"/>
      <c r="CU49" s="258"/>
      <c r="CV49" s="258"/>
      <c r="CW49" s="259"/>
      <c r="CX49" s="458" t="s">
        <v>136</v>
      </c>
      <c r="CY49" s="459"/>
      <c r="CZ49" s="459"/>
      <c r="DA49" s="460"/>
    </row>
    <row r="50" spans="2:105" ht="15" customHeight="1">
      <c r="B50" s="461"/>
      <c r="C50" s="462"/>
      <c r="D50" s="462"/>
      <c r="E50" s="463"/>
      <c r="F50" s="242"/>
      <c r="G50" s="243"/>
      <c r="H50" s="243"/>
      <c r="I50" s="243"/>
      <c r="J50" s="217"/>
      <c r="K50" s="217"/>
      <c r="L50" s="217"/>
      <c r="M50" s="216"/>
      <c r="N50" s="242"/>
      <c r="O50" s="243"/>
      <c r="P50" s="243"/>
      <c r="Q50" s="243"/>
      <c r="R50" s="217"/>
      <c r="S50" s="245"/>
      <c r="T50" s="217"/>
      <c r="U50" s="216"/>
      <c r="V50" s="242"/>
      <c r="W50" s="243"/>
      <c r="X50" s="243"/>
      <c r="Y50" s="243"/>
      <c r="Z50" s="217"/>
      <c r="AA50" s="245"/>
      <c r="AB50" s="217"/>
      <c r="AC50" s="216"/>
      <c r="AD50" s="242"/>
      <c r="AE50" s="243"/>
      <c r="AF50" s="243"/>
      <c r="AG50" s="243"/>
      <c r="AH50" s="217"/>
      <c r="AI50" s="245"/>
      <c r="AJ50" s="217"/>
      <c r="AK50" s="216"/>
      <c r="AL50" s="242"/>
      <c r="AM50" s="243"/>
      <c r="AN50" s="243"/>
      <c r="AO50" s="243"/>
      <c r="AP50" s="217"/>
      <c r="AQ50" s="245"/>
      <c r="AR50" s="217"/>
      <c r="AS50" s="216"/>
      <c r="AT50" s="242"/>
      <c r="AU50" s="243"/>
      <c r="AV50" s="243"/>
      <c r="AW50" s="243"/>
      <c r="AX50" s="217"/>
      <c r="AY50" s="245"/>
      <c r="AZ50" s="217"/>
      <c r="BA50" s="216"/>
      <c r="BB50" s="274" t="s">
        <v>115</v>
      </c>
      <c r="BC50" s="275"/>
      <c r="BD50" s="275"/>
      <c r="BE50" s="275"/>
      <c r="BF50" s="229"/>
      <c r="BG50" s="295"/>
      <c r="BH50" s="229"/>
      <c r="BI50" s="244"/>
      <c r="BJ50" s="242"/>
      <c r="BK50" s="243"/>
      <c r="BL50" s="243"/>
      <c r="BM50" s="243"/>
      <c r="BN50" s="217"/>
      <c r="BO50" s="245"/>
      <c r="BP50" s="217"/>
      <c r="BQ50" s="216"/>
      <c r="BR50" s="274"/>
      <c r="BS50" s="275"/>
      <c r="BT50" s="275"/>
      <c r="BU50" s="275"/>
      <c r="BV50" s="229"/>
      <c r="BW50" s="295"/>
      <c r="BX50" s="229"/>
      <c r="BY50" s="244"/>
      <c r="BZ50" s="242"/>
      <c r="CA50" s="243"/>
      <c r="CB50" s="243"/>
      <c r="CC50" s="243"/>
      <c r="CD50" s="217"/>
      <c r="CE50" s="245"/>
      <c r="CF50" s="217"/>
      <c r="CG50" s="216"/>
      <c r="CH50" s="242"/>
      <c r="CI50" s="243"/>
      <c r="CJ50" s="243"/>
      <c r="CK50" s="243"/>
      <c r="CL50" s="217"/>
      <c r="CM50" s="245"/>
      <c r="CN50" s="217"/>
      <c r="CO50" s="216"/>
      <c r="CP50" s="242"/>
      <c r="CQ50" s="243"/>
      <c r="CR50" s="243"/>
      <c r="CS50" s="243"/>
      <c r="CT50" s="217"/>
      <c r="CU50" s="245"/>
      <c r="CV50" s="217"/>
      <c r="CW50" s="216"/>
      <c r="CX50" s="461"/>
      <c r="CY50" s="462"/>
      <c r="CZ50" s="462"/>
      <c r="DA50" s="463"/>
    </row>
    <row r="51" spans="2:105" ht="11.25" customHeight="1">
      <c r="B51" s="461"/>
      <c r="C51" s="462"/>
      <c r="D51" s="462"/>
      <c r="E51" s="463"/>
      <c r="F51" s="284" t="s">
        <v>36</v>
      </c>
      <c r="G51" s="285"/>
      <c r="H51" s="285"/>
      <c r="I51" s="285"/>
      <c r="J51" s="217"/>
      <c r="K51" s="217"/>
      <c r="L51" s="217"/>
      <c r="M51" s="216"/>
      <c r="N51" s="242"/>
      <c r="O51" s="243"/>
      <c r="P51" s="243"/>
      <c r="Q51" s="243"/>
      <c r="R51" s="217"/>
      <c r="S51" s="245"/>
      <c r="T51" s="217"/>
      <c r="U51" s="216"/>
      <c r="V51" s="242"/>
      <c r="W51" s="243"/>
      <c r="X51" s="243"/>
      <c r="Y51" s="243"/>
      <c r="Z51" s="217"/>
      <c r="AA51" s="245"/>
      <c r="AB51" s="217"/>
      <c r="AC51" s="216"/>
      <c r="AD51" s="242"/>
      <c r="AE51" s="243"/>
      <c r="AF51" s="243"/>
      <c r="AG51" s="243"/>
      <c r="AH51" s="217"/>
      <c r="AI51" s="245"/>
      <c r="AJ51" s="217"/>
      <c r="AK51" s="216"/>
      <c r="AL51" s="242"/>
      <c r="AM51" s="243"/>
      <c r="AN51" s="243"/>
      <c r="AO51" s="243"/>
      <c r="AP51" s="217"/>
      <c r="AQ51" s="245"/>
      <c r="AR51" s="217"/>
      <c r="AS51" s="216"/>
      <c r="AT51" s="242"/>
      <c r="AU51" s="243"/>
      <c r="AV51" s="243"/>
      <c r="AW51" s="243"/>
      <c r="AX51" s="217"/>
      <c r="AY51" s="245"/>
      <c r="AZ51" s="217"/>
      <c r="BA51" s="216"/>
      <c r="BB51" s="284" t="s">
        <v>116</v>
      </c>
      <c r="BC51" s="285"/>
      <c r="BD51" s="285"/>
      <c r="BE51" s="285"/>
      <c r="BF51" s="229"/>
      <c r="BG51" s="295"/>
      <c r="BH51" s="229"/>
      <c r="BI51" s="244"/>
      <c r="BJ51" s="264"/>
      <c r="BK51" s="265"/>
      <c r="BL51" s="265"/>
      <c r="BM51" s="265"/>
      <c r="BN51" s="217"/>
      <c r="BO51" s="245"/>
      <c r="BP51" s="217"/>
      <c r="BQ51" s="216"/>
      <c r="BR51" s="284"/>
      <c r="BS51" s="285"/>
      <c r="BT51" s="285"/>
      <c r="BU51" s="285"/>
      <c r="BV51" s="229"/>
      <c r="BW51" s="295"/>
      <c r="BX51" s="229"/>
      <c r="BY51" s="244"/>
      <c r="BZ51" s="242"/>
      <c r="CA51" s="243"/>
      <c r="CB51" s="243"/>
      <c r="CC51" s="243"/>
      <c r="CD51" s="217"/>
      <c r="CE51" s="245"/>
      <c r="CF51" s="217"/>
      <c r="CG51" s="216"/>
      <c r="CH51" s="242"/>
      <c r="CI51" s="243"/>
      <c r="CJ51" s="243"/>
      <c r="CK51" s="243"/>
      <c r="CL51" s="217"/>
      <c r="CM51" s="245"/>
      <c r="CN51" s="217"/>
      <c r="CO51" s="216"/>
      <c r="CP51" s="242"/>
      <c r="CQ51" s="243"/>
      <c r="CR51" s="243"/>
      <c r="CS51" s="243"/>
      <c r="CT51" s="217"/>
      <c r="CU51" s="245"/>
      <c r="CV51" s="217"/>
      <c r="CW51" s="216"/>
      <c r="CX51" s="461"/>
      <c r="CY51" s="462"/>
      <c r="CZ51" s="462"/>
      <c r="DA51" s="463"/>
    </row>
    <row r="52" spans="2:105" ht="22.5" customHeight="1">
      <c r="B52" s="461"/>
      <c r="C52" s="462"/>
      <c r="D52" s="462"/>
      <c r="E52" s="463"/>
      <c r="F52" s="284"/>
      <c r="G52" s="285"/>
      <c r="H52" s="285"/>
      <c r="I52" s="285"/>
      <c r="J52" s="217"/>
      <c r="K52" s="217"/>
      <c r="L52" s="217"/>
      <c r="M52" s="216"/>
      <c r="N52" s="242"/>
      <c r="O52" s="243"/>
      <c r="P52" s="243"/>
      <c r="Q52" s="243"/>
      <c r="R52" s="217"/>
      <c r="S52" s="217"/>
      <c r="T52" s="217"/>
      <c r="U52" s="216"/>
      <c r="V52" s="242"/>
      <c r="W52" s="243"/>
      <c r="X52" s="243"/>
      <c r="Y52" s="243"/>
      <c r="Z52" s="217"/>
      <c r="AA52" s="217"/>
      <c r="AB52" s="217"/>
      <c r="AC52" s="216"/>
      <c r="AD52" s="242"/>
      <c r="AE52" s="243"/>
      <c r="AF52" s="243"/>
      <c r="AG52" s="243"/>
      <c r="AH52" s="217"/>
      <c r="AI52" s="217"/>
      <c r="AJ52" s="217"/>
      <c r="AK52" s="216"/>
      <c r="AL52" s="242"/>
      <c r="AM52" s="243"/>
      <c r="AN52" s="243"/>
      <c r="AO52" s="243"/>
      <c r="AP52" s="217"/>
      <c r="AQ52" s="217"/>
      <c r="AR52" s="217"/>
      <c r="AS52" s="216"/>
      <c r="AT52" s="242"/>
      <c r="AU52" s="243"/>
      <c r="AV52" s="243"/>
      <c r="AW52" s="243"/>
      <c r="AX52" s="217"/>
      <c r="AY52" s="217"/>
      <c r="AZ52" s="217"/>
      <c r="BA52" s="216"/>
      <c r="BB52" s="284"/>
      <c r="BC52" s="285"/>
      <c r="BD52" s="285"/>
      <c r="BE52" s="285"/>
      <c r="BF52" s="229" t="s">
        <v>628</v>
      </c>
      <c r="BG52" s="229" t="s">
        <v>44</v>
      </c>
      <c r="BH52" s="229"/>
      <c r="BI52" s="244"/>
      <c r="BJ52" s="264"/>
      <c r="BK52" s="265"/>
      <c r="BL52" s="265"/>
      <c r="BM52" s="265"/>
      <c r="BN52" s="217"/>
      <c r="BO52" s="217" t="s">
        <v>40</v>
      </c>
      <c r="BP52" s="217"/>
      <c r="BQ52" s="216"/>
      <c r="BR52" s="284"/>
      <c r="BS52" s="285"/>
      <c r="BT52" s="285"/>
      <c r="BU52" s="285"/>
      <c r="BV52" s="229"/>
      <c r="BW52" s="229" t="s">
        <v>40</v>
      </c>
      <c r="BX52" s="229"/>
      <c r="BY52" s="244"/>
      <c r="BZ52" s="242"/>
      <c r="CA52" s="243"/>
      <c r="CB52" s="243"/>
      <c r="CC52" s="243"/>
      <c r="CD52" s="217"/>
      <c r="CE52" s="217"/>
      <c r="CF52" s="217"/>
      <c r="CG52" s="216"/>
      <c r="CH52" s="242"/>
      <c r="CI52" s="243"/>
      <c r="CJ52" s="243"/>
      <c r="CK52" s="243"/>
      <c r="CL52" s="217"/>
      <c r="CM52" s="217"/>
      <c r="CN52" s="217"/>
      <c r="CO52" s="216"/>
      <c r="CP52" s="242"/>
      <c r="CQ52" s="243"/>
      <c r="CR52" s="243"/>
      <c r="CS52" s="243"/>
      <c r="CT52" s="217"/>
      <c r="CU52" s="217"/>
      <c r="CV52" s="217"/>
      <c r="CW52" s="216"/>
      <c r="CX52" s="461"/>
      <c r="CY52" s="462"/>
      <c r="CZ52" s="462"/>
      <c r="DA52" s="463"/>
    </row>
    <row r="53" spans="2:105" ht="18.75" customHeight="1">
      <c r="B53" s="464"/>
      <c r="C53" s="465"/>
      <c r="D53" s="465"/>
      <c r="E53" s="466"/>
      <c r="F53" s="218" t="s">
        <v>471</v>
      </c>
      <c r="G53" s="219"/>
      <c r="H53" s="219"/>
      <c r="I53" s="219"/>
      <c r="J53" s="217"/>
      <c r="K53" s="217"/>
      <c r="L53" s="217"/>
      <c r="M53" s="216"/>
      <c r="N53" s="218"/>
      <c r="O53" s="219"/>
      <c r="P53" s="219"/>
      <c r="Q53" s="219"/>
      <c r="R53" s="217"/>
      <c r="S53" s="217"/>
      <c r="T53" s="217"/>
      <c r="U53" s="216"/>
      <c r="V53" s="218"/>
      <c r="W53" s="219"/>
      <c r="X53" s="219"/>
      <c r="Y53" s="219"/>
      <c r="Z53" s="217"/>
      <c r="AA53" s="217"/>
      <c r="AB53" s="217"/>
      <c r="AC53" s="216"/>
      <c r="AD53" s="218"/>
      <c r="AE53" s="219"/>
      <c r="AF53" s="219"/>
      <c r="AG53" s="219"/>
      <c r="AH53" s="217"/>
      <c r="AI53" s="217"/>
      <c r="AJ53" s="217"/>
      <c r="AK53" s="216"/>
      <c r="AL53" s="218"/>
      <c r="AM53" s="219"/>
      <c r="AN53" s="219"/>
      <c r="AO53" s="219"/>
      <c r="AP53" s="217"/>
      <c r="AQ53" s="217"/>
      <c r="AR53" s="217"/>
      <c r="AS53" s="216"/>
      <c r="AT53" s="218"/>
      <c r="AU53" s="219"/>
      <c r="AV53" s="219"/>
      <c r="AW53" s="219"/>
      <c r="AX53" s="217"/>
      <c r="AY53" s="217"/>
      <c r="AZ53" s="217"/>
      <c r="BA53" s="216"/>
      <c r="BB53" s="296"/>
      <c r="BC53" s="297"/>
      <c r="BD53" s="297"/>
      <c r="BE53" s="297"/>
      <c r="BF53" s="229"/>
      <c r="BG53" s="229"/>
      <c r="BH53" s="229"/>
      <c r="BI53" s="244"/>
      <c r="BJ53" s="218"/>
      <c r="BK53" s="219"/>
      <c r="BL53" s="219"/>
      <c r="BM53" s="219"/>
      <c r="BN53" s="217"/>
      <c r="BO53" s="217"/>
      <c r="BP53" s="217"/>
      <c r="BQ53" s="216"/>
      <c r="BR53" s="296"/>
      <c r="BS53" s="297"/>
      <c r="BT53" s="297"/>
      <c r="BU53" s="297"/>
      <c r="BV53" s="229"/>
      <c r="BW53" s="229"/>
      <c r="BX53" s="229"/>
      <c r="BY53" s="244"/>
      <c r="BZ53" s="218"/>
      <c r="CA53" s="219"/>
      <c r="CB53" s="219"/>
      <c r="CC53" s="219"/>
      <c r="CD53" s="217"/>
      <c r="CE53" s="217"/>
      <c r="CF53" s="217"/>
      <c r="CG53" s="216"/>
      <c r="CH53" s="218"/>
      <c r="CI53" s="219"/>
      <c r="CJ53" s="219"/>
      <c r="CK53" s="219"/>
      <c r="CL53" s="217"/>
      <c r="CM53" s="217"/>
      <c r="CN53" s="217"/>
      <c r="CO53" s="216"/>
      <c r="CP53" s="218"/>
      <c r="CQ53" s="219"/>
      <c r="CR53" s="219"/>
      <c r="CS53" s="219"/>
      <c r="CT53" s="217"/>
      <c r="CU53" s="217"/>
      <c r="CV53" s="217"/>
      <c r="CW53" s="216"/>
      <c r="CX53" s="464"/>
      <c r="CY53" s="465"/>
      <c r="CZ53" s="465"/>
      <c r="DA53" s="466"/>
    </row>
    <row r="54" spans="2:105" ht="18.75" customHeight="1" thickBot="1">
      <c r="B54" s="85"/>
      <c r="C54" s="86"/>
      <c r="D54" s="86"/>
      <c r="E54" s="87"/>
      <c r="F54" s="230"/>
      <c r="G54" s="231"/>
      <c r="H54" s="55"/>
      <c r="I54" s="246" t="s">
        <v>631</v>
      </c>
      <c r="J54" s="246"/>
      <c r="K54" s="246"/>
      <c r="L54" s="246"/>
      <c r="M54" s="247"/>
      <c r="N54" s="230"/>
      <c r="O54" s="231"/>
      <c r="P54" s="55"/>
      <c r="Q54" s="246"/>
      <c r="R54" s="246"/>
      <c r="S54" s="246"/>
      <c r="T54" s="246"/>
      <c r="U54" s="247"/>
      <c r="V54" s="230"/>
      <c r="W54" s="231"/>
      <c r="X54" s="55"/>
      <c r="Y54" s="246"/>
      <c r="Z54" s="246"/>
      <c r="AA54" s="246"/>
      <c r="AB54" s="246"/>
      <c r="AC54" s="247"/>
      <c r="AD54" s="230"/>
      <c r="AE54" s="231"/>
      <c r="AF54" s="55"/>
      <c r="AG54" s="246"/>
      <c r="AH54" s="246"/>
      <c r="AI54" s="246"/>
      <c r="AJ54" s="246"/>
      <c r="AK54" s="247"/>
      <c r="AL54" s="230"/>
      <c r="AM54" s="231"/>
      <c r="AN54" s="55"/>
      <c r="AO54" s="246"/>
      <c r="AP54" s="246"/>
      <c r="AQ54" s="246"/>
      <c r="AR54" s="246"/>
      <c r="AS54" s="247"/>
      <c r="AT54" s="230"/>
      <c r="AU54" s="231"/>
      <c r="AV54" s="55"/>
      <c r="AW54" s="246"/>
      <c r="AX54" s="246"/>
      <c r="AY54" s="246"/>
      <c r="AZ54" s="246"/>
      <c r="BA54" s="247"/>
      <c r="BB54" s="262"/>
      <c r="BC54" s="263"/>
      <c r="BD54" s="65"/>
      <c r="BE54" s="300" t="s">
        <v>117</v>
      </c>
      <c r="BF54" s="300"/>
      <c r="BG54" s="300"/>
      <c r="BH54" s="300"/>
      <c r="BI54" s="301"/>
      <c r="BJ54" s="230"/>
      <c r="BK54" s="231"/>
      <c r="BL54" s="55"/>
      <c r="BM54" s="266"/>
      <c r="BN54" s="266"/>
      <c r="BO54" s="266"/>
      <c r="BP54" s="266"/>
      <c r="BQ54" s="267"/>
      <c r="BR54" s="262"/>
      <c r="BS54" s="263"/>
      <c r="BT54" s="65"/>
      <c r="BU54" s="308"/>
      <c r="BV54" s="308"/>
      <c r="BW54" s="308"/>
      <c r="BX54" s="308"/>
      <c r="BY54" s="309"/>
      <c r="BZ54" s="230"/>
      <c r="CA54" s="231"/>
      <c r="CB54" s="55"/>
      <c r="CC54" s="246"/>
      <c r="CD54" s="246"/>
      <c r="CE54" s="246"/>
      <c r="CF54" s="246"/>
      <c r="CG54" s="247"/>
      <c r="CH54" s="230"/>
      <c r="CI54" s="231"/>
      <c r="CJ54" s="55"/>
      <c r="CK54" s="246"/>
      <c r="CL54" s="246"/>
      <c r="CM54" s="246"/>
      <c r="CN54" s="246"/>
      <c r="CO54" s="247"/>
      <c r="CP54" s="230"/>
      <c r="CQ54" s="231"/>
      <c r="CR54" s="55"/>
      <c r="CS54" s="246"/>
      <c r="CT54" s="246"/>
      <c r="CU54" s="246"/>
      <c r="CV54" s="246"/>
      <c r="CW54" s="247"/>
      <c r="CX54" s="85"/>
      <c r="CY54" s="86"/>
      <c r="CZ54" s="86"/>
      <c r="DA54" s="87"/>
    </row>
    <row r="55" spans="2:105" ht="15" customHeight="1">
      <c r="B55" s="378" t="s">
        <v>137</v>
      </c>
      <c r="C55" s="379"/>
      <c r="D55" s="379"/>
      <c r="E55" s="380"/>
      <c r="F55" s="251"/>
      <c r="G55" s="258"/>
      <c r="H55" s="258"/>
      <c r="I55" s="258"/>
      <c r="J55" s="258"/>
      <c r="K55" s="258"/>
      <c r="L55" s="258"/>
      <c r="M55" s="259"/>
      <c r="N55" s="251"/>
      <c r="O55" s="258"/>
      <c r="P55" s="258"/>
      <c r="Q55" s="258"/>
      <c r="R55" s="258"/>
      <c r="S55" s="258"/>
      <c r="T55" s="258"/>
      <c r="U55" s="259"/>
      <c r="V55" s="251"/>
      <c r="W55" s="258"/>
      <c r="X55" s="258"/>
      <c r="Y55" s="258"/>
      <c r="Z55" s="258"/>
      <c r="AA55" s="258"/>
      <c r="AB55" s="258"/>
      <c r="AC55" s="259"/>
      <c r="AD55" s="251"/>
      <c r="AE55" s="258"/>
      <c r="AF55" s="258"/>
      <c r="AG55" s="258"/>
      <c r="AH55" s="258"/>
      <c r="AI55" s="258"/>
      <c r="AJ55" s="258"/>
      <c r="AK55" s="259"/>
      <c r="AL55" s="220"/>
      <c r="AM55" s="221"/>
      <c r="AN55" s="221"/>
      <c r="AO55" s="221"/>
      <c r="AP55" s="221"/>
      <c r="AQ55" s="221"/>
      <c r="AR55" s="221"/>
      <c r="AS55" s="222"/>
      <c r="AT55" s="220"/>
      <c r="AU55" s="221"/>
      <c r="AV55" s="221"/>
      <c r="AW55" s="221"/>
      <c r="AX55" s="221"/>
      <c r="AY55" s="221"/>
      <c r="AZ55" s="221"/>
      <c r="BA55" s="222"/>
      <c r="BB55" s="251"/>
      <c r="BC55" s="252"/>
      <c r="BD55" s="252"/>
      <c r="BE55" s="252"/>
      <c r="BF55" s="258"/>
      <c r="BG55" s="258"/>
      <c r="BH55" s="258"/>
      <c r="BI55" s="259"/>
      <c r="BJ55" s="251"/>
      <c r="BK55" s="258"/>
      <c r="BL55" s="258"/>
      <c r="BM55" s="258"/>
      <c r="BN55" s="258"/>
      <c r="BO55" s="258"/>
      <c r="BP55" s="258"/>
      <c r="BQ55" s="259"/>
      <c r="BR55" s="251"/>
      <c r="BS55" s="258"/>
      <c r="BT55" s="258"/>
      <c r="BU55" s="258"/>
      <c r="BV55" s="258"/>
      <c r="BW55" s="258"/>
      <c r="BX55" s="258"/>
      <c r="BY55" s="259"/>
      <c r="BZ55" s="251">
        <v>10016450</v>
      </c>
      <c r="CA55" s="252"/>
      <c r="CB55" s="252"/>
      <c r="CC55" s="252"/>
      <c r="CD55" s="258"/>
      <c r="CE55" s="258"/>
      <c r="CF55" s="258"/>
      <c r="CG55" s="259"/>
      <c r="CH55" s="251"/>
      <c r="CI55" s="258"/>
      <c r="CJ55" s="258"/>
      <c r="CK55" s="258"/>
      <c r="CL55" s="258"/>
      <c r="CM55" s="258"/>
      <c r="CN55" s="258"/>
      <c r="CO55" s="259"/>
      <c r="CP55" s="251"/>
      <c r="CQ55" s="258"/>
      <c r="CR55" s="258"/>
      <c r="CS55" s="258"/>
      <c r="CT55" s="258"/>
      <c r="CU55" s="258"/>
      <c r="CV55" s="258"/>
      <c r="CW55" s="259"/>
      <c r="CX55" s="378" t="s">
        <v>137</v>
      </c>
      <c r="CY55" s="379"/>
      <c r="CZ55" s="379"/>
      <c r="DA55" s="380"/>
    </row>
    <row r="56" spans="2:105" ht="15" customHeight="1">
      <c r="B56" s="381"/>
      <c r="C56" s="382"/>
      <c r="D56" s="382"/>
      <c r="E56" s="383"/>
      <c r="F56" s="242"/>
      <c r="G56" s="243"/>
      <c r="H56" s="243"/>
      <c r="I56" s="243"/>
      <c r="J56" s="217"/>
      <c r="K56" s="217"/>
      <c r="L56" s="217"/>
      <c r="M56" s="216"/>
      <c r="N56" s="274"/>
      <c r="O56" s="275"/>
      <c r="P56" s="275"/>
      <c r="Q56" s="275"/>
      <c r="R56" s="229"/>
      <c r="S56" s="295"/>
      <c r="T56" s="229"/>
      <c r="U56" s="244"/>
      <c r="V56" s="274"/>
      <c r="W56" s="275"/>
      <c r="X56" s="275"/>
      <c r="Y56" s="275"/>
      <c r="Z56" s="229"/>
      <c r="AA56" s="295"/>
      <c r="AB56" s="229"/>
      <c r="AC56" s="244"/>
      <c r="AD56" s="274"/>
      <c r="AE56" s="275"/>
      <c r="AF56" s="275"/>
      <c r="AG56" s="275"/>
      <c r="AH56" s="229"/>
      <c r="AI56" s="295"/>
      <c r="AJ56" s="229"/>
      <c r="AK56" s="244"/>
      <c r="AL56" s="223"/>
      <c r="AM56" s="224"/>
      <c r="AN56" s="224"/>
      <c r="AO56" s="224"/>
      <c r="AP56" s="224"/>
      <c r="AQ56" s="224"/>
      <c r="AR56" s="224"/>
      <c r="AS56" s="225"/>
      <c r="AT56" s="223"/>
      <c r="AU56" s="224"/>
      <c r="AV56" s="224"/>
      <c r="AW56" s="224"/>
      <c r="AX56" s="224"/>
      <c r="AY56" s="224"/>
      <c r="AZ56" s="224"/>
      <c r="BA56" s="225"/>
      <c r="BB56" s="274"/>
      <c r="BC56" s="275"/>
      <c r="BD56" s="275"/>
      <c r="BE56" s="275"/>
      <c r="BF56" s="229"/>
      <c r="BG56" s="295"/>
      <c r="BH56" s="229"/>
      <c r="BI56" s="244"/>
      <c r="BJ56" s="242"/>
      <c r="BK56" s="243"/>
      <c r="BL56" s="243"/>
      <c r="BM56" s="243"/>
      <c r="BN56" s="217"/>
      <c r="BO56" s="217"/>
      <c r="BP56" s="217"/>
      <c r="BQ56" s="216"/>
      <c r="BR56" s="274"/>
      <c r="BS56" s="275"/>
      <c r="BT56" s="275"/>
      <c r="BU56" s="275"/>
      <c r="BV56" s="229"/>
      <c r="BW56" s="295"/>
      <c r="BX56" s="229"/>
      <c r="BY56" s="244"/>
      <c r="BZ56" s="274" t="s">
        <v>115</v>
      </c>
      <c r="CA56" s="275"/>
      <c r="CB56" s="275"/>
      <c r="CC56" s="275"/>
      <c r="CD56" s="229"/>
      <c r="CE56" s="229" t="s">
        <v>53</v>
      </c>
      <c r="CF56" s="229"/>
      <c r="CG56" s="244"/>
      <c r="CH56" s="274"/>
      <c r="CI56" s="275"/>
      <c r="CJ56" s="275"/>
      <c r="CK56" s="275"/>
      <c r="CL56" s="229"/>
      <c r="CM56" s="295"/>
      <c r="CN56" s="229"/>
      <c r="CO56" s="244"/>
      <c r="CP56" s="242"/>
      <c r="CQ56" s="243"/>
      <c r="CR56" s="243"/>
      <c r="CS56" s="243"/>
      <c r="CT56" s="217"/>
      <c r="CU56" s="245"/>
      <c r="CV56" s="217"/>
      <c r="CW56" s="216"/>
      <c r="CX56" s="381"/>
      <c r="CY56" s="382"/>
      <c r="CZ56" s="382"/>
      <c r="DA56" s="383"/>
    </row>
    <row r="57" spans="2:105" ht="11.25" customHeight="1">
      <c r="B57" s="381"/>
      <c r="C57" s="382"/>
      <c r="D57" s="382"/>
      <c r="E57" s="383"/>
      <c r="F57" s="284" t="s">
        <v>36</v>
      </c>
      <c r="G57" s="285"/>
      <c r="H57" s="285"/>
      <c r="I57" s="285"/>
      <c r="J57" s="217"/>
      <c r="K57" s="217"/>
      <c r="L57" s="217"/>
      <c r="M57" s="216"/>
      <c r="N57" s="284" t="s">
        <v>36</v>
      </c>
      <c r="O57" s="285"/>
      <c r="P57" s="285"/>
      <c r="Q57" s="285"/>
      <c r="R57" s="229"/>
      <c r="S57" s="295"/>
      <c r="T57" s="229"/>
      <c r="U57" s="244"/>
      <c r="V57" s="284" t="s">
        <v>36</v>
      </c>
      <c r="W57" s="285"/>
      <c r="X57" s="285"/>
      <c r="Y57" s="285"/>
      <c r="Z57" s="229"/>
      <c r="AA57" s="295"/>
      <c r="AB57" s="229"/>
      <c r="AC57" s="244"/>
      <c r="AD57" s="284" t="s">
        <v>36</v>
      </c>
      <c r="AE57" s="285"/>
      <c r="AF57" s="285"/>
      <c r="AG57" s="285"/>
      <c r="AH57" s="229"/>
      <c r="AI57" s="295"/>
      <c r="AJ57" s="229"/>
      <c r="AK57" s="244"/>
      <c r="AL57" s="223"/>
      <c r="AM57" s="224"/>
      <c r="AN57" s="224"/>
      <c r="AO57" s="224"/>
      <c r="AP57" s="224"/>
      <c r="AQ57" s="224"/>
      <c r="AR57" s="224"/>
      <c r="AS57" s="225"/>
      <c r="AT57" s="223"/>
      <c r="AU57" s="224"/>
      <c r="AV57" s="224"/>
      <c r="AW57" s="224"/>
      <c r="AX57" s="224"/>
      <c r="AY57" s="224"/>
      <c r="AZ57" s="224"/>
      <c r="BA57" s="225"/>
      <c r="BB57" s="284" t="s">
        <v>36</v>
      </c>
      <c r="BC57" s="285"/>
      <c r="BD57" s="285"/>
      <c r="BE57" s="285"/>
      <c r="BF57" s="229"/>
      <c r="BG57" s="295"/>
      <c r="BH57" s="229"/>
      <c r="BI57" s="244"/>
      <c r="BJ57" s="284" t="s">
        <v>36</v>
      </c>
      <c r="BK57" s="285"/>
      <c r="BL57" s="285"/>
      <c r="BM57" s="285"/>
      <c r="BN57" s="217"/>
      <c r="BO57" s="217"/>
      <c r="BP57" s="217"/>
      <c r="BQ57" s="216"/>
      <c r="BR57" s="284" t="s">
        <v>36</v>
      </c>
      <c r="BS57" s="285"/>
      <c r="BT57" s="285"/>
      <c r="BU57" s="285"/>
      <c r="BV57" s="229"/>
      <c r="BW57" s="295"/>
      <c r="BX57" s="229"/>
      <c r="BY57" s="244"/>
      <c r="BZ57" s="284" t="s">
        <v>358</v>
      </c>
      <c r="CA57" s="285"/>
      <c r="CB57" s="285"/>
      <c r="CC57" s="285"/>
      <c r="CD57" s="229"/>
      <c r="CE57" s="229"/>
      <c r="CF57" s="229"/>
      <c r="CG57" s="244"/>
      <c r="CH57" s="284" t="s">
        <v>36</v>
      </c>
      <c r="CI57" s="285"/>
      <c r="CJ57" s="285"/>
      <c r="CK57" s="285"/>
      <c r="CL57" s="229"/>
      <c r="CM57" s="295"/>
      <c r="CN57" s="229"/>
      <c r="CO57" s="244"/>
      <c r="CP57" s="242"/>
      <c r="CQ57" s="243"/>
      <c r="CR57" s="243"/>
      <c r="CS57" s="243"/>
      <c r="CT57" s="217"/>
      <c r="CU57" s="245"/>
      <c r="CV57" s="217"/>
      <c r="CW57" s="216"/>
      <c r="CX57" s="381"/>
      <c r="CY57" s="382"/>
      <c r="CZ57" s="382"/>
      <c r="DA57" s="383"/>
    </row>
    <row r="58" spans="2:105" ht="22.5" customHeight="1">
      <c r="B58" s="381"/>
      <c r="C58" s="382"/>
      <c r="D58" s="382"/>
      <c r="E58" s="383"/>
      <c r="F58" s="284"/>
      <c r="G58" s="285"/>
      <c r="H58" s="285"/>
      <c r="I58" s="285"/>
      <c r="J58" s="217"/>
      <c r="K58" s="217"/>
      <c r="L58" s="217"/>
      <c r="M58" s="216"/>
      <c r="N58" s="284"/>
      <c r="O58" s="285"/>
      <c r="P58" s="285"/>
      <c r="Q58" s="285"/>
      <c r="R58" s="229"/>
      <c r="S58" s="229"/>
      <c r="T58" s="229"/>
      <c r="U58" s="244"/>
      <c r="V58" s="284"/>
      <c r="W58" s="285"/>
      <c r="X58" s="285"/>
      <c r="Y58" s="285"/>
      <c r="Z58" s="229"/>
      <c r="AA58" s="229"/>
      <c r="AB58" s="229"/>
      <c r="AC58" s="244"/>
      <c r="AD58" s="284"/>
      <c r="AE58" s="285"/>
      <c r="AF58" s="285"/>
      <c r="AG58" s="285"/>
      <c r="AH58" s="229"/>
      <c r="AI58" s="229"/>
      <c r="AJ58" s="229"/>
      <c r="AK58" s="244"/>
      <c r="AL58" s="223"/>
      <c r="AM58" s="224"/>
      <c r="AN58" s="224"/>
      <c r="AO58" s="224"/>
      <c r="AP58" s="224"/>
      <c r="AQ58" s="224"/>
      <c r="AR58" s="224"/>
      <c r="AS58" s="225"/>
      <c r="AT58" s="223"/>
      <c r="AU58" s="224"/>
      <c r="AV58" s="224"/>
      <c r="AW58" s="224"/>
      <c r="AX58" s="224"/>
      <c r="AY58" s="224"/>
      <c r="AZ58" s="224"/>
      <c r="BA58" s="225"/>
      <c r="BB58" s="284"/>
      <c r="BC58" s="285"/>
      <c r="BD58" s="285"/>
      <c r="BE58" s="285"/>
      <c r="BF58" s="229"/>
      <c r="BG58" s="229"/>
      <c r="BH58" s="229"/>
      <c r="BI58" s="244"/>
      <c r="BJ58" s="284"/>
      <c r="BK58" s="285"/>
      <c r="BL58" s="285"/>
      <c r="BM58" s="285"/>
      <c r="BN58" s="217"/>
      <c r="BO58" s="217"/>
      <c r="BP58" s="217"/>
      <c r="BQ58" s="216"/>
      <c r="BR58" s="284"/>
      <c r="BS58" s="285"/>
      <c r="BT58" s="285"/>
      <c r="BU58" s="285"/>
      <c r="BV58" s="229"/>
      <c r="BW58" s="229"/>
      <c r="BX58" s="229"/>
      <c r="BY58" s="244"/>
      <c r="BZ58" s="284"/>
      <c r="CA58" s="285"/>
      <c r="CB58" s="285"/>
      <c r="CC58" s="285"/>
      <c r="CD58" s="229"/>
      <c r="CE58" s="229" t="s">
        <v>359</v>
      </c>
      <c r="CF58" s="229"/>
      <c r="CG58" s="244"/>
      <c r="CH58" s="284"/>
      <c r="CI58" s="285"/>
      <c r="CJ58" s="285"/>
      <c r="CK58" s="285"/>
      <c r="CL58" s="229"/>
      <c r="CM58" s="229"/>
      <c r="CN58" s="229"/>
      <c r="CO58" s="244"/>
      <c r="CP58" s="242"/>
      <c r="CQ58" s="243"/>
      <c r="CR58" s="243"/>
      <c r="CS58" s="243"/>
      <c r="CT58" s="217"/>
      <c r="CU58" s="217"/>
      <c r="CV58" s="217"/>
      <c r="CW58" s="216"/>
      <c r="CX58" s="381"/>
      <c r="CY58" s="382"/>
      <c r="CZ58" s="382"/>
      <c r="DA58" s="383"/>
    </row>
    <row r="59" spans="2:105" ht="18.75" customHeight="1">
      <c r="B59" s="381"/>
      <c r="C59" s="382"/>
      <c r="D59" s="382"/>
      <c r="E59" s="383"/>
      <c r="F59" s="218" t="s">
        <v>471</v>
      </c>
      <c r="G59" s="219"/>
      <c r="H59" s="219"/>
      <c r="I59" s="219"/>
      <c r="J59" s="217"/>
      <c r="K59" s="217"/>
      <c r="L59" s="217"/>
      <c r="M59" s="216"/>
      <c r="N59" s="218"/>
      <c r="O59" s="219"/>
      <c r="P59" s="219"/>
      <c r="Q59" s="219"/>
      <c r="R59" s="229"/>
      <c r="S59" s="229"/>
      <c r="T59" s="229"/>
      <c r="U59" s="244"/>
      <c r="V59" s="218"/>
      <c r="W59" s="219"/>
      <c r="X59" s="219"/>
      <c r="Y59" s="219"/>
      <c r="Z59" s="229"/>
      <c r="AA59" s="229"/>
      <c r="AB59" s="229"/>
      <c r="AC59" s="244"/>
      <c r="AD59" s="296"/>
      <c r="AE59" s="297"/>
      <c r="AF59" s="297"/>
      <c r="AG59" s="297"/>
      <c r="AH59" s="229"/>
      <c r="AI59" s="229"/>
      <c r="AJ59" s="229"/>
      <c r="AK59" s="244"/>
      <c r="AL59" s="223"/>
      <c r="AM59" s="224"/>
      <c r="AN59" s="224"/>
      <c r="AO59" s="224"/>
      <c r="AP59" s="224"/>
      <c r="AQ59" s="224"/>
      <c r="AR59" s="224"/>
      <c r="AS59" s="225"/>
      <c r="AT59" s="223"/>
      <c r="AU59" s="224"/>
      <c r="AV59" s="224"/>
      <c r="AW59" s="224"/>
      <c r="AX59" s="224"/>
      <c r="AY59" s="224"/>
      <c r="AZ59" s="224"/>
      <c r="BA59" s="225"/>
      <c r="BB59" s="302"/>
      <c r="BC59" s="303"/>
      <c r="BD59" s="303"/>
      <c r="BE59" s="303"/>
      <c r="BF59" s="229"/>
      <c r="BG59" s="229"/>
      <c r="BH59" s="229"/>
      <c r="BI59" s="244"/>
      <c r="BJ59" s="218"/>
      <c r="BK59" s="219"/>
      <c r="BL59" s="219"/>
      <c r="BM59" s="219"/>
      <c r="BN59" s="217"/>
      <c r="BO59" s="217"/>
      <c r="BP59" s="217"/>
      <c r="BQ59" s="216"/>
      <c r="BR59" s="218"/>
      <c r="BS59" s="219"/>
      <c r="BT59" s="219"/>
      <c r="BU59" s="219"/>
      <c r="BV59" s="229"/>
      <c r="BW59" s="229"/>
      <c r="BX59" s="229"/>
      <c r="BY59" s="244"/>
      <c r="BZ59" s="296"/>
      <c r="CA59" s="297"/>
      <c r="CB59" s="297"/>
      <c r="CC59" s="297"/>
      <c r="CD59" s="229"/>
      <c r="CE59" s="229"/>
      <c r="CF59" s="229"/>
      <c r="CG59" s="244"/>
      <c r="CH59" s="218"/>
      <c r="CI59" s="219"/>
      <c r="CJ59" s="219"/>
      <c r="CK59" s="219"/>
      <c r="CL59" s="229"/>
      <c r="CM59" s="229"/>
      <c r="CN59" s="229"/>
      <c r="CO59" s="244"/>
      <c r="CP59" s="218"/>
      <c r="CQ59" s="219"/>
      <c r="CR59" s="219"/>
      <c r="CS59" s="219"/>
      <c r="CT59" s="217"/>
      <c r="CU59" s="217"/>
      <c r="CV59" s="217"/>
      <c r="CW59" s="216"/>
      <c r="CX59" s="381"/>
      <c r="CY59" s="382"/>
      <c r="CZ59" s="382"/>
      <c r="DA59" s="383"/>
    </row>
    <row r="60" spans="2:105" ht="18.75" customHeight="1" thickBot="1">
      <c r="B60" s="388" t="s">
        <v>254</v>
      </c>
      <c r="C60" s="389"/>
      <c r="D60" s="389"/>
      <c r="E60" s="390"/>
      <c r="F60" s="230"/>
      <c r="G60" s="231"/>
      <c r="H60" s="55"/>
      <c r="I60" s="246" t="s">
        <v>631</v>
      </c>
      <c r="J60" s="246"/>
      <c r="K60" s="246"/>
      <c r="L60" s="246"/>
      <c r="M60" s="247"/>
      <c r="N60" s="230"/>
      <c r="O60" s="231"/>
      <c r="P60" s="65"/>
      <c r="Q60" s="300"/>
      <c r="R60" s="300"/>
      <c r="S60" s="300"/>
      <c r="T60" s="300"/>
      <c r="U60" s="301"/>
      <c r="V60" s="230"/>
      <c r="W60" s="231"/>
      <c r="X60" s="65"/>
      <c r="Y60" s="300"/>
      <c r="Z60" s="300"/>
      <c r="AA60" s="300"/>
      <c r="AB60" s="300"/>
      <c r="AC60" s="301"/>
      <c r="AD60" s="230"/>
      <c r="AE60" s="231"/>
      <c r="AF60" s="65"/>
      <c r="AG60" s="300"/>
      <c r="AH60" s="300"/>
      <c r="AI60" s="300"/>
      <c r="AJ60" s="300"/>
      <c r="AK60" s="301"/>
      <c r="AL60" s="226"/>
      <c r="AM60" s="227"/>
      <c r="AN60" s="227"/>
      <c r="AO60" s="227"/>
      <c r="AP60" s="227"/>
      <c r="AQ60" s="227"/>
      <c r="AR60" s="227"/>
      <c r="AS60" s="228"/>
      <c r="AT60" s="226"/>
      <c r="AU60" s="227"/>
      <c r="AV60" s="227"/>
      <c r="AW60" s="227"/>
      <c r="AX60" s="227"/>
      <c r="AY60" s="227"/>
      <c r="AZ60" s="227"/>
      <c r="BA60" s="228"/>
      <c r="BB60" s="262"/>
      <c r="BC60" s="263"/>
      <c r="BD60" s="65"/>
      <c r="BE60" s="300"/>
      <c r="BF60" s="300"/>
      <c r="BG60" s="300"/>
      <c r="BH60" s="300"/>
      <c r="BI60" s="301"/>
      <c r="BJ60" s="230"/>
      <c r="BK60" s="231"/>
      <c r="BL60" s="55"/>
      <c r="BM60" s="246"/>
      <c r="BN60" s="246"/>
      <c r="BO60" s="246"/>
      <c r="BP60" s="246"/>
      <c r="BQ60" s="247"/>
      <c r="BR60" s="230"/>
      <c r="BS60" s="231"/>
      <c r="BT60" s="65"/>
      <c r="BU60" s="300"/>
      <c r="BV60" s="300"/>
      <c r="BW60" s="300"/>
      <c r="BX60" s="300"/>
      <c r="BY60" s="301"/>
      <c r="BZ60" s="230">
        <v>0.5625</v>
      </c>
      <c r="CA60" s="231"/>
      <c r="CB60" s="65"/>
      <c r="CC60" s="310" t="s">
        <v>498</v>
      </c>
      <c r="CD60" s="310"/>
      <c r="CE60" s="310"/>
      <c r="CF60" s="310"/>
      <c r="CG60" s="311"/>
      <c r="CH60" s="230"/>
      <c r="CI60" s="231"/>
      <c r="CJ60" s="65"/>
      <c r="CK60" s="300"/>
      <c r="CL60" s="300"/>
      <c r="CM60" s="300"/>
      <c r="CN60" s="300"/>
      <c r="CO60" s="301"/>
      <c r="CP60" s="230"/>
      <c r="CQ60" s="231"/>
      <c r="CR60" s="55"/>
      <c r="CS60" s="246"/>
      <c r="CT60" s="246"/>
      <c r="CU60" s="246"/>
      <c r="CV60" s="246"/>
      <c r="CW60" s="247"/>
      <c r="CX60" s="56"/>
      <c r="CY60" s="57"/>
      <c r="CZ60" s="57"/>
      <c r="DA60" s="58"/>
    </row>
    <row r="61" spans="2:105" ht="15" customHeight="1">
      <c r="B61" s="378" t="s">
        <v>138</v>
      </c>
      <c r="C61" s="379"/>
      <c r="D61" s="379"/>
      <c r="E61" s="380"/>
      <c r="F61" s="251"/>
      <c r="G61" s="252"/>
      <c r="H61" s="252"/>
      <c r="I61" s="252"/>
      <c r="J61" s="258"/>
      <c r="K61" s="258"/>
      <c r="L61" s="258"/>
      <c r="M61" s="259"/>
      <c r="N61" s="251"/>
      <c r="O61" s="258"/>
      <c r="P61" s="258"/>
      <c r="Q61" s="258"/>
      <c r="R61" s="258"/>
      <c r="S61" s="258"/>
      <c r="T61" s="258"/>
      <c r="U61" s="259"/>
      <c r="V61" s="251"/>
      <c r="W61" s="258"/>
      <c r="X61" s="258"/>
      <c r="Y61" s="258"/>
      <c r="Z61" s="258"/>
      <c r="AA61" s="258"/>
      <c r="AB61" s="258"/>
      <c r="AC61" s="259"/>
      <c r="AD61" s="251"/>
      <c r="AE61" s="258"/>
      <c r="AF61" s="258"/>
      <c r="AG61" s="258"/>
      <c r="AH61" s="258"/>
      <c r="AI61" s="258"/>
      <c r="AJ61" s="258"/>
      <c r="AK61" s="259"/>
      <c r="AL61" s="220"/>
      <c r="AM61" s="221"/>
      <c r="AN61" s="221"/>
      <c r="AO61" s="221"/>
      <c r="AP61" s="221"/>
      <c r="AQ61" s="221"/>
      <c r="AR61" s="221"/>
      <c r="AS61" s="222"/>
      <c r="AT61" s="220"/>
      <c r="AU61" s="221"/>
      <c r="AV61" s="221"/>
      <c r="AW61" s="221"/>
      <c r="AX61" s="221"/>
      <c r="AY61" s="221"/>
      <c r="AZ61" s="221"/>
      <c r="BA61" s="222"/>
      <c r="BB61" s="251"/>
      <c r="BC61" s="252"/>
      <c r="BD61" s="252"/>
      <c r="BE61" s="252"/>
      <c r="BF61" s="258"/>
      <c r="BG61" s="258"/>
      <c r="BH61" s="258"/>
      <c r="BI61" s="259"/>
      <c r="BJ61" s="251"/>
      <c r="BK61" s="252"/>
      <c r="BL61" s="252"/>
      <c r="BM61" s="252"/>
      <c r="BN61" s="258"/>
      <c r="BO61" s="258"/>
      <c r="BP61" s="258"/>
      <c r="BQ61" s="259"/>
      <c r="BR61" s="251"/>
      <c r="BS61" s="258"/>
      <c r="BT61" s="258"/>
      <c r="BU61" s="258"/>
      <c r="BV61" s="258"/>
      <c r="BW61" s="258"/>
      <c r="BX61" s="258"/>
      <c r="BY61" s="259"/>
      <c r="BZ61" s="251"/>
      <c r="CA61" s="258"/>
      <c r="CB61" s="258"/>
      <c r="CC61" s="258"/>
      <c r="CD61" s="258"/>
      <c r="CE61" s="258"/>
      <c r="CF61" s="258"/>
      <c r="CG61" s="259"/>
      <c r="CH61" s="251">
        <v>10016455</v>
      </c>
      <c r="CI61" s="252"/>
      <c r="CJ61" s="252"/>
      <c r="CK61" s="252"/>
      <c r="CL61" s="258"/>
      <c r="CM61" s="258"/>
      <c r="CN61" s="258"/>
      <c r="CO61" s="259"/>
      <c r="CP61" s="251"/>
      <c r="CQ61" s="258"/>
      <c r="CR61" s="258"/>
      <c r="CS61" s="258"/>
      <c r="CT61" s="258"/>
      <c r="CU61" s="258"/>
      <c r="CV61" s="258"/>
      <c r="CW61" s="259"/>
      <c r="CX61" s="378" t="s">
        <v>138</v>
      </c>
      <c r="CY61" s="379"/>
      <c r="CZ61" s="379"/>
      <c r="DA61" s="380"/>
    </row>
    <row r="62" spans="2:105" ht="15" customHeight="1">
      <c r="B62" s="381"/>
      <c r="C62" s="382"/>
      <c r="D62" s="382"/>
      <c r="E62" s="383"/>
      <c r="F62" s="274"/>
      <c r="G62" s="275"/>
      <c r="H62" s="275"/>
      <c r="I62" s="275"/>
      <c r="J62" s="229"/>
      <c r="K62" s="295"/>
      <c r="L62" s="229"/>
      <c r="M62" s="244"/>
      <c r="N62" s="274"/>
      <c r="O62" s="275"/>
      <c r="P62" s="275"/>
      <c r="Q62" s="275"/>
      <c r="R62" s="229"/>
      <c r="S62" s="295"/>
      <c r="T62" s="229"/>
      <c r="U62" s="244"/>
      <c r="V62" s="274"/>
      <c r="W62" s="275"/>
      <c r="X62" s="275"/>
      <c r="Y62" s="275"/>
      <c r="Z62" s="229"/>
      <c r="AA62" s="295"/>
      <c r="AB62" s="229"/>
      <c r="AC62" s="244"/>
      <c r="AD62" s="274"/>
      <c r="AE62" s="275"/>
      <c r="AF62" s="275"/>
      <c r="AG62" s="275"/>
      <c r="AH62" s="229"/>
      <c r="AI62" s="295"/>
      <c r="AJ62" s="229"/>
      <c r="AK62" s="244"/>
      <c r="AL62" s="223"/>
      <c r="AM62" s="224"/>
      <c r="AN62" s="224"/>
      <c r="AO62" s="224"/>
      <c r="AP62" s="224"/>
      <c r="AQ62" s="224"/>
      <c r="AR62" s="224"/>
      <c r="AS62" s="225"/>
      <c r="AT62" s="223"/>
      <c r="AU62" s="224"/>
      <c r="AV62" s="224"/>
      <c r="AW62" s="224"/>
      <c r="AX62" s="224"/>
      <c r="AY62" s="224"/>
      <c r="AZ62" s="224"/>
      <c r="BA62" s="225"/>
      <c r="BB62" s="274"/>
      <c r="BC62" s="275"/>
      <c r="BD62" s="275"/>
      <c r="BE62" s="275"/>
      <c r="BF62" s="229"/>
      <c r="BG62" s="295"/>
      <c r="BH62" s="229"/>
      <c r="BI62" s="244"/>
      <c r="BJ62" s="274"/>
      <c r="BK62" s="275"/>
      <c r="BL62" s="275"/>
      <c r="BM62" s="275"/>
      <c r="BN62" s="229"/>
      <c r="BO62" s="295"/>
      <c r="BP62" s="229"/>
      <c r="BQ62" s="244"/>
      <c r="BR62" s="274"/>
      <c r="BS62" s="275"/>
      <c r="BT62" s="275"/>
      <c r="BU62" s="275"/>
      <c r="BV62" s="229"/>
      <c r="BW62" s="295"/>
      <c r="BX62" s="229"/>
      <c r="BY62" s="244"/>
      <c r="BZ62" s="274"/>
      <c r="CA62" s="275"/>
      <c r="CB62" s="275"/>
      <c r="CC62" s="275"/>
      <c r="CD62" s="229"/>
      <c r="CE62" s="295"/>
      <c r="CF62" s="229"/>
      <c r="CG62" s="244"/>
      <c r="CH62" s="242" t="s">
        <v>115</v>
      </c>
      <c r="CI62" s="243"/>
      <c r="CJ62" s="243"/>
      <c r="CK62" s="243"/>
      <c r="CL62" s="217"/>
      <c r="CM62" s="245"/>
      <c r="CN62" s="217"/>
      <c r="CO62" s="216"/>
      <c r="CP62" s="242"/>
      <c r="CQ62" s="243"/>
      <c r="CR62" s="243"/>
      <c r="CS62" s="243"/>
      <c r="CT62" s="217"/>
      <c r="CU62" s="245"/>
      <c r="CV62" s="217"/>
      <c r="CW62" s="216"/>
      <c r="CX62" s="381"/>
      <c r="CY62" s="382"/>
      <c r="CZ62" s="382"/>
      <c r="DA62" s="383"/>
    </row>
    <row r="63" spans="2:105" ht="11.25" customHeight="1">
      <c r="B63" s="381"/>
      <c r="C63" s="382"/>
      <c r="D63" s="382"/>
      <c r="E63" s="383"/>
      <c r="F63" s="284" t="s">
        <v>36</v>
      </c>
      <c r="G63" s="285"/>
      <c r="H63" s="285"/>
      <c r="I63" s="285"/>
      <c r="J63" s="229"/>
      <c r="K63" s="295"/>
      <c r="L63" s="229"/>
      <c r="M63" s="244"/>
      <c r="N63" s="284" t="s">
        <v>36</v>
      </c>
      <c r="O63" s="285"/>
      <c r="P63" s="285"/>
      <c r="Q63" s="285"/>
      <c r="R63" s="229"/>
      <c r="S63" s="295"/>
      <c r="T63" s="229"/>
      <c r="U63" s="244"/>
      <c r="V63" s="284" t="s">
        <v>36</v>
      </c>
      <c r="W63" s="285"/>
      <c r="X63" s="285"/>
      <c r="Y63" s="285"/>
      <c r="Z63" s="229"/>
      <c r="AA63" s="295"/>
      <c r="AB63" s="229"/>
      <c r="AC63" s="244"/>
      <c r="AD63" s="284" t="s">
        <v>36</v>
      </c>
      <c r="AE63" s="285"/>
      <c r="AF63" s="285"/>
      <c r="AG63" s="285"/>
      <c r="AH63" s="229"/>
      <c r="AI63" s="295"/>
      <c r="AJ63" s="229"/>
      <c r="AK63" s="244"/>
      <c r="AL63" s="223"/>
      <c r="AM63" s="224"/>
      <c r="AN63" s="224"/>
      <c r="AO63" s="224"/>
      <c r="AP63" s="224"/>
      <c r="AQ63" s="224"/>
      <c r="AR63" s="224"/>
      <c r="AS63" s="225"/>
      <c r="AT63" s="223"/>
      <c r="AU63" s="224"/>
      <c r="AV63" s="224"/>
      <c r="AW63" s="224"/>
      <c r="AX63" s="224"/>
      <c r="AY63" s="224"/>
      <c r="AZ63" s="224"/>
      <c r="BA63" s="225"/>
      <c r="BB63" s="284" t="s">
        <v>36</v>
      </c>
      <c r="BC63" s="285"/>
      <c r="BD63" s="285"/>
      <c r="BE63" s="285"/>
      <c r="BF63" s="229"/>
      <c r="BG63" s="295"/>
      <c r="BH63" s="229"/>
      <c r="BI63" s="244"/>
      <c r="BJ63" s="284" t="s">
        <v>36</v>
      </c>
      <c r="BK63" s="285"/>
      <c r="BL63" s="285"/>
      <c r="BM63" s="285"/>
      <c r="BN63" s="229"/>
      <c r="BO63" s="295"/>
      <c r="BP63" s="229"/>
      <c r="BQ63" s="244"/>
      <c r="BR63" s="284" t="s">
        <v>36</v>
      </c>
      <c r="BS63" s="285"/>
      <c r="BT63" s="285"/>
      <c r="BU63" s="285"/>
      <c r="BV63" s="229"/>
      <c r="BW63" s="295"/>
      <c r="BX63" s="229"/>
      <c r="BY63" s="244"/>
      <c r="BZ63" s="284" t="s">
        <v>36</v>
      </c>
      <c r="CA63" s="285"/>
      <c r="CB63" s="285"/>
      <c r="CC63" s="285"/>
      <c r="CD63" s="229"/>
      <c r="CE63" s="295"/>
      <c r="CF63" s="229"/>
      <c r="CG63" s="244"/>
      <c r="CH63" s="256" t="s">
        <v>381</v>
      </c>
      <c r="CI63" s="257"/>
      <c r="CJ63" s="257"/>
      <c r="CK63" s="257"/>
      <c r="CL63" s="217"/>
      <c r="CM63" s="245"/>
      <c r="CN63" s="217"/>
      <c r="CO63" s="216"/>
      <c r="CP63" s="264"/>
      <c r="CQ63" s="265"/>
      <c r="CR63" s="265"/>
      <c r="CS63" s="265"/>
      <c r="CT63" s="217"/>
      <c r="CU63" s="245"/>
      <c r="CV63" s="217"/>
      <c r="CW63" s="216"/>
      <c r="CX63" s="381"/>
      <c r="CY63" s="382"/>
      <c r="CZ63" s="382"/>
      <c r="DA63" s="383"/>
    </row>
    <row r="64" spans="2:105" ht="22.5" customHeight="1">
      <c r="B64" s="381"/>
      <c r="C64" s="382"/>
      <c r="D64" s="382"/>
      <c r="E64" s="383"/>
      <c r="F64" s="284"/>
      <c r="G64" s="285"/>
      <c r="H64" s="285"/>
      <c r="I64" s="285"/>
      <c r="J64" s="229"/>
      <c r="K64" s="229"/>
      <c r="L64" s="229"/>
      <c r="M64" s="244"/>
      <c r="N64" s="284"/>
      <c r="O64" s="285"/>
      <c r="P64" s="285"/>
      <c r="Q64" s="285"/>
      <c r="R64" s="229"/>
      <c r="S64" s="229"/>
      <c r="T64" s="229"/>
      <c r="U64" s="244"/>
      <c r="V64" s="284"/>
      <c r="W64" s="285"/>
      <c r="X64" s="285"/>
      <c r="Y64" s="285"/>
      <c r="Z64" s="229"/>
      <c r="AA64" s="229"/>
      <c r="AB64" s="229"/>
      <c r="AC64" s="244"/>
      <c r="AD64" s="284"/>
      <c r="AE64" s="285"/>
      <c r="AF64" s="285"/>
      <c r="AG64" s="285"/>
      <c r="AH64" s="229"/>
      <c r="AI64" s="229"/>
      <c r="AJ64" s="229"/>
      <c r="AK64" s="244"/>
      <c r="AL64" s="223"/>
      <c r="AM64" s="224"/>
      <c r="AN64" s="224"/>
      <c r="AO64" s="224"/>
      <c r="AP64" s="224"/>
      <c r="AQ64" s="224"/>
      <c r="AR64" s="224"/>
      <c r="AS64" s="225"/>
      <c r="AT64" s="223"/>
      <c r="AU64" s="224"/>
      <c r="AV64" s="224"/>
      <c r="AW64" s="224"/>
      <c r="AX64" s="224"/>
      <c r="AY64" s="224"/>
      <c r="AZ64" s="224"/>
      <c r="BA64" s="225"/>
      <c r="BB64" s="284"/>
      <c r="BC64" s="285"/>
      <c r="BD64" s="285"/>
      <c r="BE64" s="285"/>
      <c r="BF64" s="229"/>
      <c r="BG64" s="229"/>
      <c r="BH64" s="229"/>
      <c r="BI64" s="244"/>
      <c r="BJ64" s="284"/>
      <c r="BK64" s="285"/>
      <c r="BL64" s="285"/>
      <c r="BM64" s="285"/>
      <c r="BN64" s="229"/>
      <c r="BO64" s="229"/>
      <c r="BP64" s="229"/>
      <c r="BQ64" s="244"/>
      <c r="BR64" s="284"/>
      <c r="BS64" s="285"/>
      <c r="BT64" s="285"/>
      <c r="BU64" s="285"/>
      <c r="BV64" s="229"/>
      <c r="BW64" s="229"/>
      <c r="BX64" s="229"/>
      <c r="BY64" s="244"/>
      <c r="BZ64" s="284"/>
      <c r="CA64" s="285"/>
      <c r="CB64" s="285"/>
      <c r="CC64" s="285"/>
      <c r="CD64" s="229"/>
      <c r="CE64" s="229"/>
      <c r="CF64" s="229"/>
      <c r="CG64" s="244"/>
      <c r="CH64" s="256"/>
      <c r="CI64" s="257"/>
      <c r="CJ64" s="257"/>
      <c r="CK64" s="257"/>
      <c r="CL64" s="217" t="s">
        <v>45</v>
      </c>
      <c r="CM64" s="217"/>
      <c r="CN64" s="217"/>
      <c r="CO64" s="216"/>
      <c r="CP64" s="264"/>
      <c r="CQ64" s="265"/>
      <c r="CR64" s="265"/>
      <c r="CS64" s="265"/>
      <c r="CT64" s="217"/>
      <c r="CU64" s="217"/>
      <c r="CV64" s="217"/>
      <c r="CW64" s="216"/>
      <c r="CX64" s="381"/>
      <c r="CY64" s="382"/>
      <c r="CZ64" s="382"/>
      <c r="DA64" s="383"/>
    </row>
    <row r="65" spans="2:105" ht="18.75" customHeight="1">
      <c r="B65" s="384"/>
      <c r="C65" s="385"/>
      <c r="D65" s="385"/>
      <c r="E65" s="386"/>
      <c r="F65" s="302"/>
      <c r="G65" s="303"/>
      <c r="H65" s="303"/>
      <c r="I65" s="303"/>
      <c r="J65" s="229"/>
      <c r="K65" s="229"/>
      <c r="L65" s="229"/>
      <c r="M65" s="244"/>
      <c r="N65" s="218"/>
      <c r="O65" s="219"/>
      <c r="P65" s="219"/>
      <c r="Q65" s="219"/>
      <c r="R65" s="229"/>
      <c r="S65" s="229"/>
      <c r="T65" s="229"/>
      <c r="U65" s="244"/>
      <c r="V65" s="218"/>
      <c r="W65" s="219"/>
      <c r="X65" s="219"/>
      <c r="Y65" s="219"/>
      <c r="Z65" s="229"/>
      <c r="AA65" s="229"/>
      <c r="AB65" s="229"/>
      <c r="AC65" s="244"/>
      <c r="AD65" s="296"/>
      <c r="AE65" s="297"/>
      <c r="AF65" s="297"/>
      <c r="AG65" s="297"/>
      <c r="AH65" s="229"/>
      <c r="AI65" s="229"/>
      <c r="AJ65" s="229"/>
      <c r="AK65" s="244"/>
      <c r="AL65" s="223"/>
      <c r="AM65" s="224"/>
      <c r="AN65" s="224"/>
      <c r="AO65" s="224"/>
      <c r="AP65" s="224"/>
      <c r="AQ65" s="224"/>
      <c r="AR65" s="224"/>
      <c r="AS65" s="225"/>
      <c r="AT65" s="223"/>
      <c r="AU65" s="224"/>
      <c r="AV65" s="224"/>
      <c r="AW65" s="224"/>
      <c r="AX65" s="224"/>
      <c r="AY65" s="224"/>
      <c r="AZ65" s="224"/>
      <c r="BA65" s="225"/>
      <c r="BB65" s="302"/>
      <c r="BC65" s="303"/>
      <c r="BD65" s="303"/>
      <c r="BE65" s="303"/>
      <c r="BF65" s="229"/>
      <c r="BG65" s="229"/>
      <c r="BH65" s="229"/>
      <c r="BI65" s="244"/>
      <c r="BJ65" s="302"/>
      <c r="BK65" s="303"/>
      <c r="BL65" s="303"/>
      <c r="BM65" s="303"/>
      <c r="BN65" s="229"/>
      <c r="BO65" s="229"/>
      <c r="BP65" s="229"/>
      <c r="BQ65" s="244"/>
      <c r="BR65" s="218"/>
      <c r="BS65" s="219"/>
      <c r="BT65" s="219"/>
      <c r="BU65" s="219"/>
      <c r="BV65" s="229"/>
      <c r="BW65" s="229"/>
      <c r="BX65" s="229"/>
      <c r="BY65" s="244"/>
      <c r="BZ65" s="296"/>
      <c r="CA65" s="297"/>
      <c r="CB65" s="297"/>
      <c r="CC65" s="297"/>
      <c r="CD65" s="229"/>
      <c r="CE65" s="229"/>
      <c r="CF65" s="229"/>
      <c r="CG65" s="244"/>
      <c r="CH65" s="218"/>
      <c r="CI65" s="219"/>
      <c r="CJ65" s="219"/>
      <c r="CK65" s="219"/>
      <c r="CL65" s="217"/>
      <c r="CM65" s="217"/>
      <c r="CN65" s="217"/>
      <c r="CO65" s="216"/>
      <c r="CP65" s="218"/>
      <c r="CQ65" s="219"/>
      <c r="CR65" s="219"/>
      <c r="CS65" s="219"/>
      <c r="CT65" s="217"/>
      <c r="CU65" s="217"/>
      <c r="CV65" s="217"/>
      <c r="CW65" s="216"/>
      <c r="CX65" s="384"/>
      <c r="CY65" s="385"/>
      <c r="CZ65" s="385"/>
      <c r="DA65" s="386"/>
    </row>
    <row r="66" spans="2:105" ht="18.75" customHeight="1" thickBot="1">
      <c r="B66" s="388" t="s">
        <v>254</v>
      </c>
      <c r="C66" s="389"/>
      <c r="D66" s="389"/>
      <c r="E66" s="390"/>
      <c r="F66" s="262"/>
      <c r="G66" s="263"/>
      <c r="H66" s="65"/>
      <c r="I66" s="300"/>
      <c r="J66" s="300"/>
      <c r="K66" s="300"/>
      <c r="L66" s="300"/>
      <c r="M66" s="301"/>
      <c r="N66" s="230"/>
      <c r="O66" s="231"/>
      <c r="P66" s="65"/>
      <c r="Q66" s="300"/>
      <c r="R66" s="300"/>
      <c r="S66" s="300"/>
      <c r="T66" s="300"/>
      <c r="U66" s="301"/>
      <c r="V66" s="230"/>
      <c r="W66" s="231"/>
      <c r="X66" s="65"/>
      <c r="Y66" s="300"/>
      <c r="Z66" s="300"/>
      <c r="AA66" s="300"/>
      <c r="AB66" s="300"/>
      <c r="AC66" s="301"/>
      <c r="AD66" s="230"/>
      <c r="AE66" s="231"/>
      <c r="AF66" s="65"/>
      <c r="AG66" s="300"/>
      <c r="AH66" s="300"/>
      <c r="AI66" s="300"/>
      <c r="AJ66" s="300"/>
      <c r="AK66" s="301"/>
      <c r="AL66" s="226"/>
      <c r="AM66" s="227"/>
      <c r="AN66" s="227"/>
      <c r="AO66" s="227"/>
      <c r="AP66" s="227"/>
      <c r="AQ66" s="227"/>
      <c r="AR66" s="227"/>
      <c r="AS66" s="228"/>
      <c r="AT66" s="226"/>
      <c r="AU66" s="227"/>
      <c r="AV66" s="227"/>
      <c r="AW66" s="227"/>
      <c r="AX66" s="227"/>
      <c r="AY66" s="227"/>
      <c r="AZ66" s="227"/>
      <c r="BA66" s="228"/>
      <c r="BB66" s="262"/>
      <c r="BC66" s="263"/>
      <c r="BD66" s="65"/>
      <c r="BE66" s="300"/>
      <c r="BF66" s="300"/>
      <c r="BG66" s="300"/>
      <c r="BH66" s="300"/>
      <c r="BI66" s="301"/>
      <c r="BJ66" s="262"/>
      <c r="BK66" s="263"/>
      <c r="BL66" s="65"/>
      <c r="BM66" s="300"/>
      <c r="BN66" s="300"/>
      <c r="BO66" s="300"/>
      <c r="BP66" s="300"/>
      <c r="BQ66" s="301"/>
      <c r="BR66" s="230"/>
      <c r="BS66" s="231"/>
      <c r="BT66" s="65"/>
      <c r="BU66" s="300"/>
      <c r="BV66" s="300"/>
      <c r="BW66" s="300"/>
      <c r="BX66" s="300"/>
      <c r="BY66" s="301"/>
      <c r="BZ66" s="230"/>
      <c r="CA66" s="231"/>
      <c r="CB66" s="65"/>
      <c r="CC66" s="300"/>
      <c r="CD66" s="300"/>
      <c r="CE66" s="300"/>
      <c r="CF66" s="300"/>
      <c r="CG66" s="301"/>
      <c r="CH66" s="230"/>
      <c r="CI66" s="231"/>
      <c r="CJ66" s="55"/>
      <c r="CK66" s="266" t="s">
        <v>382</v>
      </c>
      <c r="CL66" s="266"/>
      <c r="CM66" s="266"/>
      <c r="CN66" s="266"/>
      <c r="CO66" s="267"/>
      <c r="CP66" s="230"/>
      <c r="CQ66" s="231"/>
      <c r="CR66" s="55"/>
      <c r="CS66" s="266"/>
      <c r="CT66" s="266"/>
      <c r="CU66" s="266"/>
      <c r="CV66" s="266"/>
      <c r="CW66" s="267"/>
      <c r="CX66" s="56"/>
      <c r="CY66" s="57"/>
      <c r="CZ66" s="57"/>
      <c r="DA66" s="58"/>
    </row>
    <row r="67" spans="2:105" ht="15" customHeight="1">
      <c r="B67" s="378" t="s">
        <v>74</v>
      </c>
      <c r="C67" s="379"/>
      <c r="D67" s="379"/>
      <c r="E67" s="380"/>
      <c r="F67" s="251"/>
      <c r="G67" s="258"/>
      <c r="H67" s="258"/>
      <c r="I67" s="258"/>
      <c r="J67" s="258"/>
      <c r="K67" s="258"/>
      <c r="L67" s="258"/>
      <c r="M67" s="259"/>
      <c r="N67" s="251"/>
      <c r="O67" s="252"/>
      <c r="P67" s="252"/>
      <c r="Q67" s="252"/>
      <c r="R67" s="258"/>
      <c r="S67" s="258"/>
      <c r="T67" s="258"/>
      <c r="U67" s="259"/>
      <c r="V67" s="251">
        <v>10016133</v>
      </c>
      <c r="W67" s="252"/>
      <c r="X67" s="252"/>
      <c r="Y67" s="252"/>
      <c r="Z67" s="258"/>
      <c r="AA67" s="258"/>
      <c r="AB67" s="258"/>
      <c r="AC67" s="259"/>
      <c r="AD67" s="251"/>
      <c r="AE67" s="252"/>
      <c r="AF67" s="252"/>
      <c r="AG67" s="252"/>
      <c r="AH67" s="258"/>
      <c r="AI67" s="258"/>
      <c r="AJ67" s="258"/>
      <c r="AK67" s="259"/>
      <c r="AL67" s="251"/>
      <c r="AM67" s="252"/>
      <c r="AN67" s="252"/>
      <c r="AO67" s="252"/>
      <c r="AP67" s="258"/>
      <c r="AQ67" s="258"/>
      <c r="AR67" s="258"/>
      <c r="AS67" s="259"/>
      <c r="AT67" s="251"/>
      <c r="AU67" s="258"/>
      <c r="AV67" s="258"/>
      <c r="AW67" s="258"/>
      <c r="AX67" s="258"/>
      <c r="AY67" s="258"/>
      <c r="AZ67" s="258"/>
      <c r="BA67" s="259"/>
      <c r="BB67" s="251"/>
      <c r="BC67" s="252"/>
      <c r="BD67" s="252"/>
      <c r="BE67" s="252"/>
      <c r="BF67" s="258"/>
      <c r="BG67" s="258"/>
      <c r="BH67" s="258"/>
      <c r="BI67" s="259"/>
      <c r="BJ67" s="220"/>
      <c r="BK67" s="221"/>
      <c r="BL67" s="221"/>
      <c r="BM67" s="221"/>
      <c r="BN67" s="221"/>
      <c r="BO67" s="221"/>
      <c r="BP67" s="221"/>
      <c r="BQ67" s="222"/>
      <c r="BR67" s="453">
        <v>10016133</v>
      </c>
      <c r="BS67" s="604"/>
      <c r="BT67" s="604"/>
      <c r="BU67" s="604"/>
      <c r="BV67" s="454"/>
      <c r="BW67" s="454"/>
      <c r="BX67" s="454"/>
      <c r="BY67" s="525"/>
      <c r="BZ67" s="251">
        <v>10016133</v>
      </c>
      <c r="CA67" s="252"/>
      <c r="CB67" s="252"/>
      <c r="CC67" s="252"/>
      <c r="CD67" s="258"/>
      <c r="CE67" s="258"/>
      <c r="CF67" s="258"/>
      <c r="CG67" s="259"/>
      <c r="CH67" s="251"/>
      <c r="CI67" s="252"/>
      <c r="CJ67" s="252"/>
      <c r="CK67" s="252"/>
      <c r="CL67" s="258"/>
      <c r="CM67" s="258"/>
      <c r="CN67" s="258"/>
      <c r="CO67" s="259"/>
      <c r="CP67" s="251"/>
      <c r="CQ67" s="258"/>
      <c r="CR67" s="258"/>
      <c r="CS67" s="258"/>
      <c r="CT67" s="258"/>
      <c r="CU67" s="258"/>
      <c r="CV67" s="258"/>
      <c r="CW67" s="259"/>
      <c r="CX67" s="378" t="s">
        <v>74</v>
      </c>
      <c r="CY67" s="379"/>
      <c r="CZ67" s="379"/>
      <c r="DA67" s="380"/>
    </row>
    <row r="68" spans="2:105" ht="15" customHeight="1">
      <c r="B68" s="381"/>
      <c r="C68" s="382"/>
      <c r="D68" s="382"/>
      <c r="E68" s="383"/>
      <c r="F68" s="242"/>
      <c r="G68" s="243"/>
      <c r="H68" s="243"/>
      <c r="I68" s="243"/>
      <c r="J68" s="217"/>
      <c r="K68" s="245"/>
      <c r="L68" s="217"/>
      <c r="M68" s="216"/>
      <c r="N68" s="242"/>
      <c r="O68" s="243"/>
      <c r="P68" s="243"/>
      <c r="Q68" s="243"/>
      <c r="R68" s="217"/>
      <c r="S68" s="245"/>
      <c r="T68" s="217"/>
      <c r="U68" s="216"/>
      <c r="V68" s="242" t="s">
        <v>62</v>
      </c>
      <c r="W68" s="243"/>
      <c r="X68" s="243"/>
      <c r="Y68" s="243"/>
      <c r="Z68" s="217"/>
      <c r="AA68" s="245"/>
      <c r="AB68" s="217"/>
      <c r="AC68" s="216"/>
      <c r="AD68" s="242"/>
      <c r="AE68" s="243"/>
      <c r="AF68" s="243"/>
      <c r="AG68" s="243"/>
      <c r="AH68" s="217"/>
      <c r="AI68" s="245"/>
      <c r="AJ68" s="217"/>
      <c r="AK68" s="216"/>
      <c r="AL68" s="242"/>
      <c r="AM68" s="243"/>
      <c r="AN68" s="243"/>
      <c r="AO68" s="243"/>
      <c r="AP68" s="217"/>
      <c r="AQ68" s="245"/>
      <c r="AR68" s="217"/>
      <c r="AS68" s="216"/>
      <c r="AT68" s="274"/>
      <c r="AU68" s="275"/>
      <c r="AV68" s="275"/>
      <c r="AW68" s="275"/>
      <c r="AX68" s="229"/>
      <c r="AY68" s="295"/>
      <c r="AZ68" s="229"/>
      <c r="BA68" s="244"/>
      <c r="BB68" s="274"/>
      <c r="BC68" s="275"/>
      <c r="BD68" s="275"/>
      <c r="BE68" s="275"/>
      <c r="BF68" s="229"/>
      <c r="BG68" s="295"/>
      <c r="BH68" s="229"/>
      <c r="BI68" s="244"/>
      <c r="BJ68" s="223"/>
      <c r="BK68" s="224"/>
      <c r="BL68" s="224"/>
      <c r="BM68" s="224"/>
      <c r="BN68" s="224"/>
      <c r="BO68" s="224"/>
      <c r="BP68" s="224"/>
      <c r="BQ68" s="225"/>
      <c r="BR68" s="519" t="s">
        <v>62</v>
      </c>
      <c r="BS68" s="520"/>
      <c r="BT68" s="520"/>
      <c r="BU68" s="520"/>
      <c r="BV68" s="515"/>
      <c r="BW68" s="526"/>
      <c r="BX68" s="515"/>
      <c r="BY68" s="516"/>
      <c r="BZ68" s="242" t="s">
        <v>62</v>
      </c>
      <c r="CA68" s="243"/>
      <c r="CB68" s="243"/>
      <c r="CC68" s="243"/>
      <c r="CD68" s="217"/>
      <c r="CE68" s="245"/>
      <c r="CF68" s="217"/>
      <c r="CG68" s="216"/>
      <c r="CH68" s="274"/>
      <c r="CI68" s="275"/>
      <c r="CJ68" s="275"/>
      <c r="CK68" s="275"/>
      <c r="CL68" s="229"/>
      <c r="CM68" s="295"/>
      <c r="CN68" s="229"/>
      <c r="CO68" s="244"/>
      <c r="CP68" s="242"/>
      <c r="CQ68" s="243"/>
      <c r="CR68" s="243"/>
      <c r="CS68" s="243"/>
      <c r="CT68" s="217"/>
      <c r="CU68" s="217"/>
      <c r="CV68" s="217"/>
      <c r="CW68" s="216"/>
      <c r="CX68" s="381"/>
      <c r="CY68" s="382"/>
      <c r="CZ68" s="382"/>
      <c r="DA68" s="383"/>
    </row>
    <row r="69" spans="2:105" ht="11.25" customHeight="1">
      <c r="B69" s="381"/>
      <c r="C69" s="382"/>
      <c r="D69" s="382"/>
      <c r="E69" s="383"/>
      <c r="F69" s="264" t="s">
        <v>100</v>
      </c>
      <c r="G69" s="265"/>
      <c r="H69" s="265"/>
      <c r="I69" s="265"/>
      <c r="J69" s="217"/>
      <c r="K69" s="245"/>
      <c r="L69" s="217"/>
      <c r="M69" s="216"/>
      <c r="N69" s="264" t="s">
        <v>100</v>
      </c>
      <c r="O69" s="265"/>
      <c r="P69" s="265"/>
      <c r="Q69" s="265"/>
      <c r="R69" s="217"/>
      <c r="S69" s="245"/>
      <c r="T69" s="217"/>
      <c r="U69" s="216"/>
      <c r="V69" s="264" t="s">
        <v>100</v>
      </c>
      <c r="W69" s="265"/>
      <c r="X69" s="265"/>
      <c r="Y69" s="265"/>
      <c r="Z69" s="217"/>
      <c r="AA69" s="245"/>
      <c r="AB69" s="217"/>
      <c r="AC69" s="216"/>
      <c r="AD69" s="264"/>
      <c r="AE69" s="265"/>
      <c r="AF69" s="265"/>
      <c r="AG69" s="265"/>
      <c r="AH69" s="217"/>
      <c r="AI69" s="245"/>
      <c r="AJ69" s="217"/>
      <c r="AK69" s="216"/>
      <c r="AL69" s="264"/>
      <c r="AM69" s="265"/>
      <c r="AN69" s="265"/>
      <c r="AO69" s="265"/>
      <c r="AP69" s="217"/>
      <c r="AQ69" s="245"/>
      <c r="AR69" s="217"/>
      <c r="AS69" s="216"/>
      <c r="AT69" s="274"/>
      <c r="AU69" s="275"/>
      <c r="AV69" s="275"/>
      <c r="AW69" s="275"/>
      <c r="AX69" s="229"/>
      <c r="AY69" s="295"/>
      <c r="AZ69" s="229"/>
      <c r="BA69" s="244"/>
      <c r="BB69" s="284"/>
      <c r="BC69" s="285"/>
      <c r="BD69" s="285"/>
      <c r="BE69" s="285"/>
      <c r="BF69" s="229"/>
      <c r="BG69" s="295"/>
      <c r="BH69" s="229"/>
      <c r="BI69" s="244"/>
      <c r="BJ69" s="223"/>
      <c r="BK69" s="224"/>
      <c r="BL69" s="224"/>
      <c r="BM69" s="224"/>
      <c r="BN69" s="224"/>
      <c r="BO69" s="224"/>
      <c r="BP69" s="224"/>
      <c r="BQ69" s="225"/>
      <c r="BR69" s="612" t="s">
        <v>100</v>
      </c>
      <c r="BS69" s="613"/>
      <c r="BT69" s="613"/>
      <c r="BU69" s="613"/>
      <c r="BV69" s="515"/>
      <c r="BW69" s="526"/>
      <c r="BX69" s="515"/>
      <c r="BY69" s="516"/>
      <c r="BZ69" s="264" t="s">
        <v>100</v>
      </c>
      <c r="CA69" s="265"/>
      <c r="CB69" s="265"/>
      <c r="CC69" s="265"/>
      <c r="CD69" s="217"/>
      <c r="CE69" s="245"/>
      <c r="CF69" s="217"/>
      <c r="CG69" s="216"/>
      <c r="CH69" s="284"/>
      <c r="CI69" s="285"/>
      <c r="CJ69" s="285"/>
      <c r="CK69" s="285"/>
      <c r="CL69" s="229"/>
      <c r="CM69" s="295"/>
      <c r="CN69" s="229"/>
      <c r="CO69" s="244"/>
      <c r="CP69" s="264"/>
      <c r="CQ69" s="265"/>
      <c r="CR69" s="265"/>
      <c r="CS69" s="265"/>
      <c r="CT69" s="217"/>
      <c r="CU69" s="217"/>
      <c r="CV69" s="217"/>
      <c r="CW69" s="216"/>
      <c r="CX69" s="381"/>
      <c r="CY69" s="382"/>
      <c r="CZ69" s="382"/>
      <c r="DA69" s="383"/>
    </row>
    <row r="70" spans="2:105" ht="22.5" customHeight="1">
      <c r="B70" s="381"/>
      <c r="C70" s="382"/>
      <c r="D70" s="382"/>
      <c r="E70" s="383"/>
      <c r="F70" s="264"/>
      <c r="G70" s="265"/>
      <c r="H70" s="265"/>
      <c r="I70" s="265"/>
      <c r="J70" s="217"/>
      <c r="K70" s="217" t="s">
        <v>68</v>
      </c>
      <c r="L70" s="217"/>
      <c r="M70" s="216"/>
      <c r="N70" s="264"/>
      <c r="O70" s="265"/>
      <c r="P70" s="265"/>
      <c r="Q70" s="265"/>
      <c r="R70" s="217"/>
      <c r="S70" s="217" t="s">
        <v>68</v>
      </c>
      <c r="T70" s="217"/>
      <c r="U70" s="216"/>
      <c r="V70" s="264"/>
      <c r="W70" s="265"/>
      <c r="X70" s="265"/>
      <c r="Y70" s="265"/>
      <c r="Z70" s="217"/>
      <c r="AA70" s="217" t="s">
        <v>44</v>
      </c>
      <c r="AB70" s="217"/>
      <c r="AC70" s="216"/>
      <c r="AD70" s="264"/>
      <c r="AE70" s="265"/>
      <c r="AF70" s="265"/>
      <c r="AG70" s="265"/>
      <c r="AH70" s="217"/>
      <c r="AI70" s="217" t="s">
        <v>44</v>
      </c>
      <c r="AJ70" s="217"/>
      <c r="AK70" s="216"/>
      <c r="AL70" s="264"/>
      <c r="AM70" s="265"/>
      <c r="AN70" s="265"/>
      <c r="AO70" s="265"/>
      <c r="AP70" s="217"/>
      <c r="AQ70" s="217" t="s">
        <v>40</v>
      </c>
      <c r="AR70" s="217"/>
      <c r="AS70" s="216"/>
      <c r="AT70" s="274"/>
      <c r="AU70" s="275"/>
      <c r="AV70" s="275"/>
      <c r="AW70" s="275"/>
      <c r="AX70" s="229"/>
      <c r="AY70" s="229" t="s">
        <v>40</v>
      </c>
      <c r="AZ70" s="229"/>
      <c r="BA70" s="244"/>
      <c r="BB70" s="284"/>
      <c r="BC70" s="285"/>
      <c r="BD70" s="285"/>
      <c r="BE70" s="285"/>
      <c r="BF70" s="229"/>
      <c r="BG70" s="229" t="s">
        <v>41</v>
      </c>
      <c r="BH70" s="229"/>
      <c r="BI70" s="244"/>
      <c r="BJ70" s="223"/>
      <c r="BK70" s="224"/>
      <c r="BL70" s="224"/>
      <c r="BM70" s="224"/>
      <c r="BN70" s="224"/>
      <c r="BO70" s="224"/>
      <c r="BP70" s="224"/>
      <c r="BQ70" s="225"/>
      <c r="BR70" s="612"/>
      <c r="BS70" s="613"/>
      <c r="BT70" s="613"/>
      <c r="BU70" s="613"/>
      <c r="BV70" s="515"/>
      <c r="BW70" s="515" t="s">
        <v>118</v>
      </c>
      <c r="BX70" s="515"/>
      <c r="BY70" s="516"/>
      <c r="BZ70" s="264"/>
      <c r="CA70" s="265"/>
      <c r="CB70" s="265"/>
      <c r="CC70" s="265"/>
      <c r="CD70" s="217"/>
      <c r="CE70" s="217" t="s">
        <v>44</v>
      </c>
      <c r="CF70" s="217"/>
      <c r="CG70" s="216"/>
      <c r="CH70" s="284"/>
      <c r="CI70" s="285"/>
      <c r="CJ70" s="285"/>
      <c r="CK70" s="285"/>
      <c r="CL70" s="229"/>
      <c r="CM70" s="229" t="s">
        <v>40</v>
      </c>
      <c r="CN70" s="229"/>
      <c r="CO70" s="244"/>
      <c r="CP70" s="264"/>
      <c r="CQ70" s="265"/>
      <c r="CR70" s="265"/>
      <c r="CS70" s="265"/>
      <c r="CT70" s="217"/>
      <c r="CU70" s="217"/>
      <c r="CV70" s="217"/>
      <c r="CW70" s="216"/>
      <c r="CX70" s="381"/>
      <c r="CY70" s="382"/>
      <c r="CZ70" s="382"/>
      <c r="DA70" s="383"/>
    </row>
    <row r="71" spans="2:105" ht="18.75" customHeight="1">
      <c r="B71" s="384"/>
      <c r="C71" s="385"/>
      <c r="D71" s="385"/>
      <c r="E71" s="386"/>
      <c r="F71" s="218" t="s">
        <v>251</v>
      </c>
      <c r="G71" s="219"/>
      <c r="H71" s="219"/>
      <c r="I71" s="219"/>
      <c r="J71" s="217"/>
      <c r="K71" s="217"/>
      <c r="L71" s="217"/>
      <c r="M71" s="216"/>
      <c r="N71" s="218" t="s">
        <v>252</v>
      </c>
      <c r="O71" s="219"/>
      <c r="P71" s="219"/>
      <c r="Q71" s="219"/>
      <c r="R71" s="217"/>
      <c r="S71" s="217"/>
      <c r="T71" s="217"/>
      <c r="U71" s="216"/>
      <c r="V71" s="218" t="s">
        <v>251</v>
      </c>
      <c r="W71" s="219"/>
      <c r="X71" s="219"/>
      <c r="Y71" s="219"/>
      <c r="Z71" s="217"/>
      <c r="AA71" s="217"/>
      <c r="AB71" s="217"/>
      <c r="AC71" s="216"/>
      <c r="AD71" s="218"/>
      <c r="AE71" s="219"/>
      <c r="AF71" s="219"/>
      <c r="AG71" s="219"/>
      <c r="AH71" s="217"/>
      <c r="AI71" s="217"/>
      <c r="AJ71" s="217"/>
      <c r="AK71" s="216"/>
      <c r="AL71" s="218"/>
      <c r="AM71" s="219"/>
      <c r="AN71" s="219"/>
      <c r="AO71" s="219"/>
      <c r="AP71" s="217"/>
      <c r="AQ71" s="217"/>
      <c r="AR71" s="217"/>
      <c r="AS71" s="216"/>
      <c r="AT71" s="296"/>
      <c r="AU71" s="297"/>
      <c r="AV71" s="297"/>
      <c r="AW71" s="297"/>
      <c r="AX71" s="229"/>
      <c r="AY71" s="229"/>
      <c r="AZ71" s="229"/>
      <c r="BA71" s="244"/>
      <c r="BB71" s="296"/>
      <c r="BC71" s="297"/>
      <c r="BD71" s="297"/>
      <c r="BE71" s="297"/>
      <c r="BF71" s="229"/>
      <c r="BG71" s="229"/>
      <c r="BH71" s="229"/>
      <c r="BI71" s="244"/>
      <c r="BJ71" s="223"/>
      <c r="BK71" s="224"/>
      <c r="BL71" s="224"/>
      <c r="BM71" s="224"/>
      <c r="BN71" s="224"/>
      <c r="BO71" s="224"/>
      <c r="BP71" s="224"/>
      <c r="BQ71" s="225"/>
      <c r="BR71" s="521"/>
      <c r="BS71" s="522"/>
      <c r="BT71" s="522"/>
      <c r="BU71" s="522"/>
      <c r="BV71" s="515"/>
      <c r="BW71" s="515"/>
      <c r="BX71" s="515"/>
      <c r="BY71" s="516"/>
      <c r="BZ71" s="218"/>
      <c r="CA71" s="219"/>
      <c r="CB71" s="219"/>
      <c r="CC71" s="219"/>
      <c r="CD71" s="217"/>
      <c r="CE71" s="217"/>
      <c r="CF71" s="217"/>
      <c r="CG71" s="216"/>
      <c r="CH71" s="296"/>
      <c r="CI71" s="297"/>
      <c r="CJ71" s="297"/>
      <c r="CK71" s="297"/>
      <c r="CL71" s="229"/>
      <c r="CM71" s="229"/>
      <c r="CN71" s="229"/>
      <c r="CO71" s="244"/>
      <c r="CP71" s="218"/>
      <c r="CQ71" s="219"/>
      <c r="CR71" s="219"/>
      <c r="CS71" s="219"/>
      <c r="CT71" s="217"/>
      <c r="CU71" s="217"/>
      <c r="CV71" s="217"/>
      <c r="CW71" s="216"/>
      <c r="CX71" s="384"/>
      <c r="CY71" s="385"/>
      <c r="CZ71" s="385"/>
      <c r="DA71" s="386"/>
    </row>
    <row r="72" spans="2:105" ht="18.75" customHeight="1" thickBot="1">
      <c r="B72" s="388" t="s">
        <v>357</v>
      </c>
      <c r="C72" s="389"/>
      <c r="D72" s="389"/>
      <c r="E72" s="390"/>
      <c r="F72" s="230"/>
      <c r="G72" s="231"/>
      <c r="H72" s="55"/>
      <c r="I72" s="246"/>
      <c r="J72" s="246"/>
      <c r="K72" s="246"/>
      <c r="L72" s="246"/>
      <c r="M72" s="247"/>
      <c r="N72" s="230"/>
      <c r="O72" s="231"/>
      <c r="P72" s="55"/>
      <c r="Q72" s="266"/>
      <c r="R72" s="266"/>
      <c r="S72" s="266"/>
      <c r="T72" s="266"/>
      <c r="U72" s="267"/>
      <c r="V72" s="230"/>
      <c r="W72" s="231"/>
      <c r="X72" s="55"/>
      <c r="Y72" s="266" t="s">
        <v>63</v>
      </c>
      <c r="Z72" s="266"/>
      <c r="AA72" s="266"/>
      <c r="AB72" s="266"/>
      <c r="AC72" s="267"/>
      <c r="AD72" s="230"/>
      <c r="AE72" s="231"/>
      <c r="AF72" s="55"/>
      <c r="AG72" s="266"/>
      <c r="AH72" s="266"/>
      <c r="AI72" s="266"/>
      <c r="AJ72" s="266"/>
      <c r="AK72" s="267"/>
      <c r="AL72" s="230"/>
      <c r="AM72" s="231"/>
      <c r="AN72" s="55"/>
      <c r="AO72" s="266"/>
      <c r="AP72" s="266"/>
      <c r="AQ72" s="266"/>
      <c r="AR72" s="266"/>
      <c r="AS72" s="267"/>
      <c r="AT72" s="230"/>
      <c r="AU72" s="231"/>
      <c r="AV72" s="65"/>
      <c r="AW72" s="310"/>
      <c r="AX72" s="310"/>
      <c r="AY72" s="310"/>
      <c r="AZ72" s="310"/>
      <c r="BA72" s="311"/>
      <c r="BB72" s="262"/>
      <c r="BC72" s="263"/>
      <c r="BD72" s="65"/>
      <c r="BE72" s="308"/>
      <c r="BF72" s="308"/>
      <c r="BG72" s="308"/>
      <c r="BH72" s="308"/>
      <c r="BI72" s="309"/>
      <c r="BJ72" s="226"/>
      <c r="BK72" s="227"/>
      <c r="BL72" s="227"/>
      <c r="BM72" s="227"/>
      <c r="BN72" s="227"/>
      <c r="BO72" s="227"/>
      <c r="BP72" s="227"/>
      <c r="BQ72" s="228"/>
      <c r="BR72" s="523"/>
      <c r="BS72" s="524"/>
      <c r="BT72" s="66"/>
      <c r="BU72" s="614" t="s">
        <v>64</v>
      </c>
      <c r="BV72" s="614"/>
      <c r="BW72" s="614"/>
      <c r="BX72" s="614"/>
      <c r="BY72" s="615"/>
      <c r="BZ72" s="230"/>
      <c r="CA72" s="231"/>
      <c r="CB72" s="55"/>
      <c r="CC72" s="266" t="s">
        <v>64</v>
      </c>
      <c r="CD72" s="266"/>
      <c r="CE72" s="266"/>
      <c r="CF72" s="266"/>
      <c r="CG72" s="267"/>
      <c r="CH72" s="262"/>
      <c r="CI72" s="263"/>
      <c r="CJ72" s="65"/>
      <c r="CK72" s="308"/>
      <c r="CL72" s="308"/>
      <c r="CM72" s="308"/>
      <c r="CN72" s="308"/>
      <c r="CO72" s="309"/>
      <c r="CP72" s="230"/>
      <c r="CQ72" s="231"/>
      <c r="CR72" s="55"/>
      <c r="CS72" s="246"/>
      <c r="CT72" s="246"/>
      <c r="CU72" s="246"/>
      <c r="CV72" s="246"/>
      <c r="CW72" s="247"/>
      <c r="CX72" s="388"/>
      <c r="CY72" s="389"/>
      <c r="CZ72" s="389"/>
      <c r="DA72" s="390"/>
    </row>
    <row r="73" spans="2:105" ht="13.5" customHeight="1">
      <c r="B73" s="348" t="s">
        <v>2</v>
      </c>
      <c r="C73" s="342"/>
      <c r="E73" s="59"/>
      <c r="F73" s="27"/>
      <c r="G73" s="28"/>
      <c r="H73" s="255" t="str">
        <f>TEXT($B1,"m月")</f>
        <v>7月</v>
      </c>
      <c r="I73" s="255"/>
      <c r="J73" s="255"/>
      <c r="K73" s="255"/>
      <c r="L73" s="28"/>
      <c r="M73" s="29"/>
      <c r="N73" s="27"/>
      <c r="O73" s="28"/>
      <c r="P73" s="255" t="str">
        <f>TEXT($B1,"m月")</f>
        <v>7月</v>
      </c>
      <c r="Q73" s="255"/>
      <c r="R73" s="255"/>
      <c r="S73" s="255"/>
      <c r="T73" s="28"/>
      <c r="U73" s="29"/>
      <c r="V73" s="27"/>
      <c r="W73" s="28"/>
      <c r="X73" s="255" t="str">
        <f>TEXT($B1,"m月")</f>
        <v>7月</v>
      </c>
      <c r="Y73" s="255"/>
      <c r="Z73" s="255"/>
      <c r="AA73" s="255"/>
      <c r="AB73" s="28"/>
      <c r="AC73" s="29"/>
      <c r="AD73" s="27"/>
      <c r="AE73" s="28"/>
      <c r="AF73" s="255" t="str">
        <f>TEXT($B1,"m月")</f>
        <v>7月</v>
      </c>
      <c r="AG73" s="255"/>
      <c r="AH73" s="255"/>
      <c r="AI73" s="255"/>
      <c r="AJ73" s="28"/>
      <c r="AK73" s="29"/>
      <c r="AL73" s="27"/>
      <c r="AM73" s="28"/>
      <c r="AN73" s="255" t="str">
        <f>TEXT($B1,"m月")</f>
        <v>7月</v>
      </c>
      <c r="AO73" s="255"/>
      <c r="AP73" s="255"/>
      <c r="AQ73" s="255"/>
      <c r="AR73" s="28"/>
      <c r="AS73" s="29"/>
      <c r="AT73" s="27"/>
      <c r="AU73" s="28"/>
      <c r="AV73" s="255" t="str">
        <f>TEXT($B1,"m月")</f>
        <v>7月</v>
      </c>
      <c r="AW73" s="255"/>
      <c r="AX73" s="255"/>
      <c r="AY73" s="255"/>
      <c r="AZ73" s="28"/>
      <c r="BA73" s="29"/>
      <c r="BB73" s="27"/>
      <c r="BC73" s="28"/>
      <c r="BD73" s="255" t="str">
        <f>TEXT($B1,"m月")</f>
        <v>7月</v>
      </c>
      <c r="BE73" s="255"/>
      <c r="BF73" s="255"/>
      <c r="BG73" s="255"/>
      <c r="BH73" s="28"/>
      <c r="BI73" s="29"/>
      <c r="BJ73" s="27"/>
      <c r="BK73" s="28"/>
      <c r="BL73" s="255" t="str">
        <f>TEXT($B1,"m月")</f>
        <v>7月</v>
      </c>
      <c r="BM73" s="255"/>
      <c r="BN73" s="255"/>
      <c r="BO73" s="255"/>
      <c r="BP73" s="28"/>
      <c r="BQ73" s="29"/>
      <c r="BR73" s="27"/>
      <c r="BS73" s="28"/>
      <c r="BT73" s="255" t="str">
        <f>TEXT($B1,"m月")</f>
        <v>7月</v>
      </c>
      <c r="BU73" s="255"/>
      <c r="BV73" s="255"/>
      <c r="BW73" s="255"/>
      <c r="BX73" s="28"/>
      <c r="BY73" s="29"/>
      <c r="BZ73" s="27"/>
      <c r="CA73" s="28"/>
      <c r="CB73" s="255" t="str">
        <f>TEXT($B1,"m月")</f>
        <v>7月</v>
      </c>
      <c r="CC73" s="255"/>
      <c r="CD73" s="255"/>
      <c r="CE73" s="255"/>
      <c r="CF73" s="28"/>
      <c r="CG73" s="29"/>
      <c r="CH73" s="27"/>
      <c r="CI73" s="28"/>
      <c r="CJ73" s="255" t="str">
        <f>TEXT($B1,"m月")</f>
        <v>7月</v>
      </c>
      <c r="CK73" s="255"/>
      <c r="CL73" s="255"/>
      <c r="CM73" s="255"/>
      <c r="CN73" s="28"/>
      <c r="CO73" s="29"/>
      <c r="CP73" s="27"/>
      <c r="CQ73" s="28"/>
      <c r="CR73" s="255" t="str">
        <f>TEXT($B1,"m月")</f>
        <v>7月</v>
      </c>
      <c r="CS73" s="255"/>
      <c r="CT73" s="255"/>
      <c r="CU73" s="255"/>
      <c r="CV73" s="28"/>
      <c r="CW73" s="29"/>
      <c r="CX73" s="348" t="s">
        <v>2</v>
      </c>
      <c r="CY73" s="342"/>
      <c r="DA73" s="59"/>
    </row>
    <row r="74" spans="2:105" ht="13.5" customHeight="1">
      <c r="B74" s="348"/>
      <c r="C74" s="342"/>
      <c r="D74" s="8"/>
      <c r="E74" s="3"/>
      <c r="F74" s="393">
        <v>21</v>
      </c>
      <c r="G74" s="394"/>
      <c r="H74" s="394"/>
      <c r="I74" s="394"/>
      <c r="J74" s="270" t="str">
        <f>TEXT('7月1～10日'!$B1+20,"(aaa)")</f>
        <v>(火)</v>
      </c>
      <c r="K74" s="270"/>
      <c r="L74" s="270"/>
      <c r="M74" s="271"/>
      <c r="N74" s="238">
        <v>22</v>
      </c>
      <c r="O74" s="239"/>
      <c r="P74" s="239"/>
      <c r="Q74" s="239"/>
      <c r="R74" s="234" t="str">
        <f>IF($J74="(月)","(火)",IF($J74="(火)","(水)",IF($J74="(水)","(木)",IF($J74="(木)","(金)",IF($J74="(金)","(土)",IF($J74="(土)","(日)",IF($J74="(日)","(月)")))))))</f>
        <v>(水)</v>
      </c>
      <c r="S74" s="234"/>
      <c r="T74" s="234"/>
      <c r="U74" s="235"/>
      <c r="V74" s="238">
        <v>23</v>
      </c>
      <c r="W74" s="239"/>
      <c r="X74" s="239"/>
      <c r="Y74" s="239"/>
      <c r="Z74" s="234" t="str">
        <f>IF($R74="(月)","(火)",IF($R74="(火)","(水)",IF($R74="(水)","(木)",IF($R74="(木)","(金)",IF($R74="(金)","(土)",IF($R74="(土)","(日)",IF($R74="(日)","(月)")))))))</f>
        <v>(木)</v>
      </c>
      <c r="AA74" s="234"/>
      <c r="AB74" s="234"/>
      <c r="AC74" s="235"/>
      <c r="AD74" s="238">
        <v>24</v>
      </c>
      <c r="AE74" s="239"/>
      <c r="AF74" s="239"/>
      <c r="AG74" s="239"/>
      <c r="AH74" s="234" t="str">
        <f>IF($Z74="(月)","(火)",IF($Z74="(火)","(水)",IF($Z74="(水)","(木)",IF($Z74="(木)","(金)",IF($Z74="(金)","(土)",IF($Z74="(土)","(日)",IF($Z74="(日)","(月)")))))))</f>
        <v>(金)</v>
      </c>
      <c r="AI74" s="234"/>
      <c r="AJ74" s="234"/>
      <c r="AK74" s="235"/>
      <c r="AL74" s="238">
        <v>25</v>
      </c>
      <c r="AM74" s="239"/>
      <c r="AN74" s="239"/>
      <c r="AO74" s="239"/>
      <c r="AP74" s="234" t="str">
        <f>IF($AH74="(月)","(火)",IF($AH74="(火)","(水)",IF($AH74="(水)","(木)",IF($AH74="(木)","(金)",IF($AH74="(金)","(土)",IF($AH74="(土)","(日)",IF($AH74="(日)","(月)")))))))</f>
        <v>(土)</v>
      </c>
      <c r="AQ74" s="234"/>
      <c r="AR74" s="234"/>
      <c r="AS74" s="235"/>
      <c r="AT74" s="238">
        <v>26</v>
      </c>
      <c r="AU74" s="239"/>
      <c r="AV74" s="239"/>
      <c r="AW74" s="239"/>
      <c r="AX74" s="234" t="str">
        <f>IF($AP74="(月)","(火)",IF($AP74="(火)","(水)",IF($AP74="(水)","(木)",IF($AP74="(木)","(金)",IF($AP74="(金)","(土)",IF($AP74="(土)","(日)",IF($AP74="(日)","(月)")))))))</f>
        <v>(日)</v>
      </c>
      <c r="AY74" s="234"/>
      <c r="AZ74" s="234"/>
      <c r="BA74" s="235"/>
      <c r="BB74" s="238">
        <v>27</v>
      </c>
      <c r="BC74" s="239"/>
      <c r="BD74" s="239"/>
      <c r="BE74" s="239"/>
      <c r="BF74" s="234" t="str">
        <f>IF($AX74="(月)","(火)",IF($AX74="(火)","(水)",IF($AX74="(水)","(木)",IF($AX74="(木)","(金)",IF($AX74="(金)","(土)",IF($AX74="(土)","(日)",IF($AX74="(日)","(月)")))))))</f>
        <v>(月)</v>
      </c>
      <c r="BG74" s="234"/>
      <c r="BH74" s="234"/>
      <c r="BI74" s="235"/>
      <c r="BJ74" s="238">
        <v>28</v>
      </c>
      <c r="BK74" s="239"/>
      <c r="BL74" s="239"/>
      <c r="BM74" s="239"/>
      <c r="BN74" s="234" t="str">
        <f>IF($BF74="(月)","(火)",IF($BF74="(火)","(水)",IF($BF74="(水)","(木)",IF($BF74="(木)","(金)",IF($BF74="(金)","(土)",IF($BF74="(土)","(日)",IF($BF74="(日)","(月)")))))))</f>
        <v>(火)</v>
      </c>
      <c r="BO74" s="234"/>
      <c r="BP74" s="234"/>
      <c r="BQ74" s="235"/>
      <c r="BR74" s="238">
        <f>IF(DAY(DATE($P$1,$Q$1,29))=29,29,"")</f>
        <v>29</v>
      </c>
      <c r="BS74" s="239"/>
      <c r="BT74" s="239"/>
      <c r="BU74" s="239"/>
      <c r="BV74" s="234" t="str">
        <f>IF($BN74="(月)","(火)",IF($BN74="(火)","(水)",IF($BN74="(水)","(木)",IF($BN74="(木)","(金)",IF($BN74="(金)","(土)",IF($BN74="(土)","(日)",IF($BN74="(日)","(月)")))))))</f>
        <v>(水)</v>
      </c>
      <c r="BW74" s="234"/>
      <c r="BX74" s="234"/>
      <c r="BY74" s="235"/>
      <c r="BZ74" s="238">
        <f>IF(DAY(DATE($P$1,$Q$1,30))=30,30,"")</f>
        <v>30</v>
      </c>
      <c r="CA74" s="239"/>
      <c r="CB74" s="239"/>
      <c r="CC74" s="239"/>
      <c r="CD74" s="234" t="str">
        <f>IF($BV74="(月)","(火)",IF($BV74="(火)","(水)",IF($BV74="(水)","(木)",IF($BV74="(木)","(金)",IF($BV74="(金)","(土)",IF($BV74="(土)","(日)",IF($BV74="(日)","(月)")))))))</f>
        <v>(木)</v>
      </c>
      <c r="CE74" s="234"/>
      <c r="CF74" s="234"/>
      <c r="CG74" s="235"/>
      <c r="CH74" s="238">
        <f>IF(DAY(DATE($P$1,$Q$1,31))=31,31,"")</f>
        <v>31</v>
      </c>
      <c r="CI74" s="239"/>
      <c r="CJ74" s="239"/>
      <c r="CK74" s="239"/>
      <c r="CL74" s="234" t="str">
        <f>IF($CD74="(月)","(火)",IF($CD74="(火)","(水)",IF($CD74="(水)","(木)",IF($CD74="(木)","(金)",IF($CD74="(金)","(土)",IF($CD74="(土)","(日)",IF($CD74="(日)","(月)")))))))</f>
        <v>(金)</v>
      </c>
      <c r="CM74" s="234"/>
      <c r="CN74" s="234"/>
      <c r="CO74" s="235"/>
      <c r="CP74" s="238"/>
      <c r="CQ74" s="239"/>
      <c r="CR74" s="239"/>
      <c r="CS74" s="239"/>
      <c r="CT74" s="234"/>
      <c r="CU74" s="234"/>
      <c r="CV74" s="234"/>
      <c r="CW74" s="235"/>
      <c r="CX74" s="348"/>
      <c r="CY74" s="342"/>
      <c r="CZ74" s="8"/>
      <c r="DA74" s="3"/>
    </row>
    <row r="75" spans="2:105" ht="13.5" customHeight="1">
      <c r="B75" s="6"/>
      <c r="C75" s="8"/>
      <c r="D75" s="342" t="s">
        <v>0</v>
      </c>
      <c r="E75" s="343"/>
      <c r="F75" s="393"/>
      <c r="G75" s="394"/>
      <c r="H75" s="394"/>
      <c r="I75" s="394"/>
      <c r="J75" s="270"/>
      <c r="K75" s="270"/>
      <c r="L75" s="270"/>
      <c r="M75" s="271"/>
      <c r="N75" s="238"/>
      <c r="O75" s="239"/>
      <c r="P75" s="239"/>
      <c r="Q75" s="239"/>
      <c r="R75" s="234"/>
      <c r="S75" s="234"/>
      <c r="T75" s="234"/>
      <c r="U75" s="235"/>
      <c r="V75" s="238"/>
      <c r="W75" s="239"/>
      <c r="X75" s="239"/>
      <c r="Y75" s="239"/>
      <c r="Z75" s="234"/>
      <c r="AA75" s="234"/>
      <c r="AB75" s="234"/>
      <c r="AC75" s="235"/>
      <c r="AD75" s="238"/>
      <c r="AE75" s="239"/>
      <c r="AF75" s="239"/>
      <c r="AG75" s="239"/>
      <c r="AH75" s="234"/>
      <c r="AI75" s="234"/>
      <c r="AJ75" s="234"/>
      <c r="AK75" s="235"/>
      <c r="AL75" s="238"/>
      <c r="AM75" s="239"/>
      <c r="AN75" s="239"/>
      <c r="AO75" s="239"/>
      <c r="AP75" s="234"/>
      <c r="AQ75" s="234"/>
      <c r="AR75" s="234"/>
      <c r="AS75" s="235"/>
      <c r="AT75" s="238"/>
      <c r="AU75" s="239"/>
      <c r="AV75" s="239"/>
      <c r="AW75" s="239"/>
      <c r="AX75" s="234"/>
      <c r="AY75" s="234"/>
      <c r="AZ75" s="234"/>
      <c r="BA75" s="235"/>
      <c r="BB75" s="238"/>
      <c r="BC75" s="239"/>
      <c r="BD75" s="239"/>
      <c r="BE75" s="239"/>
      <c r="BF75" s="234"/>
      <c r="BG75" s="234"/>
      <c r="BH75" s="234"/>
      <c r="BI75" s="235"/>
      <c r="BJ75" s="238"/>
      <c r="BK75" s="239"/>
      <c r="BL75" s="239"/>
      <c r="BM75" s="239"/>
      <c r="BN75" s="234"/>
      <c r="BO75" s="234"/>
      <c r="BP75" s="234"/>
      <c r="BQ75" s="235"/>
      <c r="BR75" s="238"/>
      <c r="BS75" s="239"/>
      <c r="BT75" s="239"/>
      <c r="BU75" s="239"/>
      <c r="BV75" s="234"/>
      <c r="BW75" s="234"/>
      <c r="BX75" s="234"/>
      <c r="BY75" s="235"/>
      <c r="BZ75" s="238"/>
      <c r="CA75" s="239"/>
      <c r="CB75" s="239"/>
      <c r="CC75" s="239"/>
      <c r="CD75" s="234"/>
      <c r="CE75" s="234"/>
      <c r="CF75" s="234"/>
      <c r="CG75" s="235"/>
      <c r="CH75" s="238"/>
      <c r="CI75" s="239"/>
      <c r="CJ75" s="239"/>
      <c r="CK75" s="239"/>
      <c r="CL75" s="234"/>
      <c r="CM75" s="234"/>
      <c r="CN75" s="234"/>
      <c r="CO75" s="235"/>
      <c r="CP75" s="238"/>
      <c r="CQ75" s="239"/>
      <c r="CR75" s="239"/>
      <c r="CS75" s="239"/>
      <c r="CT75" s="234"/>
      <c r="CU75" s="234"/>
      <c r="CV75" s="234"/>
      <c r="CW75" s="235"/>
      <c r="CX75" s="6"/>
      <c r="CY75" s="8"/>
      <c r="CZ75" s="342" t="s">
        <v>0</v>
      </c>
      <c r="DA75" s="343"/>
    </row>
    <row r="76" spans="2:105" ht="14.25" customHeight="1" thickBot="1">
      <c r="B76" s="9"/>
      <c r="C76" s="1"/>
      <c r="D76" s="344"/>
      <c r="E76" s="345"/>
      <c r="F76" s="395"/>
      <c r="G76" s="396"/>
      <c r="H76" s="396"/>
      <c r="I76" s="396"/>
      <c r="J76" s="272"/>
      <c r="K76" s="272"/>
      <c r="L76" s="272"/>
      <c r="M76" s="273"/>
      <c r="N76" s="240"/>
      <c r="O76" s="241"/>
      <c r="P76" s="241"/>
      <c r="Q76" s="241"/>
      <c r="R76" s="236"/>
      <c r="S76" s="236"/>
      <c r="T76" s="236"/>
      <c r="U76" s="237"/>
      <c r="V76" s="240"/>
      <c r="W76" s="241"/>
      <c r="X76" s="241"/>
      <c r="Y76" s="241"/>
      <c r="Z76" s="236"/>
      <c r="AA76" s="236"/>
      <c r="AB76" s="236"/>
      <c r="AC76" s="237"/>
      <c r="AD76" s="240"/>
      <c r="AE76" s="241"/>
      <c r="AF76" s="241"/>
      <c r="AG76" s="241"/>
      <c r="AH76" s="236"/>
      <c r="AI76" s="236"/>
      <c r="AJ76" s="236"/>
      <c r="AK76" s="237"/>
      <c r="AL76" s="240"/>
      <c r="AM76" s="241"/>
      <c r="AN76" s="241"/>
      <c r="AO76" s="241"/>
      <c r="AP76" s="236"/>
      <c r="AQ76" s="236"/>
      <c r="AR76" s="236"/>
      <c r="AS76" s="237"/>
      <c r="AT76" s="240"/>
      <c r="AU76" s="241"/>
      <c r="AV76" s="241"/>
      <c r="AW76" s="241"/>
      <c r="AX76" s="236"/>
      <c r="AY76" s="236"/>
      <c r="AZ76" s="236"/>
      <c r="BA76" s="237"/>
      <c r="BB76" s="240"/>
      <c r="BC76" s="241"/>
      <c r="BD76" s="241"/>
      <c r="BE76" s="241"/>
      <c r="BF76" s="236"/>
      <c r="BG76" s="236"/>
      <c r="BH76" s="236"/>
      <c r="BI76" s="237"/>
      <c r="BJ76" s="240"/>
      <c r="BK76" s="241"/>
      <c r="BL76" s="241"/>
      <c r="BM76" s="241"/>
      <c r="BN76" s="236"/>
      <c r="BO76" s="236"/>
      <c r="BP76" s="236"/>
      <c r="BQ76" s="237"/>
      <c r="BR76" s="240"/>
      <c r="BS76" s="241"/>
      <c r="BT76" s="241"/>
      <c r="BU76" s="241"/>
      <c r="BV76" s="236"/>
      <c r="BW76" s="236"/>
      <c r="BX76" s="236"/>
      <c r="BY76" s="237"/>
      <c r="BZ76" s="240"/>
      <c r="CA76" s="241"/>
      <c r="CB76" s="241"/>
      <c r="CC76" s="241"/>
      <c r="CD76" s="236"/>
      <c r="CE76" s="236"/>
      <c r="CF76" s="236"/>
      <c r="CG76" s="237"/>
      <c r="CH76" s="240"/>
      <c r="CI76" s="241"/>
      <c r="CJ76" s="241"/>
      <c r="CK76" s="241"/>
      <c r="CL76" s="236"/>
      <c r="CM76" s="236"/>
      <c r="CN76" s="236"/>
      <c r="CO76" s="237"/>
      <c r="CP76" s="240"/>
      <c r="CQ76" s="241"/>
      <c r="CR76" s="241"/>
      <c r="CS76" s="241"/>
      <c r="CT76" s="236"/>
      <c r="CU76" s="236"/>
      <c r="CV76" s="236"/>
      <c r="CW76" s="237"/>
      <c r="CX76" s="9"/>
      <c r="CY76" s="1"/>
      <c r="CZ76" s="344"/>
      <c r="DA76" s="345"/>
    </row>
    <row r="77" spans="2:105" ht="27.75" customHeight="1">
      <c r="D77" s="50"/>
      <c r="E77" s="50"/>
      <c r="F77" s="69"/>
      <c r="G77" s="69"/>
      <c r="H77" s="69"/>
      <c r="I77" s="69"/>
      <c r="J77" s="68"/>
      <c r="K77" s="68"/>
      <c r="L77" s="68"/>
      <c r="M77" s="68"/>
      <c r="N77" s="25"/>
      <c r="O77" s="25"/>
      <c r="P77" s="25"/>
      <c r="Q77" s="25"/>
      <c r="R77" s="26"/>
      <c r="S77" s="26"/>
      <c r="T77" s="26"/>
      <c r="U77" s="26"/>
      <c r="V77" s="25"/>
      <c r="W77" s="25"/>
      <c r="X77" s="25"/>
      <c r="Y77" s="25"/>
      <c r="Z77" s="26"/>
      <c r="AA77" s="26"/>
      <c r="AB77" s="26"/>
      <c r="AC77" s="26"/>
      <c r="AD77" s="25"/>
      <c r="AE77" s="25"/>
      <c r="AF77" s="25"/>
      <c r="AG77" s="25"/>
      <c r="AH77" s="26"/>
      <c r="AI77" s="26"/>
      <c r="AJ77" s="26"/>
      <c r="AK77" s="26"/>
      <c r="AL77" s="25"/>
      <c r="AM77" s="25"/>
      <c r="AN77" s="25"/>
      <c r="AO77" s="25"/>
      <c r="AP77" s="26"/>
      <c r="AQ77" s="26"/>
      <c r="AR77" s="26"/>
      <c r="AS77" s="26"/>
      <c r="AT77" s="25"/>
      <c r="AU77" s="25"/>
      <c r="AV77" s="25"/>
      <c r="AW77" s="25"/>
      <c r="AX77" s="26"/>
      <c r="AY77" s="26"/>
      <c r="AZ77" s="26"/>
      <c r="BA77" s="26"/>
      <c r="BB77" s="25"/>
      <c r="BC77" s="25"/>
      <c r="BD77" s="25"/>
      <c r="BE77" s="25"/>
      <c r="BF77" s="26"/>
      <c r="BG77" s="26"/>
      <c r="BH77" s="26"/>
      <c r="BI77" s="26"/>
      <c r="BJ77" s="25"/>
      <c r="BK77" s="25"/>
      <c r="BL77" s="25"/>
      <c r="BM77" s="25"/>
      <c r="BN77" s="26"/>
      <c r="BO77" s="26"/>
      <c r="BP77" s="26"/>
      <c r="BQ77" s="26"/>
      <c r="BR77" s="25"/>
      <c r="BS77" s="25"/>
      <c r="BT77" s="25"/>
      <c r="BU77" s="25"/>
      <c r="BV77" s="26"/>
      <c r="BW77" s="26"/>
      <c r="BX77" s="26"/>
      <c r="BY77" s="26"/>
      <c r="BZ77" s="25"/>
      <c r="CA77" s="25"/>
      <c r="CB77" s="25"/>
      <c r="CC77" s="25"/>
      <c r="CD77" s="26"/>
      <c r="CE77" s="26"/>
      <c r="CF77" s="26"/>
      <c r="CG77" s="26"/>
      <c r="CH77" s="25"/>
      <c r="CI77" s="25"/>
      <c r="CJ77" s="25"/>
      <c r="CK77" s="25"/>
      <c r="CL77" s="26"/>
      <c r="CM77" s="26"/>
      <c r="CN77" s="26"/>
      <c r="CO77" s="26"/>
      <c r="CP77" s="25"/>
      <c r="CQ77" s="25"/>
      <c r="CR77" s="25"/>
      <c r="CS77" s="25"/>
      <c r="CT77" s="26"/>
      <c r="CU77" s="26"/>
      <c r="CV77" s="26"/>
      <c r="CW77" s="26"/>
      <c r="CZ77" s="50"/>
      <c r="DA77" s="50"/>
    </row>
    <row r="78" spans="2:105" ht="27.75" customHeight="1" thickBot="1">
      <c r="F78" s="70"/>
      <c r="G78" s="70"/>
      <c r="H78" s="70"/>
      <c r="I78" s="70"/>
      <c r="J78" s="70"/>
      <c r="K78" s="70"/>
      <c r="L78" s="70"/>
      <c r="M78" s="70"/>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BR78" s="67"/>
      <c r="BS78" s="67"/>
      <c r="BT78" s="67"/>
      <c r="BU78" s="67"/>
      <c r="BV78" s="67"/>
      <c r="BW78" s="67"/>
      <c r="BX78" s="67"/>
      <c r="BY78" s="67"/>
    </row>
    <row r="79" spans="2:105" ht="13.5" customHeight="1">
      <c r="B79" s="5"/>
      <c r="C79" s="2"/>
      <c r="D79" s="346" t="s">
        <v>0</v>
      </c>
      <c r="E79" s="347"/>
      <c r="F79" s="71"/>
      <c r="G79" s="72"/>
      <c r="H79" s="392" t="str">
        <f>TEXT($B1,"m月")</f>
        <v>7月</v>
      </c>
      <c r="I79" s="392"/>
      <c r="J79" s="392"/>
      <c r="K79" s="392"/>
      <c r="L79" s="72"/>
      <c r="M79" s="73"/>
      <c r="N79" s="27"/>
      <c r="O79" s="28"/>
      <c r="P79" s="255" t="str">
        <f t="shared" ref="P79" si="0">TEXT($B1,"m月")</f>
        <v>7月</v>
      </c>
      <c r="Q79" s="255"/>
      <c r="R79" s="255"/>
      <c r="S79" s="255"/>
      <c r="T79" s="28"/>
      <c r="U79" s="29"/>
      <c r="V79" s="27"/>
      <c r="W79" s="28"/>
      <c r="X79" s="255" t="str">
        <f t="shared" ref="X79" si="1">TEXT($B1,"m月")</f>
        <v>7月</v>
      </c>
      <c r="Y79" s="255"/>
      <c r="Z79" s="255"/>
      <c r="AA79" s="255"/>
      <c r="AB79" s="28"/>
      <c r="AC79" s="29"/>
      <c r="AD79" s="27"/>
      <c r="AE79" s="28"/>
      <c r="AF79" s="255" t="str">
        <f t="shared" ref="AF79" si="2">TEXT($B1,"m月")</f>
        <v>7月</v>
      </c>
      <c r="AG79" s="255"/>
      <c r="AH79" s="255"/>
      <c r="AI79" s="255"/>
      <c r="AJ79" s="28"/>
      <c r="AK79" s="29"/>
      <c r="AL79" s="27"/>
      <c r="AM79" s="28"/>
      <c r="AN79" s="255" t="str">
        <f t="shared" ref="AN79" si="3">TEXT($B1,"m月")</f>
        <v>7月</v>
      </c>
      <c r="AO79" s="255"/>
      <c r="AP79" s="255"/>
      <c r="AQ79" s="255"/>
      <c r="AR79" s="28"/>
      <c r="AS79" s="29"/>
      <c r="AT79" s="27"/>
      <c r="AU79" s="28"/>
      <c r="AV79" s="255" t="str">
        <f t="shared" ref="AV79" si="4">TEXT($B1,"m月")</f>
        <v>7月</v>
      </c>
      <c r="AW79" s="255"/>
      <c r="AX79" s="255"/>
      <c r="AY79" s="255"/>
      <c r="AZ79" s="28"/>
      <c r="BA79" s="29"/>
      <c r="BB79" s="27"/>
      <c r="BC79" s="28"/>
      <c r="BD79" s="255" t="str">
        <f t="shared" ref="BD79" si="5">TEXT($B1,"m月")</f>
        <v>7月</v>
      </c>
      <c r="BE79" s="255"/>
      <c r="BF79" s="255"/>
      <c r="BG79" s="255"/>
      <c r="BH79" s="28"/>
      <c r="BI79" s="29"/>
      <c r="BJ79" s="27"/>
      <c r="BK79" s="28"/>
      <c r="BL79" s="255" t="str">
        <f t="shared" ref="BL79" si="6">TEXT($B1,"m月")</f>
        <v>7月</v>
      </c>
      <c r="BM79" s="255"/>
      <c r="BN79" s="255"/>
      <c r="BO79" s="255"/>
      <c r="BP79" s="28"/>
      <c r="BQ79" s="29"/>
      <c r="BR79" s="27"/>
      <c r="BS79" s="28"/>
      <c r="BT79" s="255" t="str">
        <f t="shared" ref="BT79" si="7">TEXT($B1,"m月")</f>
        <v>7月</v>
      </c>
      <c r="BU79" s="255"/>
      <c r="BV79" s="255"/>
      <c r="BW79" s="255"/>
      <c r="BX79" s="28"/>
      <c r="BY79" s="29"/>
      <c r="BZ79" s="27"/>
      <c r="CA79" s="28"/>
      <c r="CB79" s="255" t="str">
        <f t="shared" ref="CB79" si="8">TEXT($B1,"m月")</f>
        <v>7月</v>
      </c>
      <c r="CC79" s="255"/>
      <c r="CD79" s="255"/>
      <c r="CE79" s="255"/>
      <c r="CF79" s="28"/>
      <c r="CG79" s="29"/>
      <c r="CH79" s="27"/>
      <c r="CI79" s="28"/>
      <c r="CJ79" s="255" t="str">
        <f t="shared" ref="CJ79" si="9">TEXT($B1,"m月")</f>
        <v>7月</v>
      </c>
      <c r="CK79" s="255"/>
      <c r="CL79" s="255"/>
      <c r="CM79" s="255"/>
      <c r="CN79" s="28"/>
      <c r="CO79" s="29"/>
      <c r="CP79" s="27"/>
      <c r="CQ79" s="28"/>
      <c r="CR79" s="255" t="str">
        <f t="shared" ref="CR79" si="10">TEXT($B1,"m月")</f>
        <v>7月</v>
      </c>
      <c r="CS79" s="255"/>
      <c r="CT79" s="255"/>
      <c r="CU79" s="255"/>
      <c r="CV79" s="28"/>
      <c r="CW79" s="29"/>
      <c r="CX79" s="5"/>
      <c r="CY79" s="2"/>
      <c r="CZ79" s="346" t="s">
        <v>0</v>
      </c>
      <c r="DA79" s="347"/>
    </row>
    <row r="80" spans="2:105" ht="13.5" customHeight="1">
      <c r="B80" s="6"/>
      <c r="C80" s="4"/>
      <c r="D80" s="342"/>
      <c r="E80" s="343"/>
      <c r="F80" s="393">
        <v>21</v>
      </c>
      <c r="G80" s="394"/>
      <c r="H80" s="394"/>
      <c r="I80" s="394"/>
      <c r="J80" s="270" t="str">
        <f>TEXT('7月1～10日'!$B1+20,"(aaa)")</f>
        <v>(火)</v>
      </c>
      <c r="K80" s="270"/>
      <c r="L80" s="270"/>
      <c r="M80" s="271"/>
      <c r="N80" s="238">
        <v>22</v>
      </c>
      <c r="O80" s="239"/>
      <c r="P80" s="239"/>
      <c r="Q80" s="239"/>
      <c r="R80" s="234" t="str">
        <f>IF($J80="(月)","(火)",IF($J80="(火)","(水)",IF($J80="(水)","(木)",IF($J80="(木)","(金)",IF($J80="(金)","(土)",IF($J80="(土)","(日)",IF($J80="(日)","(月)")))))))</f>
        <v>(水)</v>
      </c>
      <c r="S80" s="234"/>
      <c r="T80" s="234"/>
      <c r="U80" s="235"/>
      <c r="V80" s="238">
        <v>23</v>
      </c>
      <c r="W80" s="239"/>
      <c r="X80" s="239"/>
      <c r="Y80" s="239"/>
      <c r="Z80" s="234" t="str">
        <f>IF($R80="(月)","(火)",IF($R80="(火)","(水)",IF($R80="(水)","(木)",IF($R80="(木)","(金)",IF($R80="(金)","(土)",IF($R80="(土)","(日)",IF($R80="(日)","(月)")))))))</f>
        <v>(木)</v>
      </c>
      <c r="AA80" s="234"/>
      <c r="AB80" s="234"/>
      <c r="AC80" s="235"/>
      <c r="AD80" s="238">
        <v>24</v>
      </c>
      <c r="AE80" s="239"/>
      <c r="AF80" s="239"/>
      <c r="AG80" s="239"/>
      <c r="AH80" s="234" t="str">
        <f>IF($Z80="(月)","(火)",IF($Z80="(火)","(水)",IF($Z80="(水)","(木)",IF($Z80="(木)","(金)",IF($Z80="(金)","(土)",IF($Z80="(土)","(日)",IF($Z80="(日)","(月)")))))))</f>
        <v>(金)</v>
      </c>
      <c r="AI80" s="234"/>
      <c r="AJ80" s="234"/>
      <c r="AK80" s="235"/>
      <c r="AL80" s="238">
        <v>25</v>
      </c>
      <c r="AM80" s="239"/>
      <c r="AN80" s="239"/>
      <c r="AO80" s="239"/>
      <c r="AP80" s="234" t="str">
        <f>IF($AH80="(月)","(火)",IF($AH80="(火)","(水)",IF($AH80="(水)","(木)",IF($AH80="(木)","(金)",IF($AH80="(金)","(土)",IF($AH80="(土)","(日)",IF($AH80="(日)","(月)")))))))</f>
        <v>(土)</v>
      </c>
      <c r="AQ80" s="234"/>
      <c r="AR80" s="234"/>
      <c r="AS80" s="235"/>
      <c r="AT80" s="238">
        <v>26</v>
      </c>
      <c r="AU80" s="239"/>
      <c r="AV80" s="239"/>
      <c r="AW80" s="239"/>
      <c r="AX80" s="234" t="str">
        <f>IF($AP80="(月)","(火)",IF($AP80="(火)","(水)",IF($AP80="(水)","(木)",IF($AP80="(木)","(金)",IF($AP80="(金)","(土)",IF($AP80="(土)","(日)",IF($AP80="(日)","(月)")))))))</f>
        <v>(日)</v>
      </c>
      <c r="AY80" s="234"/>
      <c r="AZ80" s="234"/>
      <c r="BA80" s="235"/>
      <c r="BB80" s="238">
        <v>27</v>
      </c>
      <c r="BC80" s="239"/>
      <c r="BD80" s="239"/>
      <c r="BE80" s="239"/>
      <c r="BF80" s="234" t="str">
        <f>IF($AX80="(月)","(火)",IF($AX80="(火)","(水)",IF($AX80="(水)","(木)",IF($AX80="(木)","(金)",IF($AX80="(金)","(土)",IF($AX80="(土)","(日)",IF($AX80="(日)","(月)")))))))</f>
        <v>(月)</v>
      </c>
      <c r="BG80" s="234"/>
      <c r="BH80" s="234"/>
      <c r="BI80" s="235"/>
      <c r="BJ80" s="238">
        <v>28</v>
      </c>
      <c r="BK80" s="239"/>
      <c r="BL80" s="239"/>
      <c r="BM80" s="239"/>
      <c r="BN80" s="234" t="str">
        <f>IF($BF80="(月)","(火)",IF($BF80="(火)","(水)",IF($BF80="(水)","(木)",IF($BF80="(木)","(金)",IF($BF80="(金)","(土)",IF($BF80="(土)","(日)",IF($BF80="(日)","(月)")))))))</f>
        <v>(火)</v>
      </c>
      <c r="BO80" s="234"/>
      <c r="BP80" s="234"/>
      <c r="BQ80" s="235"/>
      <c r="BR80" s="238">
        <f>IF(DAY(DATE($P$1,$Q$1,29))=29,29,"")</f>
        <v>29</v>
      </c>
      <c r="BS80" s="239"/>
      <c r="BT80" s="239"/>
      <c r="BU80" s="239"/>
      <c r="BV80" s="234" t="str">
        <f>IF($BN80="(月)","(火)",IF($BN80="(火)","(水)",IF($BN80="(水)","(木)",IF($BN80="(木)","(金)",IF($BN80="(金)","(土)",IF($BN80="(土)","(日)",IF($BN80="(日)","(月)")))))))</f>
        <v>(水)</v>
      </c>
      <c r="BW80" s="234"/>
      <c r="BX80" s="234"/>
      <c r="BY80" s="235"/>
      <c r="BZ80" s="238">
        <f>IF(DAY(DATE($P$1,$Q$1,30))=30,30,"")</f>
        <v>30</v>
      </c>
      <c r="CA80" s="239"/>
      <c r="CB80" s="239"/>
      <c r="CC80" s="239"/>
      <c r="CD80" s="234" t="str">
        <f>IF($BV80="(月)","(火)",IF($BV80="(火)","(水)",IF($BV80="(水)","(木)",IF($BV80="(木)","(金)",IF($BV80="(金)","(土)",IF($BV80="(土)","(日)",IF($BV80="(日)","(月)")))))))</f>
        <v>(木)</v>
      </c>
      <c r="CE80" s="234"/>
      <c r="CF80" s="234"/>
      <c r="CG80" s="235"/>
      <c r="CH80" s="238">
        <f>IF(DAY(DATE($P$1,$Q$1,31))=31,31,"")</f>
        <v>31</v>
      </c>
      <c r="CI80" s="239"/>
      <c r="CJ80" s="239"/>
      <c r="CK80" s="239"/>
      <c r="CL80" s="234" t="str">
        <f>IF($CD80="(月)","(火)",IF($CD80="(火)","(水)",IF($CD80="(水)","(木)",IF($CD80="(木)","(金)",IF($CD80="(金)","(土)",IF($CD80="(土)","(日)",IF($CD80="(日)","(月)")))))))</f>
        <v>(金)</v>
      </c>
      <c r="CM80" s="234"/>
      <c r="CN80" s="234"/>
      <c r="CO80" s="235"/>
      <c r="CP80" s="238"/>
      <c r="CQ80" s="239"/>
      <c r="CR80" s="239"/>
      <c r="CS80" s="239"/>
      <c r="CT80" s="234"/>
      <c r="CU80" s="234"/>
      <c r="CV80" s="234"/>
      <c r="CW80" s="235"/>
      <c r="CX80" s="6"/>
      <c r="CY80" s="4"/>
      <c r="CZ80" s="342"/>
      <c r="DA80" s="343"/>
    </row>
    <row r="81" spans="2:105" ht="13.5" customHeight="1">
      <c r="B81" s="348" t="s">
        <v>2</v>
      </c>
      <c r="C81" s="342"/>
      <c r="D81" s="4"/>
      <c r="E81" s="3"/>
      <c r="F81" s="393"/>
      <c r="G81" s="394"/>
      <c r="H81" s="394"/>
      <c r="I81" s="394"/>
      <c r="J81" s="270"/>
      <c r="K81" s="270"/>
      <c r="L81" s="270"/>
      <c r="M81" s="271"/>
      <c r="N81" s="238"/>
      <c r="O81" s="239"/>
      <c r="P81" s="239"/>
      <c r="Q81" s="239"/>
      <c r="R81" s="234"/>
      <c r="S81" s="234"/>
      <c r="T81" s="234"/>
      <c r="U81" s="235"/>
      <c r="V81" s="238"/>
      <c r="W81" s="239"/>
      <c r="X81" s="239"/>
      <c r="Y81" s="239"/>
      <c r="Z81" s="234"/>
      <c r="AA81" s="234"/>
      <c r="AB81" s="234"/>
      <c r="AC81" s="235"/>
      <c r="AD81" s="238"/>
      <c r="AE81" s="239"/>
      <c r="AF81" s="239"/>
      <c r="AG81" s="239"/>
      <c r="AH81" s="234"/>
      <c r="AI81" s="234"/>
      <c r="AJ81" s="234"/>
      <c r="AK81" s="235"/>
      <c r="AL81" s="238"/>
      <c r="AM81" s="239"/>
      <c r="AN81" s="239"/>
      <c r="AO81" s="239"/>
      <c r="AP81" s="234"/>
      <c r="AQ81" s="234"/>
      <c r="AR81" s="234"/>
      <c r="AS81" s="235"/>
      <c r="AT81" s="238"/>
      <c r="AU81" s="239"/>
      <c r="AV81" s="239"/>
      <c r="AW81" s="239"/>
      <c r="AX81" s="234"/>
      <c r="AY81" s="234"/>
      <c r="AZ81" s="234"/>
      <c r="BA81" s="235"/>
      <c r="BB81" s="238"/>
      <c r="BC81" s="239"/>
      <c r="BD81" s="239"/>
      <c r="BE81" s="239"/>
      <c r="BF81" s="234"/>
      <c r="BG81" s="234"/>
      <c r="BH81" s="234"/>
      <c r="BI81" s="235"/>
      <c r="BJ81" s="238"/>
      <c r="BK81" s="239"/>
      <c r="BL81" s="239"/>
      <c r="BM81" s="239"/>
      <c r="BN81" s="234"/>
      <c r="BO81" s="234"/>
      <c r="BP81" s="234"/>
      <c r="BQ81" s="235"/>
      <c r="BR81" s="238"/>
      <c r="BS81" s="239"/>
      <c r="BT81" s="239"/>
      <c r="BU81" s="239"/>
      <c r="BV81" s="234"/>
      <c r="BW81" s="234"/>
      <c r="BX81" s="234"/>
      <c r="BY81" s="235"/>
      <c r="BZ81" s="238"/>
      <c r="CA81" s="239"/>
      <c r="CB81" s="239"/>
      <c r="CC81" s="239"/>
      <c r="CD81" s="234"/>
      <c r="CE81" s="234"/>
      <c r="CF81" s="234"/>
      <c r="CG81" s="235"/>
      <c r="CH81" s="238"/>
      <c r="CI81" s="239"/>
      <c r="CJ81" s="239"/>
      <c r="CK81" s="239"/>
      <c r="CL81" s="234"/>
      <c r="CM81" s="234"/>
      <c r="CN81" s="234"/>
      <c r="CO81" s="235"/>
      <c r="CP81" s="238"/>
      <c r="CQ81" s="239"/>
      <c r="CR81" s="239"/>
      <c r="CS81" s="239"/>
      <c r="CT81" s="234"/>
      <c r="CU81" s="234"/>
      <c r="CV81" s="234"/>
      <c r="CW81" s="235"/>
      <c r="CX81" s="348" t="s">
        <v>2</v>
      </c>
      <c r="CY81" s="342"/>
      <c r="CZ81" s="4"/>
      <c r="DA81" s="3"/>
    </row>
    <row r="82" spans="2:105" ht="14.25" customHeight="1" thickBot="1">
      <c r="B82" s="348"/>
      <c r="C82" s="342"/>
      <c r="E82" s="7"/>
      <c r="F82" s="395"/>
      <c r="G82" s="396"/>
      <c r="H82" s="396"/>
      <c r="I82" s="396"/>
      <c r="J82" s="272"/>
      <c r="K82" s="272"/>
      <c r="L82" s="272"/>
      <c r="M82" s="273"/>
      <c r="N82" s="240"/>
      <c r="O82" s="241"/>
      <c r="P82" s="241"/>
      <c r="Q82" s="241"/>
      <c r="R82" s="236"/>
      <c r="S82" s="236"/>
      <c r="T82" s="236"/>
      <c r="U82" s="237"/>
      <c r="V82" s="240"/>
      <c r="W82" s="241"/>
      <c r="X82" s="241"/>
      <c r="Y82" s="241"/>
      <c r="Z82" s="236"/>
      <c r="AA82" s="236"/>
      <c r="AB82" s="236"/>
      <c r="AC82" s="237"/>
      <c r="AD82" s="240"/>
      <c r="AE82" s="241"/>
      <c r="AF82" s="241"/>
      <c r="AG82" s="241"/>
      <c r="AH82" s="236"/>
      <c r="AI82" s="236"/>
      <c r="AJ82" s="236"/>
      <c r="AK82" s="237"/>
      <c r="AL82" s="240"/>
      <c r="AM82" s="241"/>
      <c r="AN82" s="241"/>
      <c r="AO82" s="241"/>
      <c r="AP82" s="236"/>
      <c r="AQ82" s="236"/>
      <c r="AR82" s="236"/>
      <c r="AS82" s="237"/>
      <c r="AT82" s="240"/>
      <c r="AU82" s="241"/>
      <c r="AV82" s="241"/>
      <c r="AW82" s="241"/>
      <c r="AX82" s="236"/>
      <c r="AY82" s="236"/>
      <c r="AZ82" s="236"/>
      <c r="BA82" s="237"/>
      <c r="BB82" s="240"/>
      <c r="BC82" s="241"/>
      <c r="BD82" s="241"/>
      <c r="BE82" s="241"/>
      <c r="BF82" s="236"/>
      <c r="BG82" s="236"/>
      <c r="BH82" s="236"/>
      <c r="BI82" s="237"/>
      <c r="BJ82" s="240"/>
      <c r="BK82" s="241"/>
      <c r="BL82" s="241"/>
      <c r="BM82" s="241"/>
      <c r="BN82" s="236"/>
      <c r="BO82" s="236"/>
      <c r="BP82" s="236"/>
      <c r="BQ82" s="237"/>
      <c r="BR82" s="240"/>
      <c r="BS82" s="241"/>
      <c r="BT82" s="241"/>
      <c r="BU82" s="241"/>
      <c r="BV82" s="236"/>
      <c r="BW82" s="236"/>
      <c r="BX82" s="236"/>
      <c r="BY82" s="237"/>
      <c r="BZ82" s="240"/>
      <c r="CA82" s="241"/>
      <c r="CB82" s="241"/>
      <c r="CC82" s="241"/>
      <c r="CD82" s="236"/>
      <c r="CE82" s="236"/>
      <c r="CF82" s="236"/>
      <c r="CG82" s="237"/>
      <c r="CH82" s="240"/>
      <c r="CI82" s="241"/>
      <c r="CJ82" s="241"/>
      <c r="CK82" s="241"/>
      <c r="CL82" s="236"/>
      <c r="CM82" s="236"/>
      <c r="CN82" s="236"/>
      <c r="CO82" s="237"/>
      <c r="CP82" s="240"/>
      <c r="CQ82" s="241"/>
      <c r="CR82" s="241"/>
      <c r="CS82" s="241"/>
      <c r="CT82" s="236"/>
      <c r="CU82" s="236"/>
      <c r="CV82" s="236"/>
      <c r="CW82" s="237"/>
      <c r="CX82" s="348"/>
      <c r="CY82" s="342"/>
      <c r="DA82" s="7"/>
    </row>
    <row r="83" spans="2:105" ht="15" customHeight="1">
      <c r="B83" s="378" t="s">
        <v>139</v>
      </c>
      <c r="C83" s="379"/>
      <c r="D83" s="379"/>
      <c r="E83" s="380"/>
      <c r="F83" s="220"/>
      <c r="G83" s="221"/>
      <c r="H83" s="221"/>
      <c r="I83" s="221"/>
      <c r="J83" s="221"/>
      <c r="K83" s="221"/>
      <c r="L83" s="221"/>
      <c r="M83" s="222"/>
      <c r="N83" s="251"/>
      <c r="O83" s="252"/>
      <c r="P83" s="252"/>
      <c r="Q83" s="252"/>
      <c r="R83" s="258"/>
      <c r="S83" s="258"/>
      <c r="T83" s="258"/>
      <c r="U83" s="259"/>
      <c r="V83" s="251"/>
      <c r="W83" s="258"/>
      <c r="X83" s="258"/>
      <c r="Y83" s="258"/>
      <c r="Z83" s="258"/>
      <c r="AA83" s="258"/>
      <c r="AB83" s="258"/>
      <c r="AC83" s="259"/>
      <c r="AD83" s="251">
        <v>10016247</v>
      </c>
      <c r="AE83" s="258"/>
      <c r="AF83" s="258"/>
      <c r="AG83" s="258"/>
      <c r="AH83" s="258"/>
      <c r="AI83" s="258"/>
      <c r="AJ83" s="258"/>
      <c r="AK83" s="259"/>
      <c r="AL83" s="251">
        <v>10016486</v>
      </c>
      <c r="AM83" s="252"/>
      <c r="AN83" s="252"/>
      <c r="AO83" s="252"/>
      <c r="AP83" s="258"/>
      <c r="AQ83" s="258"/>
      <c r="AR83" s="258"/>
      <c r="AS83" s="259"/>
      <c r="AT83" s="251"/>
      <c r="AU83" s="258"/>
      <c r="AV83" s="258"/>
      <c r="AW83" s="258"/>
      <c r="AX83" s="258"/>
      <c r="AY83" s="258"/>
      <c r="AZ83" s="258"/>
      <c r="BA83" s="259"/>
      <c r="BB83" s="251"/>
      <c r="BC83" s="252"/>
      <c r="BD83" s="252"/>
      <c r="BE83" s="252"/>
      <c r="BF83" s="258"/>
      <c r="BG83" s="258"/>
      <c r="BH83" s="258"/>
      <c r="BI83" s="259"/>
      <c r="BJ83" s="220"/>
      <c r="BK83" s="221"/>
      <c r="BL83" s="221"/>
      <c r="BM83" s="221"/>
      <c r="BN83" s="221"/>
      <c r="BO83" s="221"/>
      <c r="BP83" s="221"/>
      <c r="BQ83" s="222"/>
      <c r="BR83" s="220"/>
      <c r="BS83" s="221"/>
      <c r="BT83" s="221"/>
      <c r="BU83" s="221"/>
      <c r="BV83" s="221"/>
      <c r="BW83" s="221"/>
      <c r="BX83" s="221"/>
      <c r="BY83" s="222"/>
      <c r="BZ83" s="220"/>
      <c r="CA83" s="221"/>
      <c r="CB83" s="221"/>
      <c r="CC83" s="221"/>
      <c r="CD83" s="221"/>
      <c r="CE83" s="221"/>
      <c r="CF83" s="221"/>
      <c r="CG83" s="222"/>
      <c r="CH83" s="251"/>
      <c r="CI83" s="252"/>
      <c r="CJ83" s="252"/>
      <c r="CK83" s="252"/>
      <c r="CL83" s="258"/>
      <c r="CM83" s="258"/>
      <c r="CN83" s="258"/>
      <c r="CO83" s="259"/>
      <c r="CP83" s="251"/>
      <c r="CQ83" s="258"/>
      <c r="CR83" s="258"/>
      <c r="CS83" s="258"/>
      <c r="CT83" s="258"/>
      <c r="CU83" s="258"/>
      <c r="CV83" s="258"/>
      <c r="CW83" s="259"/>
      <c r="CX83" s="378" t="s">
        <v>139</v>
      </c>
      <c r="CY83" s="379"/>
      <c r="CZ83" s="379"/>
      <c r="DA83" s="380"/>
    </row>
    <row r="84" spans="2:105" ht="15" customHeight="1">
      <c r="B84" s="381"/>
      <c r="C84" s="382"/>
      <c r="D84" s="382"/>
      <c r="E84" s="383"/>
      <c r="F84" s="223"/>
      <c r="G84" s="224"/>
      <c r="H84" s="224"/>
      <c r="I84" s="224"/>
      <c r="J84" s="224"/>
      <c r="K84" s="224"/>
      <c r="L84" s="224"/>
      <c r="M84" s="225"/>
      <c r="N84" s="274"/>
      <c r="O84" s="275"/>
      <c r="P84" s="275"/>
      <c r="Q84" s="275"/>
      <c r="R84" s="229"/>
      <c r="S84" s="295"/>
      <c r="T84" s="229"/>
      <c r="U84" s="244"/>
      <c r="V84" s="242"/>
      <c r="W84" s="243"/>
      <c r="X84" s="243"/>
      <c r="Y84" s="243"/>
      <c r="Z84" s="217"/>
      <c r="AA84" s="245"/>
      <c r="AB84" s="217"/>
      <c r="AC84" s="216"/>
      <c r="AD84" s="242" t="s">
        <v>101</v>
      </c>
      <c r="AE84" s="243"/>
      <c r="AF84" s="243"/>
      <c r="AG84" s="243"/>
      <c r="AH84" s="217"/>
      <c r="AI84" s="245"/>
      <c r="AJ84" s="217"/>
      <c r="AK84" s="216"/>
      <c r="AL84" s="274" t="s">
        <v>249</v>
      </c>
      <c r="AM84" s="275"/>
      <c r="AN84" s="275"/>
      <c r="AO84" s="275"/>
      <c r="AP84" s="229"/>
      <c r="AQ84" s="295"/>
      <c r="AR84" s="229"/>
      <c r="AS84" s="244"/>
      <c r="AT84" s="242"/>
      <c r="AU84" s="243"/>
      <c r="AV84" s="243"/>
      <c r="AW84" s="243"/>
      <c r="AX84" s="217"/>
      <c r="AY84" s="245"/>
      <c r="AZ84" s="217"/>
      <c r="BA84" s="216"/>
      <c r="BB84" s="274"/>
      <c r="BC84" s="275"/>
      <c r="BD84" s="275"/>
      <c r="BE84" s="275"/>
      <c r="BF84" s="229"/>
      <c r="BG84" s="295"/>
      <c r="BH84" s="229"/>
      <c r="BI84" s="244"/>
      <c r="BJ84" s="223"/>
      <c r="BK84" s="224"/>
      <c r="BL84" s="224"/>
      <c r="BM84" s="224"/>
      <c r="BN84" s="224"/>
      <c r="BO84" s="224"/>
      <c r="BP84" s="224"/>
      <c r="BQ84" s="225"/>
      <c r="BR84" s="223"/>
      <c r="BS84" s="224"/>
      <c r="BT84" s="224"/>
      <c r="BU84" s="224"/>
      <c r="BV84" s="224"/>
      <c r="BW84" s="224"/>
      <c r="BX84" s="224"/>
      <c r="BY84" s="225"/>
      <c r="BZ84" s="223"/>
      <c r="CA84" s="224"/>
      <c r="CB84" s="224"/>
      <c r="CC84" s="224"/>
      <c r="CD84" s="224"/>
      <c r="CE84" s="224"/>
      <c r="CF84" s="224"/>
      <c r="CG84" s="225"/>
      <c r="CH84" s="274"/>
      <c r="CI84" s="275"/>
      <c r="CJ84" s="275"/>
      <c r="CK84" s="275"/>
      <c r="CL84" s="229"/>
      <c r="CM84" s="295"/>
      <c r="CN84" s="229"/>
      <c r="CO84" s="244"/>
      <c r="CP84" s="242"/>
      <c r="CQ84" s="243"/>
      <c r="CR84" s="243"/>
      <c r="CS84" s="243"/>
      <c r="CT84" s="217"/>
      <c r="CU84" s="245"/>
      <c r="CV84" s="217"/>
      <c r="CW84" s="216"/>
      <c r="CX84" s="381"/>
      <c r="CY84" s="382"/>
      <c r="CZ84" s="382"/>
      <c r="DA84" s="383"/>
    </row>
    <row r="85" spans="2:105" ht="11.25" customHeight="1">
      <c r="B85" s="381"/>
      <c r="C85" s="382"/>
      <c r="D85" s="382"/>
      <c r="E85" s="383"/>
      <c r="F85" s="223"/>
      <c r="G85" s="224"/>
      <c r="H85" s="224"/>
      <c r="I85" s="224"/>
      <c r="J85" s="224"/>
      <c r="K85" s="224"/>
      <c r="L85" s="224"/>
      <c r="M85" s="225"/>
      <c r="N85" s="284" t="s">
        <v>36</v>
      </c>
      <c r="O85" s="285"/>
      <c r="P85" s="285"/>
      <c r="Q85" s="285"/>
      <c r="R85" s="229"/>
      <c r="S85" s="295"/>
      <c r="T85" s="229"/>
      <c r="U85" s="244"/>
      <c r="V85" s="242" t="s">
        <v>36</v>
      </c>
      <c r="W85" s="243"/>
      <c r="X85" s="243"/>
      <c r="Y85" s="243"/>
      <c r="Z85" s="217"/>
      <c r="AA85" s="245"/>
      <c r="AB85" s="217"/>
      <c r="AC85" s="216"/>
      <c r="AD85" s="264" t="s">
        <v>102</v>
      </c>
      <c r="AE85" s="265"/>
      <c r="AF85" s="265"/>
      <c r="AG85" s="265"/>
      <c r="AH85" s="217"/>
      <c r="AI85" s="245"/>
      <c r="AJ85" s="217"/>
      <c r="AK85" s="216"/>
      <c r="AL85" s="284" t="s">
        <v>386</v>
      </c>
      <c r="AM85" s="285"/>
      <c r="AN85" s="285"/>
      <c r="AO85" s="285"/>
      <c r="AP85" s="229"/>
      <c r="AQ85" s="295"/>
      <c r="AR85" s="229"/>
      <c r="AS85" s="244"/>
      <c r="AT85" s="264"/>
      <c r="AU85" s="265"/>
      <c r="AV85" s="265"/>
      <c r="AW85" s="265"/>
      <c r="AX85" s="217"/>
      <c r="AY85" s="245"/>
      <c r="AZ85" s="217"/>
      <c r="BA85" s="216"/>
      <c r="BB85" s="612"/>
      <c r="BC85" s="613"/>
      <c r="BD85" s="613"/>
      <c r="BE85" s="613"/>
      <c r="BF85" s="229"/>
      <c r="BG85" s="295"/>
      <c r="BH85" s="229"/>
      <c r="BI85" s="244"/>
      <c r="BJ85" s="223"/>
      <c r="BK85" s="224"/>
      <c r="BL85" s="224"/>
      <c r="BM85" s="224"/>
      <c r="BN85" s="224"/>
      <c r="BO85" s="224"/>
      <c r="BP85" s="224"/>
      <c r="BQ85" s="225"/>
      <c r="BR85" s="223"/>
      <c r="BS85" s="224"/>
      <c r="BT85" s="224"/>
      <c r="BU85" s="224"/>
      <c r="BV85" s="224"/>
      <c r="BW85" s="224"/>
      <c r="BX85" s="224"/>
      <c r="BY85" s="225"/>
      <c r="BZ85" s="223"/>
      <c r="CA85" s="224"/>
      <c r="CB85" s="224"/>
      <c r="CC85" s="224"/>
      <c r="CD85" s="224"/>
      <c r="CE85" s="224"/>
      <c r="CF85" s="224"/>
      <c r="CG85" s="225"/>
      <c r="CH85" s="284" t="s">
        <v>36</v>
      </c>
      <c r="CI85" s="285"/>
      <c r="CJ85" s="285"/>
      <c r="CK85" s="285"/>
      <c r="CL85" s="229"/>
      <c r="CM85" s="295"/>
      <c r="CN85" s="229"/>
      <c r="CO85" s="244"/>
      <c r="CP85" s="264"/>
      <c r="CQ85" s="265"/>
      <c r="CR85" s="265"/>
      <c r="CS85" s="265"/>
      <c r="CT85" s="217"/>
      <c r="CU85" s="245"/>
      <c r="CV85" s="217"/>
      <c r="CW85" s="216"/>
      <c r="CX85" s="381"/>
      <c r="CY85" s="382"/>
      <c r="CZ85" s="382"/>
      <c r="DA85" s="383"/>
    </row>
    <row r="86" spans="2:105" ht="22.5" customHeight="1">
      <c r="B86" s="381"/>
      <c r="C86" s="382"/>
      <c r="D86" s="382"/>
      <c r="E86" s="383"/>
      <c r="F86" s="223"/>
      <c r="G86" s="224"/>
      <c r="H86" s="224"/>
      <c r="I86" s="224"/>
      <c r="J86" s="224"/>
      <c r="K86" s="224"/>
      <c r="L86" s="224"/>
      <c r="M86" s="225"/>
      <c r="N86" s="284"/>
      <c r="O86" s="285"/>
      <c r="P86" s="285"/>
      <c r="Q86" s="285"/>
      <c r="R86" s="229"/>
      <c r="S86" s="515" t="s">
        <v>201</v>
      </c>
      <c r="T86" s="229"/>
      <c r="U86" s="244"/>
      <c r="V86" s="242"/>
      <c r="W86" s="243"/>
      <c r="X86" s="243"/>
      <c r="Y86" s="243"/>
      <c r="Z86" s="217"/>
      <c r="AA86" s="217" t="s">
        <v>201</v>
      </c>
      <c r="AB86" s="217"/>
      <c r="AC86" s="216"/>
      <c r="AD86" s="264"/>
      <c r="AE86" s="265"/>
      <c r="AF86" s="265"/>
      <c r="AG86" s="265"/>
      <c r="AH86" s="217" t="s">
        <v>45</v>
      </c>
      <c r="AI86" s="217" t="s">
        <v>44</v>
      </c>
      <c r="AJ86" s="217" t="s">
        <v>40</v>
      </c>
      <c r="AK86" s="216"/>
      <c r="AL86" s="284"/>
      <c r="AM86" s="285"/>
      <c r="AN86" s="285"/>
      <c r="AO86" s="285"/>
      <c r="AP86" s="229"/>
      <c r="AQ86" s="229" t="s">
        <v>44</v>
      </c>
      <c r="AR86" s="229"/>
      <c r="AS86" s="244"/>
      <c r="AT86" s="264"/>
      <c r="AU86" s="265"/>
      <c r="AV86" s="265"/>
      <c r="AW86" s="265"/>
      <c r="AX86" s="217"/>
      <c r="AY86" s="217" t="s">
        <v>40</v>
      </c>
      <c r="AZ86" s="217"/>
      <c r="BA86" s="216"/>
      <c r="BB86" s="612"/>
      <c r="BC86" s="613"/>
      <c r="BD86" s="613"/>
      <c r="BE86" s="613"/>
      <c r="BF86" s="229"/>
      <c r="BG86" s="229"/>
      <c r="BH86" s="229"/>
      <c r="BI86" s="244"/>
      <c r="BJ86" s="223"/>
      <c r="BK86" s="224"/>
      <c r="BL86" s="224"/>
      <c r="BM86" s="224"/>
      <c r="BN86" s="224"/>
      <c r="BO86" s="224"/>
      <c r="BP86" s="224"/>
      <c r="BQ86" s="225"/>
      <c r="BR86" s="223"/>
      <c r="BS86" s="224"/>
      <c r="BT86" s="224"/>
      <c r="BU86" s="224"/>
      <c r="BV86" s="224"/>
      <c r="BW86" s="224"/>
      <c r="BX86" s="224"/>
      <c r="BY86" s="225"/>
      <c r="BZ86" s="223"/>
      <c r="CA86" s="224"/>
      <c r="CB86" s="224"/>
      <c r="CC86" s="224"/>
      <c r="CD86" s="224"/>
      <c r="CE86" s="224"/>
      <c r="CF86" s="224"/>
      <c r="CG86" s="225"/>
      <c r="CH86" s="284"/>
      <c r="CI86" s="285"/>
      <c r="CJ86" s="285"/>
      <c r="CK86" s="285"/>
      <c r="CL86" s="229"/>
      <c r="CM86" s="229"/>
      <c r="CN86" s="229"/>
      <c r="CO86" s="244"/>
      <c r="CP86" s="264"/>
      <c r="CQ86" s="265"/>
      <c r="CR86" s="265"/>
      <c r="CS86" s="265"/>
      <c r="CT86" s="217"/>
      <c r="CU86" s="217"/>
      <c r="CV86" s="217"/>
      <c r="CW86" s="216"/>
      <c r="CX86" s="381"/>
      <c r="CY86" s="382"/>
      <c r="CZ86" s="382"/>
      <c r="DA86" s="383"/>
    </row>
    <row r="87" spans="2:105" ht="18.75" customHeight="1">
      <c r="B87" s="384"/>
      <c r="C87" s="385"/>
      <c r="D87" s="385"/>
      <c r="E87" s="386"/>
      <c r="F87" s="223"/>
      <c r="G87" s="224"/>
      <c r="H87" s="224"/>
      <c r="I87" s="224"/>
      <c r="J87" s="224"/>
      <c r="K87" s="224"/>
      <c r="L87" s="224"/>
      <c r="M87" s="225"/>
      <c r="N87" s="302" t="s">
        <v>234</v>
      </c>
      <c r="O87" s="303"/>
      <c r="P87" s="303"/>
      <c r="Q87" s="303"/>
      <c r="R87" s="229"/>
      <c r="S87" s="515"/>
      <c r="T87" s="229"/>
      <c r="U87" s="244"/>
      <c r="V87" s="218"/>
      <c r="W87" s="219"/>
      <c r="X87" s="219"/>
      <c r="Y87" s="219"/>
      <c r="Z87" s="217"/>
      <c r="AA87" s="217"/>
      <c r="AB87" s="217"/>
      <c r="AC87" s="216"/>
      <c r="AD87" s="218"/>
      <c r="AE87" s="219"/>
      <c r="AF87" s="219"/>
      <c r="AG87" s="219"/>
      <c r="AH87" s="217"/>
      <c r="AI87" s="217"/>
      <c r="AJ87" s="217"/>
      <c r="AK87" s="216"/>
      <c r="AL87" s="296"/>
      <c r="AM87" s="297"/>
      <c r="AN87" s="297"/>
      <c r="AO87" s="297"/>
      <c r="AP87" s="229"/>
      <c r="AQ87" s="229"/>
      <c r="AR87" s="229"/>
      <c r="AS87" s="244"/>
      <c r="AT87" s="218"/>
      <c r="AU87" s="219"/>
      <c r="AV87" s="219"/>
      <c r="AW87" s="219"/>
      <c r="AX87" s="217"/>
      <c r="AY87" s="217"/>
      <c r="AZ87" s="217"/>
      <c r="BA87" s="216"/>
      <c r="BB87" s="218" t="s">
        <v>258</v>
      </c>
      <c r="BC87" s="219"/>
      <c r="BD87" s="219"/>
      <c r="BE87" s="219"/>
      <c r="BF87" s="229"/>
      <c r="BG87" s="229"/>
      <c r="BH87" s="229"/>
      <c r="BI87" s="244"/>
      <c r="BJ87" s="223"/>
      <c r="BK87" s="224"/>
      <c r="BL87" s="224"/>
      <c r="BM87" s="224"/>
      <c r="BN87" s="224"/>
      <c r="BO87" s="224"/>
      <c r="BP87" s="224"/>
      <c r="BQ87" s="225"/>
      <c r="BR87" s="223"/>
      <c r="BS87" s="224"/>
      <c r="BT87" s="224"/>
      <c r="BU87" s="224"/>
      <c r="BV87" s="224"/>
      <c r="BW87" s="224"/>
      <c r="BX87" s="224"/>
      <c r="BY87" s="225"/>
      <c r="BZ87" s="223"/>
      <c r="CA87" s="224"/>
      <c r="CB87" s="224"/>
      <c r="CC87" s="224"/>
      <c r="CD87" s="224"/>
      <c r="CE87" s="224"/>
      <c r="CF87" s="224"/>
      <c r="CG87" s="225"/>
      <c r="CH87" s="302" t="s">
        <v>234</v>
      </c>
      <c r="CI87" s="303"/>
      <c r="CJ87" s="303"/>
      <c r="CK87" s="303"/>
      <c r="CL87" s="229"/>
      <c r="CM87" s="229"/>
      <c r="CN87" s="229"/>
      <c r="CO87" s="244"/>
      <c r="CP87" s="218"/>
      <c r="CQ87" s="219"/>
      <c r="CR87" s="219"/>
      <c r="CS87" s="219"/>
      <c r="CT87" s="217"/>
      <c r="CU87" s="217"/>
      <c r="CV87" s="217"/>
      <c r="CW87" s="216"/>
      <c r="CX87" s="384"/>
      <c r="CY87" s="385"/>
      <c r="CZ87" s="385"/>
      <c r="DA87" s="386"/>
    </row>
    <row r="88" spans="2:105" ht="18.75" customHeight="1" thickBot="1">
      <c r="B88" s="388" t="s">
        <v>233</v>
      </c>
      <c r="C88" s="389"/>
      <c r="D88" s="389"/>
      <c r="E88" s="390"/>
      <c r="F88" s="226"/>
      <c r="G88" s="227"/>
      <c r="H88" s="227"/>
      <c r="I88" s="227"/>
      <c r="J88" s="227"/>
      <c r="K88" s="227"/>
      <c r="L88" s="227"/>
      <c r="M88" s="228"/>
      <c r="N88" s="262"/>
      <c r="O88" s="263"/>
      <c r="P88" s="65"/>
      <c r="Q88" s="300"/>
      <c r="R88" s="300"/>
      <c r="S88" s="300"/>
      <c r="T88" s="300"/>
      <c r="U88" s="301"/>
      <c r="V88" s="230"/>
      <c r="W88" s="231"/>
      <c r="X88" s="55"/>
      <c r="Y88" s="246"/>
      <c r="Z88" s="246"/>
      <c r="AA88" s="246"/>
      <c r="AB88" s="246"/>
      <c r="AC88" s="247"/>
      <c r="AD88" s="230"/>
      <c r="AE88" s="231"/>
      <c r="AF88" s="55"/>
      <c r="AG88" s="246" t="s">
        <v>196</v>
      </c>
      <c r="AH88" s="246"/>
      <c r="AI88" s="246"/>
      <c r="AJ88" s="246"/>
      <c r="AK88" s="247"/>
      <c r="AL88" s="262"/>
      <c r="AM88" s="263"/>
      <c r="AN88" s="65"/>
      <c r="AO88" s="300" t="s">
        <v>393</v>
      </c>
      <c r="AP88" s="300"/>
      <c r="AQ88" s="300"/>
      <c r="AR88" s="300"/>
      <c r="AS88" s="301"/>
      <c r="AT88" s="230"/>
      <c r="AU88" s="231"/>
      <c r="AV88" s="55"/>
      <c r="AW88" s="266"/>
      <c r="AX88" s="266"/>
      <c r="AY88" s="266"/>
      <c r="AZ88" s="266"/>
      <c r="BA88" s="267"/>
      <c r="BB88" s="262"/>
      <c r="BC88" s="263"/>
      <c r="BD88" s="65"/>
      <c r="BE88" s="308"/>
      <c r="BF88" s="308"/>
      <c r="BG88" s="308"/>
      <c r="BH88" s="308"/>
      <c r="BI88" s="309"/>
      <c r="BJ88" s="226"/>
      <c r="BK88" s="227"/>
      <c r="BL88" s="227"/>
      <c r="BM88" s="227"/>
      <c r="BN88" s="227"/>
      <c r="BO88" s="227"/>
      <c r="BP88" s="227"/>
      <c r="BQ88" s="228"/>
      <c r="BR88" s="226"/>
      <c r="BS88" s="227"/>
      <c r="BT88" s="227"/>
      <c r="BU88" s="227"/>
      <c r="BV88" s="227"/>
      <c r="BW88" s="227"/>
      <c r="BX88" s="227"/>
      <c r="BY88" s="228"/>
      <c r="BZ88" s="226"/>
      <c r="CA88" s="227"/>
      <c r="CB88" s="227"/>
      <c r="CC88" s="227"/>
      <c r="CD88" s="227"/>
      <c r="CE88" s="227"/>
      <c r="CF88" s="227"/>
      <c r="CG88" s="228"/>
      <c r="CH88" s="262"/>
      <c r="CI88" s="263"/>
      <c r="CJ88" s="65"/>
      <c r="CK88" s="300"/>
      <c r="CL88" s="300"/>
      <c r="CM88" s="300"/>
      <c r="CN88" s="300"/>
      <c r="CO88" s="301"/>
      <c r="CP88" s="230"/>
      <c r="CQ88" s="231"/>
      <c r="CR88" s="55"/>
      <c r="CS88" s="266"/>
      <c r="CT88" s="266"/>
      <c r="CU88" s="266"/>
      <c r="CV88" s="266"/>
      <c r="CW88" s="267"/>
      <c r="CX88" s="56"/>
      <c r="CY88" s="57"/>
      <c r="CZ88" s="57"/>
      <c r="DA88" s="58"/>
    </row>
    <row r="89" spans="2:105" ht="15" customHeight="1">
      <c r="B89" s="378" t="s">
        <v>140</v>
      </c>
      <c r="C89" s="379"/>
      <c r="D89" s="379"/>
      <c r="E89" s="380"/>
      <c r="F89" s="220"/>
      <c r="G89" s="221"/>
      <c r="H89" s="221"/>
      <c r="I89" s="221"/>
      <c r="J89" s="221"/>
      <c r="K89" s="221"/>
      <c r="L89" s="221"/>
      <c r="M89" s="222"/>
      <c r="N89" s="220"/>
      <c r="O89" s="221"/>
      <c r="P89" s="221"/>
      <c r="Q89" s="221"/>
      <c r="R89" s="221"/>
      <c r="S89" s="221"/>
      <c r="T89" s="221"/>
      <c r="U89" s="222"/>
      <c r="V89" s="251"/>
      <c r="W89" s="258"/>
      <c r="X89" s="258"/>
      <c r="Y89" s="258"/>
      <c r="Z89" s="258"/>
      <c r="AA89" s="258"/>
      <c r="AB89" s="258"/>
      <c r="AC89" s="259"/>
      <c r="AD89" s="251"/>
      <c r="AE89" s="258"/>
      <c r="AF89" s="258"/>
      <c r="AG89" s="258"/>
      <c r="AH89" s="258"/>
      <c r="AI89" s="258"/>
      <c r="AJ89" s="258"/>
      <c r="AK89" s="259"/>
      <c r="AL89" s="220"/>
      <c r="AM89" s="221"/>
      <c r="AN89" s="221"/>
      <c r="AO89" s="221"/>
      <c r="AP89" s="221"/>
      <c r="AQ89" s="221"/>
      <c r="AR89" s="221"/>
      <c r="AS89" s="222"/>
      <c r="AT89" s="220"/>
      <c r="AU89" s="221"/>
      <c r="AV89" s="221"/>
      <c r="AW89" s="221"/>
      <c r="AX89" s="221"/>
      <c r="AY89" s="221"/>
      <c r="AZ89" s="221"/>
      <c r="BA89" s="222"/>
      <c r="BB89" s="220"/>
      <c r="BC89" s="221"/>
      <c r="BD89" s="221"/>
      <c r="BE89" s="221"/>
      <c r="BF89" s="221"/>
      <c r="BG89" s="221"/>
      <c r="BH89" s="221"/>
      <c r="BI89" s="222"/>
      <c r="BJ89" s="251"/>
      <c r="BK89" s="258"/>
      <c r="BL89" s="258"/>
      <c r="BM89" s="258"/>
      <c r="BN89" s="258"/>
      <c r="BO89" s="258"/>
      <c r="BP89" s="258"/>
      <c r="BQ89" s="259"/>
      <c r="BR89" s="251"/>
      <c r="BS89" s="252"/>
      <c r="BT89" s="252"/>
      <c r="BU89" s="252"/>
      <c r="BV89" s="258"/>
      <c r="BW89" s="258"/>
      <c r="BX89" s="258"/>
      <c r="BY89" s="259"/>
      <c r="BZ89" s="251">
        <v>10016258</v>
      </c>
      <c r="CA89" s="252"/>
      <c r="CB89" s="252"/>
      <c r="CC89" s="252"/>
      <c r="CD89" s="258"/>
      <c r="CE89" s="258"/>
      <c r="CF89" s="258"/>
      <c r="CG89" s="259"/>
      <c r="CH89" s="251"/>
      <c r="CI89" s="258"/>
      <c r="CJ89" s="258"/>
      <c r="CK89" s="258"/>
      <c r="CL89" s="258"/>
      <c r="CM89" s="258"/>
      <c r="CN89" s="258"/>
      <c r="CO89" s="259"/>
      <c r="CP89" s="251"/>
      <c r="CQ89" s="258"/>
      <c r="CR89" s="258"/>
      <c r="CS89" s="258"/>
      <c r="CT89" s="258"/>
      <c r="CU89" s="258"/>
      <c r="CV89" s="258"/>
      <c r="CW89" s="259"/>
      <c r="CX89" s="378" t="s">
        <v>140</v>
      </c>
      <c r="CY89" s="379"/>
      <c r="CZ89" s="379"/>
      <c r="DA89" s="380"/>
    </row>
    <row r="90" spans="2:105" ht="15" customHeight="1">
      <c r="B90" s="381"/>
      <c r="C90" s="382"/>
      <c r="D90" s="382"/>
      <c r="E90" s="383"/>
      <c r="F90" s="223"/>
      <c r="G90" s="224"/>
      <c r="H90" s="224"/>
      <c r="I90" s="224"/>
      <c r="J90" s="224"/>
      <c r="K90" s="224"/>
      <c r="L90" s="224"/>
      <c r="M90" s="225"/>
      <c r="N90" s="223"/>
      <c r="O90" s="224"/>
      <c r="P90" s="224"/>
      <c r="Q90" s="224"/>
      <c r="R90" s="224"/>
      <c r="S90" s="224"/>
      <c r="T90" s="224"/>
      <c r="U90" s="225"/>
      <c r="V90" s="242"/>
      <c r="W90" s="243"/>
      <c r="X90" s="243"/>
      <c r="Y90" s="243"/>
      <c r="Z90" s="217"/>
      <c r="AA90" s="245"/>
      <c r="AB90" s="217"/>
      <c r="AC90" s="216"/>
      <c r="AD90" s="242"/>
      <c r="AE90" s="243"/>
      <c r="AF90" s="243"/>
      <c r="AG90" s="243"/>
      <c r="AH90" s="217"/>
      <c r="AI90" s="245"/>
      <c r="AJ90" s="217"/>
      <c r="AK90" s="216"/>
      <c r="AL90" s="223"/>
      <c r="AM90" s="224"/>
      <c r="AN90" s="224"/>
      <c r="AO90" s="224"/>
      <c r="AP90" s="224"/>
      <c r="AQ90" s="224"/>
      <c r="AR90" s="224"/>
      <c r="AS90" s="225"/>
      <c r="AT90" s="223"/>
      <c r="AU90" s="224"/>
      <c r="AV90" s="224"/>
      <c r="AW90" s="224"/>
      <c r="AX90" s="224"/>
      <c r="AY90" s="224"/>
      <c r="AZ90" s="224"/>
      <c r="BA90" s="225"/>
      <c r="BB90" s="223"/>
      <c r="BC90" s="224"/>
      <c r="BD90" s="224"/>
      <c r="BE90" s="224"/>
      <c r="BF90" s="224"/>
      <c r="BG90" s="224"/>
      <c r="BH90" s="224"/>
      <c r="BI90" s="225"/>
      <c r="BJ90" s="242"/>
      <c r="BK90" s="243"/>
      <c r="BL90" s="243"/>
      <c r="BM90" s="243"/>
      <c r="BN90" s="217"/>
      <c r="BO90" s="245"/>
      <c r="BP90" s="217"/>
      <c r="BQ90" s="216"/>
      <c r="BR90" s="242"/>
      <c r="BS90" s="243"/>
      <c r="BT90" s="243"/>
      <c r="BU90" s="243"/>
      <c r="BV90" s="217"/>
      <c r="BW90" s="245"/>
      <c r="BX90" s="217"/>
      <c r="BY90" s="216"/>
      <c r="BZ90" s="242" t="s">
        <v>62</v>
      </c>
      <c r="CA90" s="243"/>
      <c r="CB90" s="243"/>
      <c r="CC90" s="243"/>
      <c r="CD90" s="217"/>
      <c r="CE90" s="245"/>
      <c r="CF90" s="217"/>
      <c r="CG90" s="216"/>
      <c r="CH90" s="274"/>
      <c r="CI90" s="275"/>
      <c r="CJ90" s="275"/>
      <c r="CK90" s="275"/>
      <c r="CL90" s="229"/>
      <c r="CM90" s="295"/>
      <c r="CN90" s="229"/>
      <c r="CO90" s="244"/>
      <c r="CP90" s="242"/>
      <c r="CQ90" s="243"/>
      <c r="CR90" s="243"/>
      <c r="CS90" s="243"/>
      <c r="CT90" s="217"/>
      <c r="CU90" s="245"/>
      <c r="CV90" s="217"/>
      <c r="CW90" s="216"/>
      <c r="CX90" s="381"/>
      <c r="CY90" s="382"/>
      <c r="CZ90" s="382"/>
      <c r="DA90" s="383"/>
    </row>
    <row r="91" spans="2:105" ht="11.25" customHeight="1">
      <c r="B91" s="381"/>
      <c r="C91" s="382"/>
      <c r="D91" s="382"/>
      <c r="E91" s="383"/>
      <c r="F91" s="223"/>
      <c r="G91" s="224"/>
      <c r="H91" s="224"/>
      <c r="I91" s="224"/>
      <c r="J91" s="224"/>
      <c r="K91" s="224"/>
      <c r="L91" s="224"/>
      <c r="M91" s="225"/>
      <c r="N91" s="223"/>
      <c r="O91" s="224"/>
      <c r="P91" s="224"/>
      <c r="Q91" s="224"/>
      <c r="R91" s="224"/>
      <c r="S91" s="224"/>
      <c r="T91" s="224"/>
      <c r="U91" s="225"/>
      <c r="V91" s="242" t="s">
        <v>36</v>
      </c>
      <c r="W91" s="243"/>
      <c r="X91" s="243"/>
      <c r="Y91" s="243"/>
      <c r="Z91" s="217"/>
      <c r="AA91" s="245"/>
      <c r="AB91" s="217"/>
      <c r="AC91" s="216"/>
      <c r="AD91" s="242" t="s">
        <v>36</v>
      </c>
      <c r="AE91" s="243"/>
      <c r="AF91" s="243"/>
      <c r="AG91" s="243"/>
      <c r="AH91" s="217"/>
      <c r="AI91" s="245"/>
      <c r="AJ91" s="217"/>
      <c r="AK91" s="216"/>
      <c r="AL91" s="223"/>
      <c r="AM91" s="224"/>
      <c r="AN91" s="224"/>
      <c r="AO91" s="224"/>
      <c r="AP91" s="224"/>
      <c r="AQ91" s="224"/>
      <c r="AR91" s="224"/>
      <c r="AS91" s="225"/>
      <c r="AT91" s="223"/>
      <c r="AU91" s="224"/>
      <c r="AV91" s="224"/>
      <c r="AW91" s="224"/>
      <c r="AX91" s="224"/>
      <c r="AY91" s="224"/>
      <c r="AZ91" s="224"/>
      <c r="BA91" s="225"/>
      <c r="BB91" s="223"/>
      <c r="BC91" s="224"/>
      <c r="BD91" s="224"/>
      <c r="BE91" s="224"/>
      <c r="BF91" s="224"/>
      <c r="BG91" s="224"/>
      <c r="BH91" s="224"/>
      <c r="BI91" s="225"/>
      <c r="BJ91" s="242" t="s">
        <v>36</v>
      </c>
      <c r="BK91" s="243"/>
      <c r="BL91" s="243"/>
      <c r="BM91" s="243"/>
      <c r="BN91" s="217"/>
      <c r="BO91" s="245"/>
      <c r="BP91" s="217"/>
      <c r="BQ91" s="216"/>
      <c r="BR91" s="264" t="s">
        <v>329</v>
      </c>
      <c r="BS91" s="265"/>
      <c r="BT91" s="265"/>
      <c r="BU91" s="265"/>
      <c r="BV91" s="217"/>
      <c r="BW91" s="245"/>
      <c r="BX91" s="217"/>
      <c r="BY91" s="216"/>
      <c r="BZ91" s="264" t="s">
        <v>329</v>
      </c>
      <c r="CA91" s="265"/>
      <c r="CB91" s="265"/>
      <c r="CC91" s="265"/>
      <c r="CD91" s="217"/>
      <c r="CE91" s="245"/>
      <c r="CF91" s="217"/>
      <c r="CG91" s="216"/>
      <c r="CH91" s="274"/>
      <c r="CI91" s="275"/>
      <c r="CJ91" s="275"/>
      <c r="CK91" s="275"/>
      <c r="CL91" s="229"/>
      <c r="CM91" s="295"/>
      <c r="CN91" s="229"/>
      <c r="CO91" s="244"/>
      <c r="CP91" s="242"/>
      <c r="CQ91" s="243"/>
      <c r="CR91" s="243"/>
      <c r="CS91" s="243"/>
      <c r="CT91" s="217"/>
      <c r="CU91" s="245"/>
      <c r="CV91" s="217"/>
      <c r="CW91" s="216"/>
      <c r="CX91" s="381"/>
      <c r="CY91" s="382"/>
      <c r="CZ91" s="382"/>
      <c r="DA91" s="383"/>
    </row>
    <row r="92" spans="2:105" ht="22.5" customHeight="1">
      <c r="B92" s="381"/>
      <c r="C92" s="382"/>
      <c r="D92" s="382"/>
      <c r="E92" s="383"/>
      <c r="F92" s="223"/>
      <c r="G92" s="224"/>
      <c r="H92" s="224"/>
      <c r="I92" s="224"/>
      <c r="J92" s="224"/>
      <c r="K92" s="224"/>
      <c r="L92" s="224"/>
      <c r="M92" s="225"/>
      <c r="N92" s="223"/>
      <c r="O92" s="224"/>
      <c r="P92" s="224"/>
      <c r="Q92" s="224"/>
      <c r="R92" s="224"/>
      <c r="S92" s="224"/>
      <c r="T92" s="224"/>
      <c r="U92" s="225"/>
      <c r="V92" s="242"/>
      <c r="W92" s="243"/>
      <c r="X92" s="243"/>
      <c r="Y92" s="243"/>
      <c r="Z92" s="217"/>
      <c r="AA92" s="217"/>
      <c r="AB92" s="217"/>
      <c r="AC92" s="216"/>
      <c r="AD92" s="242"/>
      <c r="AE92" s="243"/>
      <c r="AF92" s="243"/>
      <c r="AG92" s="243"/>
      <c r="AH92" s="217"/>
      <c r="AI92" s="217"/>
      <c r="AJ92" s="217"/>
      <c r="AK92" s="216"/>
      <c r="AL92" s="223"/>
      <c r="AM92" s="224"/>
      <c r="AN92" s="224"/>
      <c r="AO92" s="224"/>
      <c r="AP92" s="224"/>
      <c r="AQ92" s="224"/>
      <c r="AR92" s="224"/>
      <c r="AS92" s="225"/>
      <c r="AT92" s="223"/>
      <c r="AU92" s="224"/>
      <c r="AV92" s="224"/>
      <c r="AW92" s="224"/>
      <c r="AX92" s="224"/>
      <c r="AY92" s="224"/>
      <c r="AZ92" s="224"/>
      <c r="BA92" s="225"/>
      <c r="BB92" s="223"/>
      <c r="BC92" s="224"/>
      <c r="BD92" s="224"/>
      <c r="BE92" s="224"/>
      <c r="BF92" s="224"/>
      <c r="BG92" s="224"/>
      <c r="BH92" s="224"/>
      <c r="BI92" s="225"/>
      <c r="BJ92" s="242"/>
      <c r="BK92" s="243"/>
      <c r="BL92" s="243"/>
      <c r="BM92" s="243"/>
      <c r="BN92" s="217"/>
      <c r="BO92" s="217"/>
      <c r="BP92" s="217"/>
      <c r="BQ92" s="216"/>
      <c r="BR92" s="264"/>
      <c r="BS92" s="265"/>
      <c r="BT92" s="265"/>
      <c r="BU92" s="265"/>
      <c r="BV92" s="217"/>
      <c r="BW92" s="217" t="s">
        <v>68</v>
      </c>
      <c r="BX92" s="217"/>
      <c r="BY92" s="216"/>
      <c r="BZ92" s="264"/>
      <c r="CA92" s="265"/>
      <c r="CB92" s="265"/>
      <c r="CC92" s="265"/>
      <c r="CD92" s="217"/>
      <c r="CE92" s="217" t="s">
        <v>44</v>
      </c>
      <c r="CF92" s="217"/>
      <c r="CG92" s="216"/>
      <c r="CH92" s="274"/>
      <c r="CI92" s="275"/>
      <c r="CJ92" s="275"/>
      <c r="CK92" s="275"/>
      <c r="CL92" s="229"/>
      <c r="CM92" s="229" t="s">
        <v>40</v>
      </c>
      <c r="CN92" s="229"/>
      <c r="CO92" s="244"/>
      <c r="CP92" s="242"/>
      <c r="CQ92" s="243"/>
      <c r="CR92" s="243"/>
      <c r="CS92" s="243"/>
      <c r="CT92" s="217"/>
      <c r="CU92" s="217"/>
      <c r="CV92" s="217"/>
      <c r="CW92" s="216"/>
      <c r="CX92" s="381"/>
      <c r="CY92" s="382"/>
      <c r="CZ92" s="382"/>
      <c r="DA92" s="383"/>
    </row>
    <row r="93" spans="2:105" ht="18.75" customHeight="1">
      <c r="B93" s="384"/>
      <c r="C93" s="385"/>
      <c r="D93" s="385"/>
      <c r="E93" s="386"/>
      <c r="F93" s="223"/>
      <c r="G93" s="224"/>
      <c r="H93" s="224"/>
      <c r="I93" s="224"/>
      <c r="J93" s="224"/>
      <c r="K93" s="224"/>
      <c r="L93" s="224"/>
      <c r="M93" s="225"/>
      <c r="N93" s="223"/>
      <c r="O93" s="224"/>
      <c r="P93" s="224"/>
      <c r="Q93" s="224"/>
      <c r="R93" s="224"/>
      <c r="S93" s="224"/>
      <c r="T93" s="224"/>
      <c r="U93" s="225"/>
      <c r="V93" s="218"/>
      <c r="W93" s="219"/>
      <c r="X93" s="219"/>
      <c r="Y93" s="219"/>
      <c r="Z93" s="217"/>
      <c r="AA93" s="217"/>
      <c r="AB93" s="217"/>
      <c r="AC93" s="216"/>
      <c r="AD93" s="218"/>
      <c r="AE93" s="219"/>
      <c r="AF93" s="219"/>
      <c r="AG93" s="219"/>
      <c r="AH93" s="217"/>
      <c r="AI93" s="217"/>
      <c r="AJ93" s="217"/>
      <c r="AK93" s="216"/>
      <c r="AL93" s="223"/>
      <c r="AM93" s="224"/>
      <c r="AN93" s="224"/>
      <c r="AO93" s="224"/>
      <c r="AP93" s="224"/>
      <c r="AQ93" s="224"/>
      <c r="AR93" s="224"/>
      <c r="AS93" s="225"/>
      <c r="AT93" s="223"/>
      <c r="AU93" s="224"/>
      <c r="AV93" s="224"/>
      <c r="AW93" s="224"/>
      <c r="AX93" s="224"/>
      <c r="AY93" s="224"/>
      <c r="AZ93" s="224"/>
      <c r="BA93" s="225"/>
      <c r="BB93" s="223"/>
      <c r="BC93" s="224"/>
      <c r="BD93" s="224"/>
      <c r="BE93" s="224"/>
      <c r="BF93" s="224"/>
      <c r="BG93" s="224"/>
      <c r="BH93" s="224"/>
      <c r="BI93" s="225"/>
      <c r="BJ93" s="218" t="s">
        <v>288</v>
      </c>
      <c r="BK93" s="219"/>
      <c r="BL93" s="219"/>
      <c r="BM93" s="219"/>
      <c r="BN93" s="217"/>
      <c r="BO93" s="217"/>
      <c r="BP93" s="217"/>
      <c r="BQ93" s="216"/>
      <c r="BR93" s="218"/>
      <c r="BS93" s="219"/>
      <c r="BT93" s="219"/>
      <c r="BU93" s="219"/>
      <c r="BV93" s="217"/>
      <c r="BW93" s="217"/>
      <c r="BX93" s="217"/>
      <c r="BY93" s="216"/>
      <c r="BZ93" s="218"/>
      <c r="CA93" s="219"/>
      <c r="CB93" s="219"/>
      <c r="CC93" s="219"/>
      <c r="CD93" s="217"/>
      <c r="CE93" s="217"/>
      <c r="CF93" s="217"/>
      <c r="CG93" s="216"/>
      <c r="CH93" s="296"/>
      <c r="CI93" s="297"/>
      <c r="CJ93" s="297"/>
      <c r="CK93" s="297"/>
      <c r="CL93" s="229"/>
      <c r="CM93" s="229"/>
      <c r="CN93" s="229"/>
      <c r="CO93" s="244"/>
      <c r="CP93" s="218"/>
      <c r="CQ93" s="219"/>
      <c r="CR93" s="219"/>
      <c r="CS93" s="219"/>
      <c r="CT93" s="217"/>
      <c r="CU93" s="217"/>
      <c r="CV93" s="217"/>
      <c r="CW93" s="216"/>
      <c r="CX93" s="384"/>
      <c r="CY93" s="385"/>
      <c r="CZ93" s="385"/>
      <c r="DA93" s="386"/>
    </row>
    <row r="94" spans="2:105" ht="18.75" customHeight="1" thickBot="1">
      <c r="B94" s="388" t="s">
        <v>500</v>
      </c>
      <c r="C94" s="389"/>
      <c r="D94" s="389"/>
      <c r="E94" s="390"/>
      <c r="F94" s="226"/>
      <c r="G94" s="227"/>
      <c r="H94" s="227"/>
      <c r="I94" s="227"/>
      <c r="J94" s="227"/>
      <c r="K94" s="227"/>
      <c r="L94" s="227"/>
      <c r="M94" s="228"/>
      <c r="N94" s="226"/>
      <c r="O94" s="227"/>
      <c r="P94" s="227"/>
      <c r="Q94" s="227"/>
      <c r="R94" s="227"/>
      <c r="S94" s="227"/>
      <c r="T94" s="227"/>
      <c r="U94" s="228"/>
      <c r="V94" s="230"/>
      <c r="W94" s="231"/>
      <c r="X94" s="55"/>
      <c r="Y94" s="246"/>
      <c r="Z94" s="246"/>
      <c r="AA94" s="246"/>
      <c r="AB94" s="246"/>
      <c r="AC94" s="247"/>
      <c r="AD94" s="230"/>
      <c r="AE94" s="231"/>
      <c r="AF94" s="55"/>
      <c r="AG94" s="246"/>
      <c r="AH94" s="246"/>
      <c r="AI94" s="246"/>
      <c r="AJ94" s="246"/>
      <c r="AK94" s="247"/>
      <c r="AL94" s="226"/>
      <c r="AM94" s="227"/>
      <c r="AN94" s="227"/>
      <c r="AO94" s="227"/>
      <c r="AP94" s="227"/>
      <c r="AQ94" s="227"/>
      <c r="AR94" s="227"/>
      <c r="AS94" s="228"/>
      <c r="AT94" s="226"/>
      <c r="AU94" s="227"/>
      <c r="AV94" s="227"/>
      <c r="AW94" s="227"/>
      <c r="AX94" s="227"/>
      <c r="AY94" s="227"/>
      <c r="AZ94" s="227"/>
      <c r="BA94" s="228"/>
      <c r="BB94" s="226"/>
      <c r="BC94" s="227"/>
      <c r="BD94" s="227"/>
      <c r="BE94" s="227"/>
      <c r="BF94" s="227"/>
      <c r="BG94" s="227"/>
      <c r="BH94" s="227"/>
      <c r="BI94" s="228"/>
      <c r="BJ94" s="230"/>
      <c r="BK94" s="231"/>
      <c r="BL94" s="55"/>
      <c r="BM94" s="246"/>
      <c r="BN94" s="246"/>
      <c r="BO94" s="246"/>
      <c r="BP94" s="246"/>
      <c r="BQ94" s="247"/>
      <c r="BR94" s="230"/>
      <c r="BS94" s="231"/>
      <c r="BT94" s="55"/>
      <c r="BU94" s="266"/>
      <c r="BV94" s="266"/>
      <c r="BW94" s="266"/>
      <c r="BX94" s="266"/>
      <c r="BY94" s="267"/>
      <c r="BZ94" s="230"/>
      <c r="CA94" s="231"/>
      <c r="CB94" s="55"/>
      <c r="CC94" s="266" t="s">
        <v>331</v>
      </c>
      <c r="CD94" s="266"/>
      <c r="CE94" s="266"/>
      <c r="CF94" s="266"/>
      <c r="CG94" s="267"/>
      <c r="CH94" s="230"/>
      <c r="CI94" s="231"/>
      <c r="CJ94" s="65"/>
      <c r="CK94" s="310"/>
      <c r="CL94" s="310"/>
      <c r="CM94" s="310"/>
      <c r="CN94" s="310"/>
      <c r="CO94" s="311"/>
      <c r="CP94" s="230"/>
      <c r="CQ94" s="231"/>
      <c r="CR94" s="55"/>
      <c r="CS94" s="246"/>
      <c r="CT94" s="246"/>
      <c r="CU94" s="246"/>
      <c r="CV94" s="246"/>
      <c r="CW94" s="247"/>
      <c r="CX94" s="56"/>
      <c r="CY94" s="57"/>
      <c r="CZ94" s="57"/>
      <c r="DA94" s="58"/>
    </row>
    <row r="95" spans="2:105" ht="15" customHeight="1">
      <c r="B95" s="378" t="s">
        <v>141</v>
      </c>
      <c r="C95" s="379"/>
      <c r="D95" s="379"/>
      <c r="E95" s="380"/>
      <c r="F95" s="220"/>
      <c r="G95" s="221"/>
      <c r="H95" s="221"/>
      <c r="I95" s="221"/>
      <c r="J95" s="221"/>
      <c r="K95" s="221"/>
      <c r="L95" s="221"/>
      <c r="M95" s="222"/>
      <c r="N95" s="251"/>
      <c r="O95" s="258"/>
      <c r="P95" s="258"/>
      <c r="Q95" s="258"/>
      <c r="R95" s="258"/>
      <c r="S95" s="258"/>
      <c r="T95" s="258"/>
      <c r="U95" s="259"/>
      <c r="V95" s="251">
        <v>10016207</v>
      </c>
      <c r="W95" s="258"/>
      <c r="X95" s="258"/>
      <c r="Y95" s="258"/>
      <c r="Z95" s="258"/>
      <c r="AA95" s="258"/>
      <c r="AB95" s="258"/>
      <c r="AC95" s="259"/>
      <c r="AD95" s="251"/>
      <c r="AE95" s="258"/>
      <c r="AF95" s="258"/>
      <c r="AG95" s="258"/>
      <c r="AH95" s="258"/>
      <c r="AI95" s="258"/>
      <c r="AJ95" s="258"/>
      <c r="AK95" s="259"/>
      <c r="AL95" s="251"/>
      <c r="AM95" s="258"/>
      <c r="AN95" s="258"/>
      <c r="AO95" s="258"/>
      <c r="AP95" s="258"/>
      <c r="AQ95" s="258"/>
      <c r="AR95" s="258"/>
      <c r="AS95" s="259"/>
      <c r="AT95" s="220"/>
      <c r="AU95" s="221"/>
      <c r="AV95" s="221"/>
      <c r="AW95" s="221"/>
      <c r="AX95" s="221"/>
      <c r="AY95" s="221"/>
      <c r="AZ95" s="221"/>
      <c r="BA95" s="222"/>
      <c r="BB95" s="251">
        <v>10016207</v>
      </c>
      <c r="BC95" s="258"/>
      <c r="BD95" s="258"/>
      <c r="BE95" s="258"/>
      <c r="BF95" s="258"/>
      <c r="BG95" s="258"/>
      <c r="BH95" s="258"/>
      <c r="BI95" s="259"/>
      <c r="BJ95" s="251"/>
      <c r="BK95" s="252"/>
      <c r="BL95" s="252"/>
      <c r="BM95" s="252"/>
      <c r="BN95" s="258"/>
      <c r="BO95" s="258"/>
      <c r="BP95" s="258"/>
      <c r="BQ95" s="259"/>
      <c r="BR95" s="220"/>
      <c r="BS95" s="221"/>
      <c r="BT95" s="221"/>
      <c r="BU95" s="221"/>
      <c r="BV95" s="221"/>
      <c r="BW95" s="221"/>
      <c r="BX95" s="221"/>
      <c r="BY95" s="222"/>
      <c r="BZ95" s="251"/>
      <c r="CA95" s="258"/>
      <c r="CB95" s="258"/>
      <c r="CC95" s="258"/>
      <c r="CD95" s="258"/>
      <c r="CE95" s="258"/>
      <c r="CF95" s="258"/>
      <c r="CG95" s="259"/>
      <c r="CH95" s="251">
        <v>10016455</v>
      </c>
      <c r="CI95" s="252"/>
      <c r="CJ95" s="252"/>
      <c r="CK95" s="252"/>
      <c r="CL95" s="258"/>
      <c r="CM95" s="258"/>
      <c r="CN95" s="258"/>
      <c r="CO95" s="259"/>
      <c r="CP95" s="251"/>
      <c r="CQ95" s="258"/>
      <c r="CR95" s="258"/>
      <c r="CS95" s="258"/>
      <c r="CT95" s="258"/>
      <c r="CU95" s="258"/>
      <c r="CV95" s="258"/>
      <c r="CW95" s="259"/>
      <c r="CX95" s="378" t="s">
        <v>141</v>
      </c>
      <c r="CY95" s="379"/>
      <c r="CZ95" s="379"/>
      <c r="DA95" s="380"/>
    </row>
    <row r="96" spans="2:105" ht="15" customHeight="1">
      <c r="B96" s="381"/>
      <c r="C96" s="382"/>
      <c r="D96" s="382"/>
      <c r="E96" s="383"/>
      <c r="F96" s="223"/>
      <c r="G96" s="224"/>
      <c r="H96" s="224"/>
      <c r="I96" s="224"/>
      <c r="J96" s="224"/>
      <c r="K96" s="224"/>
      <c r="L96" s="224"/>
      <c r="M96" s="225"/>
      <c r="N96" s="274"/>
      <c r="O96" s="275"/>
      <c r="P96" s="275"/>
      <c r="Q96" s="275"/>
      <c r="R96" s="229"/>
      <c r="S96" s="295"/>
      <c r="T96" s="229"/>
      <c r="U96" s="244"/>
      <c r="V96" s="274" t="s">
        <v>65</v>
      </c>
      <c r="W96" s="275"/>
      <c r="X96" s="275"/>
      <c r="Y96" s="275"/>
      <c r="Z96" s="229"/>
      <c r="AA96" s="295"/>
      <c r="AB96" s="229"/>
      <c r="AC96" s="244"/>
      <c r="AD96" s="274"/>
      <c r="AE96" s="275"/>
      <c r="AF96" s="275"/>
      <c r="AG96" s="275"/>
      <c r="AH96" s="229"/>
      <c r="AI96" s="295"/>
      <c r="AJ96" s="229"/>
      <c r="AK96" s="244"/>
      <c r="AL96" s="242"/>
      <c r="AM96" s="243"/>
      <c r="AN96" s="243"/>
      <c r="AO96" s="243"/>
      <c r="AP96" s="217"/>
      <c r="AQ96" s="245"/>
      <c r="AR96" s="217"/>
      <c r="AS96" s="216"/>
      <c r="AT96" s="223"/>
      <c r="AU96" s="224"/>
      <c r="AV96" s="224"/>
      <c r="AW96" s="224"/>
      <c r="AX96" s="224"/>
      <c r="AY96" s="224"/>
      <c r="AZ96" s="224"/>
      <c r="BA96" s="225"/>
      <c r="BB96" s="274" t="s">
        <v>65</v>
      </c>
      <c r="BC96" s="275"/>
      <c r="BD96" s="275"/>
      <c r="BE96" s="275"/>
      <c r="BF96" s="229"/>
      <c r="BG96" s="295"/>
      <c r="BH96" s="229"/>
      <c r="BI96" s="244"/>
      <c r="BJ96" s="274"/>
      <c r="BK96" s="275"/>
      <c r="BL96" s="275"/>
      <c r="BM96" s="275"/>
      <c r="BN96" s="229"/>
      <c r="BO96" s="295"/>
      <c r="BP96" s="229"/>
      <c r="BQ96" s="244"/>
      <c r="BR96" s="223"/>
      <c r="BS96" s="224"/>
      <c r="BT96" s="224"/>
      <c r="BU96" s="224"/>
      <c r="BV96" s="224"/>
      <c r="BW96" s="224"/>
      <c r="BX96" s="224"/>
      <c r="BY96" s="225"/>
      <c r="BZ96" s="274"/>
      <c r="CA96" s="275"/>
      <c r="CB96" s="275"/>
      <c r="CC96" s="275"/>
      <c r="CD96" s="229"/>
      <c r="CE96" s="295"/>
      <c r="CF96" s="229"/>
      <c r="CG96" s="244"/>
      <c r="CH96" s="242" t="s">
        <v>115</v>
      </c>
      <c r="CI96" s="243"/>
      <c r="CJ96" s="243"/>
      <c r="CK96" s="243"/>
      <c r="CL96" s="217"/>
      <c r="CM96" s="245"/>
      <c r="CN96" s="217"/>
      <c r="CO96" s="216"/>
      <c r="CP96" s="242"/>
      <c r="CQ96" s="243"/>
      <c r="CR96" s="243"/>
      <c r="CS96" s="243"/>
      <c r="CT96" s="217"/>
      <c r="CU96" s="245"/>
      <c r="CV96" s="217"/>
      <c r="CW96" s="216"/>
      <c r="CX96" s="381"/>
      <c r="CY96" s="382"/>
      <c r="CZ96" s="382"/>
      <c r="DA96" s="383"/>
    </row>
    <row r="97" spans="2:105" ht="11.25" customHeight="1">
      <c r="B97" s="381"/>
      <c r="C97" s="382"/>
      <c r="D97" s="382"/>
      <c r="E97" s="383"/>
      <c r="F97" s="223"/>
      <c r="G97" s="224"/>
      <c r="H97" s="224"/>
      <c r="I97" s="224"/>
      <c r="J97" s="224"/>
      <c r="K97" s="224"/>
      <c r="L97" s="224"/>
      <c r="M97" s="225"/>
      <c r="N97" s="284" t="s">
        <v>36</v>
      </c>
      <c r="O97" s="285"/>
      <c r="P97" s="285"/>
      <c r="Q97" s="285"/>
      <c r="R97" s="229"/>
      <c r="S97" s="295"/>
      <c r="T97" s="229"/>
      <c r="U97" s="244"/>
      <c r="V97" s="274" t="s">
        <v>66</v>
      </c>
      <c r="W97" s="275"/>
      <c r="X97" s="275"/>
      <c r="Y97" s="275"/>
      <c r="Z97" s="229"/>
      <c r="AA97" s="295"/>
      <c r="AB97" s="229"/>
      <c r="AC97" s="244"/>
      <c r="AD97" s="274"/>
      <c r="AE97" s="275"/>
      <c r="AF97" s="275"/>
      <c r="AG97" s="275"/>
      <c r="AH97" s="229"/>
      <c r="AI97" s="295"/>
      <c r="AJ97" s="229"/>
      <c r="AK97" s="244"/>
      <c r="AL97" s="242"/>
      <c r="AM97" s="243"/>
      <c r="AN97" s="243"/>
      <c r="AO97" s="243"/>
      <c r="AP97" s="217"/>
      <c r="AQ97" s="245"/>
      <c r="AR97" s="217"/>
      <c r="AS97" s="216"/>
      <c r="AT97" s="223"/>
      <c r="AU97" s="224"/>
      <c r="AV97" s="224"/>
      <c r="AW97" s="224"/>
      <c r="AX97" s="224"/>
      <c r="AY97" s="224"/>
      <c r="AZ97" s="224"/>
      <c r="BA97" s="225"/>
      <c r="BB97" s="274" t="s">
        <v>66</v>
      </c>
      <c r="BC97" s="275"/>
      <c r="BD97" s="275"/>
      <c r="BE97" s="275"/>
      <c r="BF97" s="229"/>
      <c r="BG97" s="295"/>
      <c r="BH97" s="229"/>
      <c r="BI97" s="244"/>
      <c r="BJ97" s="284" t="s">
        <v>36</v>
      </c>
      <c r="BK97" s="285"/>
      <c r="BL97" s="285"/>
      <c r="BM97" s="285"/>
      <c r="BN97" s="229"/>
      <c r="BO97" s="295"/>
      <c r="BP97" s="229"/>
      <c r="BQ97" s="244"/>
      <c r="BR97" s="223"/>
      <c r="BS97" s="224"/>
      <c r="BT97" s="224"/>
      <c r="BU97" s="224"/>
      <c r="BV97" s="224"/>
      <c r="BW97" s="224"/>
      <c r="BX97" s="224"/>
      <c r="BY97" s="225"/>
      <c r="BZ97" s="284" t="s">
        <v>36</v>
      </c>
      <c r="CA97" s="285"/>
      <c r="CB97" s="285"/>
      <c r="CC97" s="285"/>
      <c r="CD97" s="229"/>
      <c r="CE97" s="295"/>
      <c r="CF97" s="229"/>
      <c r="CG97" s="244"/>
      <c r="CH97" s="256" t="s">
        <v>381</v>
      </c>
      <c r="CI97" s="257"/>
      <c r="CJ97" s="257"/>
      <c r="CK97" s="257"/>
      <c r="CL97" s="217"/>
      <c r="CM97" s="245"/>
      <c r="CN97" s="217"/>
      <c r="CO97" s="216"/>
      <c r="CP97" s="264"/>
      <c r="CQ97" s="265"/>
      <c r="CR97" s="265"/>
      <c r="CS97" s="265"/>
      <c r="CT97" s="217"/>
      <c r="CU97" s="245"/>
      <c r="CV97" s="217"/>
      <c r="CW97" s="216"/>
      <c r="CX97" s="381"/>
      <c r="CY97" s="382"/>
      <c r="CZ97" s="382"/>
      <c r="DA97" s="383"/>
    </row>
    <row r="98" spans="2:105" ht="22.5" customHeight="1">
      <c r="B98" s="381"/>
      <c r="C98" s="382"/>
      <c r="D98" s="382"/>
      <c r="E98" s="383"/>
      <c r="F98" s="223"/>
      <c r="G98" s="224"/>
      <c r="H98" s="224"/>
      <c r="I98" s="224"/>
      <c r="J98" s="224"/>
      <c r="K98" s="224"/>
      <c r="L98" s="224"/>
      <c r="M98" s="225"/>
      <c r="N98" s="284"/>
      <c r="O98" s="285"/>
      <c r="P98" s="285"/>
      <c r="Q98" s="285"/>
      <c r="R98" s="229"/>
      <c r="S98" s="229"/>
      <c r="T98" s="229"/>
      <c r="U98" s="244"/>
      <c r="V98" s="274"/>
      <c r="W98" s="275"/>
      <c r="X98" s="275"/>
      <c r="Y98" s="275"/>
      <c r="Z98" s="229"/>
      <c r="AA98" s="229" t="s">
        <v>118</v>
      </c>
      <c r="AB98" s="229"/>
      <c r="AC98" s="244"/>
      <c r="AD98" s="274"/>
      <c r="AE98" s="275"/>
      <c r="AF98" s="275"/>
      <c r="AG98" s="275"/>
      <c r="AH98" s="229"/>
      <c r="AI98" s="229" t="s">
        <v>40</v>
      </c>
      <c r="AJ98" s="229"/>
      <c r="AK98" s="244"/>
      <c r="AL98" s="242"/>
      <c r="AM98" s="243"/>
      <c r="AN98" s="243"/>
      <c r="AO98" s="243"/>
      <c r="AP98" s="217"/>
      <c r="AQ98" s="217" t="s">
        <v>41</v>
      </c>
      <c r="AR98" s="217"/>
      <c r="AS98" s="216"/>
      <c r="AT98" s="223"/>
      <c r="AU98" s="224"/>
      <c r="AV98" s="224"/>
      <c r="AW98" s="224"/>
      <c r="AX98" s="224"/>
      <c r="AY98" s="224"/>
      <c r="AZ98" s="224"/>
      <c r="BA98" s="225"/>
      <c r="BB98" s="274"/>
      <c r="BC98" s="275"/>
      <c r="BD98" s="275"/>
      <c r="BE98" s="275"/>
      <c r="BF98" s="229"/>
      <c r="BG98" s="229" t="s">
        <v>40</v>
      </c>
      <c r="BH98" s="229"/>
      <c r="BI98" s="244"/>
      <c r="BJ98" s="284"/>
      <c r="BK98" s="285"/>
      <c r="BL98" s="285"/>
      <c r="BM98" s="285"/>
      <c r="BN98" s="229"/>
      <c r="BO98" s="229" t="s">
        <v>42</v>
      </c>
      <c r="BP98" s="229"/>
      <c r="BQ98" s="244"/>
      <c r="BR98" s="223"/>
      <c r="BS98" s="224"/>
      <c r="BT98" s="224"/>
      <c r="BU98" s="224"/>
      <c r="BV98" s="224"/>
      <c r="BW98" s="224"/>
      <c r="BX98" s="224"/>
      <c r="BY98" s="225"/>
      <c r="BZ98" s="284"/>
      <c r="CA98" s="285"/>
      <c r="CB98" s="285"/>
      <c r="CC98" s="285"/>
      <c r="CD98" s="229"/>
      <c r="CE98" s="229"/>
      <c r="CF98" s="229"/>
      <c r="CG98" s="244"/>
      <c r="CH98" s="256"/>
      <c r="CI98" s="257"/>
      <c r="CJ98" s="257"/>
      <c r="CK98" s="257"/>
      <c r="CL98" s="217"/>
      <c r="CM98" s="217"/>
      <c r="CN98" s="217"/>
      <c r="CO98" s="216"/>
      <c r="CP98" s="264"/>
      <c r="CQ98" s="265"/>
      <c r="CR98" s="265"/>
      <c r="CS98" s="265"/>
      <c r="CT98" s="217"/>
      <c r="CU98" s="217"/>
      <c r="CV98" s="217"/>
      <c r="CW98" s="216"/>
      <c r="CX98" s="381"/>
      <c r="CY98" s="382"/>
      <c r="CZ98" s="382"/>
      <c r="DA98" s="383"/>
    </row>
    <row r="99" spans="2:105" ht="18.75" customHeight="1">
      <c r="B99" s="384"/>
      <c r="C99" s="385"/>
      <c r="D99" s="385"/>
      <c r="E99" s="386"/>
      <c r="F99" s="223"/>
      <c r="G99" s="224"/>
      <c r="H99" s="224"/>
      <c r="I99" s="224"/>
      <c r="J99" s="224"/>
      <c r="K99" s="224"/>
      <c r="L99" s="224"/>
      <c r="M99" s="225"/>
      <c r="N99" s="218"/>
      <c r="O99" s="219"/>
      <c r="P99" s="219"/>
      <c r="Q99" s="219"/>
      <c r="R99" s="229"/>
      <c r="S99" s="229"/>
      <c r="T99" s="229"/>
      <c r="U99" s="244"/>
      <c r="V99" s="218" t="s">
        <v>119</v>
      </c>
      <c r="W99" s="219"/>
      <c r="X99" s="219"/>
      <c r="Y99" s="219"/>
      <c r="Z99" s="229"/>
      <c r="AA99" s="229"/>
      <c r="AB99" s="229"/>
      <c r="AC99" s="244"/>
      <c r="AD99" s="296"/>
      <c r="AE99" s="297"/>
      <c r="AF99" s="297"/>
      <c r="AG99" s="297"/>
      <c r="AH99" s="229"/>
      <c r="AI99" s="229"/>
      <c r="AJ99" s="229"/>
      <c r="AK99" s="244"/>
      <c r="AL99" s="218"/>
      <c r="AM99" s="219"/>
      <c r="AN99" s="219"/>
      <c r="AO99" s="219"/>
      <c r="AP99" s="217"/>
      <c r="AQ99" s="217"/>
      <c r="AR99" s="217"/>
      <c r="AS99" s="216"/>
      <c r="AT99" s="223"/>
      <c r="AU99" s="224"/>
      <c r="AV99" s="224"/>
      <c r="AW99" s="224"/>
      <c r="AX99" s="224"/>
      <c r="AY99" s="224"/>
      <c r="AZ99" s="224"/>
      <c r="BA99" s="225"/>
      <c r="BB99" s="296"/>
      <c r="BC99" s="297"/>
      <c r="BD99" s="297"/>
      <c r="BE99" s="297"/>
      <c r="BF99" s="229"/>
      <c r="BG99" s="229"/>
      <c r="BH99" s="229"/>
      <c r="BI99" s="244"/>
      <c r="BJ99" s="296"/>
      <c r="BK99" s="297"/>
      <c r="BL99" s="297"/>
      <c r="BM99" s="297"/>
      <c r="BN99" s="229"/>
      <c r="BO99" s="229"/>
      <c r="BP99" s="229"/>
      <c r="BQ99" s="244"/>
      <c r="BR99" s="223"/>
      <c r="BS99" s="224"/>
      <c r="BT99" s="224"/>
      <c r="BU99" s="224"/>
      <c r="BV99" s="224"/>
      <c r="BW99" s="224"/>
      <c r="BX99" s="224"/>
      <c r="BY99" s="225"/>
      <c r="BZ99" s="218"/>
      <c r="CA99" s="219"/>
      <c r="CB99" s="219"/>
      <c r="CC99" s="219"/>
      <c r="CD99" s="229"/>
      <c r="CE99" s="229"/>
      <c r="CF99" s="229"/>
      <c r="CG99" s="244"/>
      <c r="CH99" s="218"/>
      <c r="CI99" s="219"/>
      <c r="CJ99" s="219"/>
      <c r="CK99" s="219"/>
      <c r="CL99" s="217"/>
      <c r="CM99" s="217"/>
      <c r="CN99" s="217"/>
      <c r="CO99" s="216"/>
      <c r="CP99" s="218"/>
      <c r="CQ99" s="219"/>
      <c r="CR99" s="219"/>
      <c r="CS99" s="219"/>
      <c r="CT99" s="217"/>
      <c r="CU99" s="217"/>
      <c r="CV99" s="217"/>
      <c r="CW99" s="216"/>
      <c r="CX99" s="384"/>
      <c r="CY99" s="385"/>
      <c r="CZ99" s="385"/>
      <c r="DA99" s="386"/>
    </row>
    <row r="100" spans="2:105" ht="18.75" customHeight="1" thickBot="1">
      <c r="B100" s="366" t="s">
        <v>294</v>
      </c>
      <c r="C100" s="367"/>
      <c r="D100" s="367"/>
      <c r="E100" s="368"/>
      <c r="F100" s="226"/>
      <c r="G100" s="227"/>
      <c r="H100" s="227"/>
      <c r="I100" s="227"/>
      <c r="J100" s="227"/>
      <c r="K100" s="227"/>
      <c r="L100" s="227"/>
      <c r="M100" s="228"/>
      <c r="N100" s="230"/>
      <c r="O100" s="231"/>
      <c r="P100" s="65"/>
      <c r="Q100" s="300"/>
      <c r="R100" s="300"/>
      <c r="S100" s="300"/>
      <c r="T100" s="300"/>
      <c r="U100" s="301"/>
      <c r="V100" s="230"/>
      <c r="W100" s="231"/>
      <c r="X100" s="65"/>
      <c r="Y100" s="300"/>
      <c r="Z100" s="300"/>
      <c r="AA100" s="300"/>
      <c r="AB100" s="300"/>
      <c r="AC100" s="301"/>
      <c r="AD100" s="230"/>
      <c r="AE100" s="231"/>
      <c r="AF100" s="65"/>
      <c r="AG100" s="300" t="s">
        <v>120</v>
      </c>
      <c r="AH100" s="300"/>
      <c r="AI100" s="300"/>
      <c r="AJ100" s="300"/>
      <c r="AK100" s="301"/>
      <c r="AL100" s="230"/>
      <c r="AM100" s="231"/>
      <c r="AN100" s="55"/>
      <c r="AO100" s="246"/>
      <c r="AP100" s="246"/>
      <c r="AQ100" s="246"/>
      <c r="AR100" s="246"/>
      <c r="AS100" s="247"/>
      <c r="AT100" s="226"/>
      <c r="AU100" s="227"/>
      <c r="AV100" s="227"/>
      <c r="AW100" s="227"/>
      <c r="AX100" s="227"/>
      <c r="AY100" s="227"/>
      <c r="AZ100" s="227"/>
      <c r="BA100" s="228"/>
      <c r="BB100" s="230"/>
      <c r="BC100" s="231"/>
      <c r="BD100" s="65"/>
      <c r="BE100" s="300" t="s">
        <v>67</v>
      </c>
      <c r="BF100" s="300"/>
      <c r="BG100" s="300"/>
      <c r="BH100" s="300"/>
      <c r="BI100" s="301"/>
      <c r="BJ100" s="230"/>
      <c r="BK100" s="231"/>
      <c r="BL100" s="65"/>
      <c r="BM100" s="300"/>
      <c r="BN100" s="300"/>
      <c r="BO100" s="300"/>
      <c r="BP100" s="300"/>
      <c r="BQ100" s="301"/>
      <c r="BR100" s="226"/>
      <c r="BS100" s="227"/>
      <c r="BT100" s="227"/>
      <c r="BU100" s="227"/>
      <c r="BV100" s="227"/>
      <c r="BW100" s="227"/>
      <c r="BX100" s="227"/>
      <c r="BY100" s="228"/>
      <c r="BZ100" s="230"/>
      <c r="CA100" s="231"/>
      <c r="CB100" s="65"/>
      <c r="CC100" s="300"/>
      <c r="CD100" s="300"/>
      <c r="CE100" s="300"/>
      <c r="CF100" s="300"/>
      <c r="CG100" s="301"/>
      <c r="CH100" s="230"/>
      <c r="CI100" s="231"/>
      <c r="CJ100" s="55"/>
      <c r="CK100" s="266" t="s">
        <v>382</v>
      </c>
      <c r="CL100" s="266"/>
      <c r="CM100" s="266"/>
      <c r="CN100" s="266"/>
      <c r="CO100" s="267"/>
      <c r="CP100" s="230"/>
      <c r="CQ100" s="231"/>
      <c r="CR100" s="55"/>
      <c r="CS100" s="266"/>
      <c r="CT100" s="266"/>
      <c r="CU100" s="266"/>
      <c r="CV100" s="266"/>
      <c r="CW100" s="267"/>
      <c r="CX100" s="56"/>
      <c r="CY100" s="57"/>
      <c r="CZ100" s="57"/>
      <c r="DA100" s="58"/>
    </row>
    <row r="101" spans="2:105" ht="15" customHeight="1">
      <c r="B101" s="378" t="s">
        <v>142</v>
      </c>
      <c r="C101" s="379"/>
      <c r="D101" s="379"/>
      <c r="E101" s="380"/>
      <c r="F101" s="251">
        <v>10016208</v>
      </c>
      <c r="G101" s="252"/>
      <c r="H101" s="252"/>
      <c r="I101" s="252"/>
      <c r="J101" s="258"/>
      <c r="K101" s="258"/>
      <c r="L101" s="258"/>
      <c r="M101" s="259"/>
      <c r="N101" s="251"/>
      <c r="O101" s="252"/>
      <c r="P101" s="252"/>
      <c r="Q101" s="252"/>
      <c r="R101" s="258"/>
      <c r="S101" s="258"/>
      <c r="T101" s="258"/>
      <c r="U101" s="259"/>
      <c r="V101" s="251"/>
      <c r="W101" s="258"/>
      <c r="X101" s="258"/>
      <c r="Y101" s="258"/>
      <c r="Z101" s="258"/>
      <c r="AA101" s="258"/>
      <c r="AB101" s="258"/>
      <c r="AC101" s="259"/>
      <c r="AD101" s="251"/>
      <c r="AE101" s="258"/>
      <c r="AF101" s="258"/>
      <c r="AG101" s="258"/>
      <c r="AH101" s="258"/>
      <c r="AI101" s="258"/>
      <c r="AJ101" s="258"/>
      <c r="AK101" s="259"/>
      <c r="AL101" s="220"/>
      <c r="AM101" s="221"/>
      <c r="AN101" s="221"/>
      <c r="AO101" s="221"/>
      <c r="AP101" s="221"/>
      <c r="AQ101" s="221"/>
      <c r="AR101" s="221"/>
      <c r="AS101" s="222"/>
      <c r="AT101" s="251"/>
      <c r="AU101" s="258"/>
      <c r="AV101" s="258"/>
      <c r="AW101" s="258"/>
      <c r="AX101" s="258"/>
      <c r="AY101" s="258"/>
      <c r="AZ101" s="258"/>
      <c r="BA101" s="259"/>
      <c r="BB101" s="251">
        <v>10016281</v>
      </c>
      <c r="BC101" s="252"/>
      <c r="BD101" s="252"/>
      <c r="BE101" s="252"/>
      <c r="BF101" s="258"/>
      <c r="BG101" s="258"/>
      <c r="BH101" s="258"/>
      <c r="BI101" s="259"/>
      <c r="BJ101" s="251"/>
      <c r="BK101" s="258"/>
      <c r="BL101" s="258"/>
      <c r="BM101" s="258"/>
      <c r="BN101" s="258"/>
      <c r="BO101" s="258"/>
      <c r="BP101" s="258"/>
      <c r="BQ101" s="259"/>
      <c r="BR101" s="251"/>
      <c r="BS101" s="252"/>
      <c r="BT101" s="252"/>
      <c r="BU101" s="252"/>
      <c r="BV101" s="258"/>
      <c r="BW101" s="258"/>
      <c r="BX101" s="258"/>
      <c r="BY101" s="259"/>
      <c r="BZ101" s="220"/>
      <c r="CA101" s="221"/>
      <c r="CB101" s="221"/>
      <c r="CC101" s="221"/>
      <c r="CD101" s="221"/>
      <c r="CE101" s="221"/>
      <c r="CF101" s="221"/>
      <c r="CG101" s="222"/>
      <c r="CH101" s="220"/>
      <c r="CI101" s="221"/>
      <c r="CJ101" s="221"/>
      <c r="CK101" s="221"/>
      <c r="CL101" s="221"/>
      <c r="CM101" s="221"/>
      <c r="CN101" s="221"/>
      <c r="CO101" s="222"/>
      <c r="CP101" s="251"/>
      <c r="CQ101" s="258"/>
      <c r="CR101" s="258"/>
      <c r="CS101" s="258"/>
      <c r="CT101" s="258"/>
      <c r="CU101" s="258"/>
      <c r="CV101" s="258"/>
      <c r="CW101" s="259"/>
      <c r="CX101" s="378" t="s">
        <v>142</v>
      </c>
      <c r="CY101" s="379"/>
      <c r="CZ101" s="379"/>
      <c r="DA101" s="380"/>
    </row>
    <row r="102" spans="2:105" ht="15" customHeight="1">
      <c r="B102" s="381"/>
      <c r="C102" s="382"/>
      <c r="D102" s="382"/>
      <c r="E102" s="383"/>
      <c r="F102" s="242" t="s">
        <v>62</v>
      </c>
      <c r="G102" s="243"/>
      <c r="H102" s="243"/>
      <c r="I102" s="243"/>
      <c r="J102" s="217"/>
      <c r="K102" s="245"/>
      <c r="L102" s="217"/>
      <c r="M102" s="216"/>
      <c r="N102" s="274"/>
      <c r="O102" s="275"/>
      <c r="P102" s="275"/>
      <c r="Q102" s="275"/>
      <c r="R102" s="229"/>
      <c r="S102" s="295"/>
      <c r="T102" s="229"/>
      <c r="U102" s="244"/>
      <c r="V102" s="274"/>
      <c r="W102" s="275"/>
      <c r="X102" s="275"/>
      <c r="Y102" s="275"/>
      <c r="Z102" s="229"/>
      <c r="AA102" s="295"/>
      <c r="AB102" s="229"/>
      <c r="AC102" s="244"/>
      <c r="AD102" s="242"/>
      <c r="AE102" s="243"/>
      <c r="AF102" s="243"/>
      <c r="AG102" s="243"/>
      <c r="AH102" s="217"/>
      <c r="AI102" s="245"/>
      <c r="AJ102" s="217"/>
      <c r="AK102" s="216"/>
      <c r="AL102" s="223"/>
      <c r="AM102" s="224"/>
      <c r="AN102" s="224"/>
      <c r="AO102" s="224"/>
      <c r="AP102" s="224"/>
      <c r="AQ102" s="224"/>
      <c r="AR102" s="224"/>
      <c r="AS102" s="225"/>
      <c r="AT102" s="242"/>
      <c r="AU102" s="243"/>
      <c r="AV102" s="243"/>
      <c r="AW102" s="243"/>
      <c r="AX102" s="217"/>
      <c r="AY102" s="245"/>
      <c r="AZ102" s="217"/>
      <c r="BA102" s="216"/>
      <c r="BB102" s="274" t="s">
        <v>115</v>
      </c>
      <c r="BC102" s="275"/>
      <c r="BD102" s="275"/>
      <c r="BE102" s="275"/>
      <c r="BF102" s="229"/>
      <c r="BG102" s="295"/>
      <c r="BH102" s="229"/>
      <c r="BI102" s="244"/>
      <c r="BJ102" s="242"/>
      <c r="BK102" s="243"/>
      <c r="BL102" s="243"/>
      <c r="BM102" s="243"/>
      <c r="BN102" s="217"/>
      <c r="BO102" s="245"/>
      <c r="BP102" s="217"/>
      <c r="BQ102" s="216"/>
      <c r="BR102" s="274"/>
      <c r="BS102" s="275"/>
      <c r="BT102" s="275"/>
      <c r="BU102" s="275"/>
      <c r="BV102" s="229"/>
      <c r="BW102" s="295"/>
      <c r="BX102" s="229"/>
      <c r="BY102" s="244"/>
      <c r="BZ102" s="223"/>
      <c r="CA102" s="224"/>
      <c r="CB102" s="224"/>
      <c r="CC102" s="224"/>
      <c r="CD102" s="224"/>
      <c r="CE102" s="224"/>
      <c r="CF102" s="224"/>
      <c r="CG102" s="225"/>
      <c r="CH102" s="223"/>
      <c r="CI102" s="224"/>
      <c r="CJ102" s="224"/>
      <c r="CK102" s="224"/>
      <c r="CL102" s="224"/>
      <c r="CM102" s="224"/>
      <c r="CN102" s="224"/>
      <c r="CO102" s="225"/>
      <c r="CP102" s="242"/>
      <c r="CQ102" s="243"/>
      <c r="CR102" s="243"/>
      <c r="CS102" s="243"/>
      <c r="CT102" s="217"/>
      <c r="CU102" s="245"/>
      <c r="CV102" s="217"/>
      <c r="CW102" s="216"/>
      <c r="CX102" s="381"/>
      <c r="CY102" s="382"/>
      <c r="CZ102" s="382"/>
      <c r="DA102" s="383"/>
    </row>
    <row r="103" spans="2:105" ht="11.25" customHeight="1">
      <c r="B103" s="381"/>
      <c r="C103" s="382"/>
      <c r="D103" s="382"/>
      <c r="E103" s="383"/>
      <c r="F103" s="264" t="s">
        <v>337</v>
      </c>
      <c r="G103" s="265"/>
      <c r="H103" s="265"/>
      <c r="I103" s="265"/>
      <c r="J103" s="217"/>
      <c r="K103" s="245"/>
      <c r="L103" s="217"/>
      <c r="M103" s="216"/>
      <c r="N103" s="284"/>
      <c r="O103" s="285"/>
      <c r="P103" s="285"/>
      <c r="Q103" s="285"/>
      <c r="R103" s="229"/>
      <c r="S103" s="295"/>
      <c r="T103" s="229"/>
      <c r="U103" s="244"/>
      <c r="V103" s="274"/>
      <c r="W103" s="275"/>
      <c r="X103" s="275"/>
      <c r="Y103" s="275"/>
      <c r="Z103" s="229"/>
      <c r="AA103" s="295"/>
      <c r="AB103" s="229"/>
      <c r="AC103" s="244"/>
      <c r="AD103" s="242" t="s">
        <v>36</v>
      </c>
      <c r="AE103" s="243"/>
      <c r="AF103" s="243"/>
      <c r="AG103" s="243"/>
      <c r="AH103" s="217"/>
      <c r="AI103" s="245"/>
      <c r="AJ103" s="217"/>
      <c r="AK103" s="216"/>
      <c r="AL103" s="223"/>
      <c r="AM103" s="224"/>
      <c r="AN103" s="224"/>
      <c r="AO103" s="224"/>
      <c r="AP103" s="224"/>
      <c r="AQ103" s="224"/>
      <c r="AR103" s="224"/>
      <c r="AS103" s="225"/>
      <c r="AT103" s="242" t="s">
        <v>36</v>
      </c>
      <c r="AU103" s="243"/>
      <c r="AV103" s="243"/>
      <c r="AW103" s="243"/>
      <c r="AX103" s="217"/>
      <c r="AY103" s="245"/>
      <c r="AZ103" s="217"/>
      <c r="BA103" s="216"/>
      <c r="BB103" s="284" t="s">
        <v>116</v>
      </c>
      <c r="BC103" s="285"/>
      <c r="BD103" s="285"/>
      <c r="BE103" s="285"/>
      <c r="BF103" s="229"/>
      <c r="BG103" s="295"/>
      <c r="BH103" s="229"/>
      <c r="BI103" s="244"/>
      <c r="BJ103" s="264"/>
      <c r="BK103" s="265"/>
      <c r="BL103" s="265"/>
      <c r="BM103" s="265"/>
      <c r="BN103" s="217"/>
      <c r="BO103" s="245"/>
      <c r="BP103" s="217"/>
      <c r="BQ103" s="216"/>
      <c r="BR103" s="284"/>
      <c r="BS103" s="285"/>
      <c r="BT103" s="285"/>
      <c r="BU103" s="285"/>
      <c r="BV103" s="229"/>
      <c r="BW103" s="295"/>
      <c r="BX103" s="229"/>
      <c r="BY103" s="244"/>
      <c r="BZ103" s="223"/>
      <c r="CA103" s="224"/>
      <c r="CB103" s="224"/>
      <c r="CC103" s="224"/>
      <c r="CD103" s="224"/>
      <c r="CE103" s="224"/>
      <c r="CF103" s="224"/>
      <c r="CG103" s="225"/>
      <c r="CH103" s="223"/>
      <c r="CI103" s="224"/>
      <c r="CJ103" s="224"/>
      <c r="CK103" s="224"/>
      <c r="CL103" s="224"/>
      <c r="CM103" s="224"/>
      <c r="CN103" s="224"/>
      <c r="CO103" s="225"/>
      <c r="CP103" s="264"/>
      <c r="CQ103" s="265"/>
      <c r="CR103" s="265"/>
      <c r="CS103" s="265"/>
      <c r="CT103" s="217"/>
      <c r="CU103" s="245"/>
      <c r="CV103" s="217"/>
      <c r="CW103" s="216"/>
      <c r="CX103" s="381"/>
      <c r="CY103" s="382"/>
      <c r="CZ103" s="382"/>
      <c r="DA103" s="383"/>
    </row>
    <row r="104" spans="2:105" ht="22.5" customHeight="1">
      <c r="B104" s="381"/>
      <c r="C104" s="382"/>
      <c r="D104" s="382"/>
      <c r="E104" s="383"/>
      <c r="F104" s="264"/>
      <c r="G104" s="265"/>
      <c r="H104" s="265"/>
      <c r="I104" s="265"/>
      <c r="J104" s="217"/>
      <c r="K104" s="217" t="s">
        <v>40</v>
      </c>
      <c r="L104" s="217"/>
      <c r="M104" s="216"/>
      <c r="N104" s="284"/>
      <c r="O104" s="285"/>
      <c r="P104" s="285"/>
      <c r="Q104" s="285"/>
      <c r="R104" s="229"/>
      <c r="S104" s="229" t="s">
        <v>40</v>
      </c>
      <c r="T104" s="229"/>
      <c r="U104" s="244"/>
      <c r="V104" s="274"/>
      <c r="W104" s="275"/>
      <c r="X104" s="275"/>
      <c r="Y104" s="275"/>
      <c r="Z104" s="229"/>
      <c r="AA104" s="229" t="s">
        <v>41</v>
      </c>
      <c r="AB104" s="229" t="s">
        <v>42</v>
      </c>
      <c r="AC104" s="244"/>
      <c r="AD104" s="242"/>
      <c r="AE104" s="243"/>
      <c r="AF104" s="243"/>
      <c r="AG104" s="243"/>
      <c r="AH104" s="217"/>
      <c r="AI104" s="217"/>
      <c r="AJ104" s="217"/>
      <c r="AK104" s="216"/>
      <c r="AL104" s="223"/>
      <c r="AM104" s="224"/>
      <c r="AN104" s="224"/>
      <c r="AO104" s="224"/>
      <c r="AP104" s="224"/>
      <c r="AQ104" s="224"/>
      <c r="AR104" s="224"/>
      <c r="AS104" s="225"/>
      <c r="AT104" s="242"/>
      <c r="AU104" s="243"/>
      <c r="AV104" s="243"/>
      <c r="AW104" s="243"/>
      <c r="AX104" s="217"/>
      <c r="AY104" s="217" t="s">
        <v>201</v>
      </c>
      <c r="AZ104" s="217"/>
      <c r="BA104" s="216"/>
      <c r="BB104" s="284"/>
      <c r="BC104" s="285"/>
      <c r="BD104" s="285"/>
      <c r="BE104" s="285"/>
      <c r="BF104" s="229" t="s">
        <v>45</v>
      </c>
      <c r="BG104" s="229" t="s">
        <v>44</v>
      </c>
      <c r="BH104" s="229"/>
      <c r="BI104" s="244"/>
      <c r="BJ104" s="264"/>
      <c r="BK104" s="265"/>
      <c r="BL104" s="265"/>
      <c r="BM104" s="265"/>
      <c r="BN104" s="217"/>
      <c r="BO104" s="217" t="s">
        <v>40</v>
      </c>
      <c r="BP104" s="217"/>
      <c r="BQ104" s="216"/>
      <c r="BR104" s="284"/>
      <c r="BS104" s="285"/>
      <c r="BT104" s="285"/>
      <c r="BU104" s="285"/>
      <c r="BV104" s="229"/>
      <c r="BW104" s="229" t="s">
        <v>40</v>
      </c>
      <c r="BX104" s="229"/>
      <c r="BY104" s="244"/>
      <c r="BZ104" s="223"/>
      <c r="CA104" s="224"/>
      <c r="CB104" s="224"/>
      <c r="CC104" s="224"/>
      <c r="CD104" s="224"/>
      <c r="CE104" s="224"/>
      <c r="CF104" s="224"/>
      <c r="CG104" s="225"/>
      <c r="CH104" s="223"/>
      <c r="CI104" s="224"/>
      <c r="CJ104" s="224"/>
      <c r="CK104" s="224"/>
      <c r="CL104" s="224"/>
      <c r="CM104" s="224"/>
      <c r="CN104" s="224"/>
      <c r="CO104" s="225"/>
      <c r="CP104" s="264"/>
      <c r="CQ104" s="265"/>
      <c r="CR104" s="265"/>
      <c r="CS104" s="265"/>
      <c r="CT104" s="217"/>
      <c r="CU104" s="217"/>
      <c r="CV104" s="217"/>
      <c r="CW104" s="216"/>
      <c r="CX104" s="381"/>
      <c r="CY104" s="382"/>
      <c r="CZ104" s="382"/>
      <c r="DA104" s="383"/>
    </row>
    <row r="105" spans="2:105" ht="18.75" customHeight="1">
      <c r="B105" s="384"/>
      <c r="C105" s="385"/>
      <c r="D105" s="385"/>
      <c r="E105" s="386"/>
      <c r="F105" s="218"/>
      <c r="G105" s="219"/>
      <c r="H105" s="219"/>
      <c r="I105" s="219"/>
      <c r="J105" s="217"/>
      <c r="K105" s="217"/>
      <c r="L105" s="217"/>
      <c r="M105" s="216"/>
      <c r="N105" s="296"/>
      <c r="O105" s="297"/>
      <c r="P105" s="297"/>
      <c r="Q105" s="297"/>
      <c r="R105" s="229"/>
      <c r="S105" s="229"/>
      <c r="T105" s="229"/>
      <c r="U105" s="244"/>
      <c r="V105" s="218"/>
      <c r="W105" s="219"/>
      <c r="X105" s="219"/>
      <c r="Y105" s="219"/>
      <c r="Z105" s="229"/>
      <c r="AA105" s="229"/>
      <c r="AB105" s="229"/>
      <c r="AC105" s="244"/>
      <c r="AD105" s="218" t="s">
        <v>538</v>
      </c>
      <c r="AE105" s="219"/>
      <c r="AF105" s="219"/>
      <c r="AG105" s="219"/>
      <c r="AH105" s="217"/>
      <c r="AI105" s="217"/>
      <c r="AJ105" s="217"/>
      <c r="AK105" s="216"/>
      <c r="AL105" s="223"/>
      <c r="AM105" s="224"/>
      <c r="AN105" s="224"/>
      <c r="AO105" s="224"/>
      <c r="AP105" s="224"/>
      <c r="AQ105" s="224"/>
      <c r="AR105" s="224"/>
      <c r="AS105" s="225"/>
      <c r="AT105" s="218"/>
      <c r="AU105" s="219"/>
      <c r="AV105" s="219"/>
      <c r="AW105" s="219"/>
      <c r="AX105" s="217"/>
      <c r="AY105" s="217"/>
      <c r="AZ105" s="217"/>
      <c r="BA105" s="216"/>
      <c r="BB105" s="296"/>
      <c r="BC105" s="297"/>
      <c r="BD105" s="297"/>
      <c r="BE105" s="297"/>
      <c r="BF105" s="229"/>
      <c r="BG105" s="229"/>
      <c r="BH105" s="229"/>
      <c r="BI105" s="244"/>
      <c r="BJ105" s="218"/>
      <c r="BK105" s="219"/>
      <c r="BL105" s="219"/>
      <c r="BM105" s="219"/>
      <c r="BN105" s="217"/>
      <c r="BO105" s="217"/>
      <c r="BP105" s="217"/>
      <c r="BQ105" s="216"/>
      <c r="BR105" s="296"/>
      <c r="BS105" s="297"/>
      <c r="BT105" s="297"/>
      <c r="BU105" s="297"/>
      <c r="BV105" s="229"/>
      <c r="BW105" s="229"/>
      <c r="BX105" s="229"/>
      <c r="BY105" s="244"/>
      <c r="BZ105" s="223"/>
      <c r="CA105" s="224"/>
      <c r="CB105" s="224"/>
      <c r="CC105" s="224"/>
      <c r="CD105" s="224"/>
      <c r="CE105" s="224"/>
      <c r="CF105" s="224"/>
      <c r="CG105" s="225"/>
      <c r="CH105" s="223"/>
      <c r="CI105" s="224"/>
      <c r="CJ105" s="224"/>
      <c r="CK105" s="224"/>
      <c r="CL105" s="224"/>
      <c r="CM105" s="224"/>
      <c r="CN105" s="224"/>
      <c r="CO105" s="225"/>
      <c r="CP105" s="218"/>
      <c r="CQ105" s="219"/>
      <c r="CR105" s="219"/>
      <c r="CS105" s="219"/>
      <c r="CT105" s="217"/>
      <c r="CU105" s="217"/>
      <c r="CV105" s="217"/>
      <c r="CW105" s="216"/>
      <c r="CX105" s="384"/>
      <c r="CY105" s="385"/>
      <c r="CZ105" s="385"/>
      <c r="DA105" s="386"/>
    </row>
    <row r="106" spans="2:105" ht="18.75" customHeight="1" thickBot="1">
      <c r="B106" s="366" t="s">
        <v>379</v>
      </c>
      <c r="C106" s="367"/>
      <c r="D106" s="367"/>
      <c r="E106" s="368"/>
      <c r="F106" s="230"/>
      <c r="G106" s="231"/>
      <c r="H106" s="55"/>
      <c r="I106" s="266" t="s">
        <v>64</v>
      </c>
      <c r="J106" s="266"/>
      <c r="K106" s="266"/>
      <c r="L106" s="266"/>
      <c r="M106" s="267"/>
      <c r="N106" s="262"/>
      <c r="O106" s="263"/>
      <c r="P106" s="65"/>
      <c r="Q106" s="308"/>
      <c r="R106" s="308"/>
      <c r="S106" s="308"/>
      <c r="T106" s="308"/>
      <c r="U106" s="309"/>
      <c r="V106" s="230"/>
      <c r="W106" s="231"/>
      <c r="X106" s="65"/>
      <c r="Y106" s="300"/>
      <c r="Z106" s="300"/>
      <c r="AA106" s="300"/>
      <c r="AB106" s="300"/>
      <c r="AC106" s="301"/>
      <c r="AD106" s="230"/>
      <c r="AE106" s="231"/>
      <c r="AF106" s="55"/>
      <c r="AG106" s="246"/>
      <c r="AH106" s="246"/>
      <c r="AI106" s="246"/>
      <c r="AJ106" s="246"/>
      <c r="AK106" s="247"/>
      <c r="AL106" s="226"/>
      <c r="AM106" s="227"/>
      <c r="AN106" s="227"/>
      <c r="AO106" s="227"/>
      <c r="AP106" s="227"/>
      <c r="AQ106" s="227"/>
      <c r="AR106" s="227"/>
      <c r="AS106" s="228"/>
      <c r="AT106" s="230"/>
      <c r="AU106" s="231"/>
      <c r="AV106" s="55"/>
      <c r="AW106" s="246"/>
      <c r="AX106" s="246"/>
      <c r="AY106" s="246"/>
      <c r="AZ106" s="246"/>
      <c r="BA106" s="247"/>
      <c r="BB106" s="262"/>
      <c r="BC106" s="263"/>
      <c r="BD106" s="65"/>
      <c r="BE106" s="300" t="s">
        <v>117</v>
      </c>
      <c r="BF106" s="300"/>
      <c r="BG106" s="300"/>
      <c r="BH106" s="300"/>
      <c r="BI106" s="301"/>
      <c r="BJ106" s="230"/>
      <c r="BK106" s="231"/>
      <c r="BL106" s="55"/>
      <c r="BM106" s="266"/>
      <c r="BN106" s="266"/>
      <c r="BO106" s="266"/>
      <c r="BP106" s="266"/>
      <c r="BQ106" s="267"/>
      <c r="BR106" s="262"/>
      <c r="BS106" s="263"/>
      <c r="BT106" s="65"/>
      <c r="BU106" s="308"/>
      <c r="BV106" s="308"/>
      <c r="BW106" s="308"/>
      <c r="BX106" s="308"/>
      <c r="BY106" s="309"/>
      <c r="BZ106" s="226"/>
      <c r="CA106" s="227"/>
      <c r="CB106" s="227"/>
      <c r="CC106" s="227"/>
      <c r="CD106" s="227"/>
      <c r="CE106" s="227"/>
      <c r="CF106" s="227"/>
      <c r="CG106" s="228"/>
      <c r="CH106" s="226"/>
      <c r="CI106" s="227"/>
      <c r="CJ106" s="227"/>
      <c r="CK106" s="227"/>
      <c r="CL106" s="227"/>
      <c r="CM106" s="227"/>
      <c r="CN106" s="227"/>
      <c r="CO106" s="228"/>
      <c r="CP106" s="230"/>
      <c r="CQ106" s="231"/>
      <c r="CR106" s="55"/>
      <c r="CS106" s="266"/>
      <c r="CT106" s="266"/>
      <c r="CU106" s="266"/>
      <c r="CV106" s="266"/>
      <c r="CW106" s="267"/>
      <c r="CX106" s="366"/>
      <c r="CY106" s="367"/>
      <c r="CZ106" s="367"/>
      <c r="DA106" s="368"/>
    </row>
    <row r="107" spans="2:105" ht="15" customHeight="1">
      <c r="B107" s="378" t="s">
        <v>143</v>
      </c>
      <c r="C107" s="379"/>
      <c r="D107" s="379"/>
      <c r="E107" s="380"/>
      <c r="F107" s="220"/>
      <c r="G107" s="221"/>
      <c r="H107" s="221"/>
      <c r="I107" s="221"/>
      <c r="J107" s="221"/>
      <c r="K107" s="221"/>
      <c r="L107" s="221"/>
      <c r="M107" s="222"/>
      <c r="N107" s="251"/>
      <c r="O107" s="258"/>
      <c r="P107" s="258"/>
      <c r="Q107" s="258"/>
      <c r="R107" s="258"/>
      <c r="S107" s="258"/>
      <c r="T107" s="258"/>
      <c r="U107" s="259"/>
      <c r="V107" s="322"/>
      <c r="W107" s="323"/>
      <c r="X107" s="323"/>
      <c r="Y107" s="323"/>
      <c r="Z107" s="232"/>
      <c r="AA107" s="232"/>
      <c r="AB107" s="232"/>
      <c r="AC107" s="233"/>
      <c r="AD107" s="251">
        <v>10016251</v>
      </c>
      <c r="AE107" s="252"/>
      <c r="AF107" s="252"/>
      <c r="AG107" s="252"/>
      <c r="AH107" s="258"/>
      <c r="AI107" s="258"/>
      <c r="AJ107" s="258"/>
      <c r="AK107" s="259"/>
      <c r="AL107" s="251"/>
      <c r="AM107" s="258"/>
      <c r="AN107" s="258"/>
      <c r="AO107" s="258"/>
      <c r="AP107" s="258"/>
      <c r="AQ107" s="258"/>
      <c r="AR107" s="258"/>
      <c r="AS107" s="259"/>
      <c r="AT107" s="251"/>
      <c r="AU107" s="252"/>
      <c r="AV107" s="252"/>
      <c r="AW107" s="252"/>
      <c r="AX107" s="258"/>
      <c r="AY107" s="258"/>
      <c r="AZ107" s="258"/>
      <c r="BA107" s="259"/>
      <c r="BB107" s="251"/>
      <c r="BC107" s="258"/>
      <c r="BD107" s="258"/>
      <c r="BE107" s="258"/>
      <c r="BF107" s="258"/>
      <c r="BG107" s="258"/>
      <c r="BH107" s="258"/>
      <c r="BI107" s="259"/>
      <c r="BJ107" s="220"/>
      <c r="BK107" s="221"/>
      <c r="BL107" s="221"/>
      <c r="BM107" s="221"/>
      <c r="BN107" s="221"/>
      <c r="BO107" s="221"/>
      <c r="BP107" s="221"/>
      <c r="BQ107" s="222"/>
      <c r="BR107" s="251"/>
      <c r="BS107" s="258"/>
      <c r="BT107" s="258"/>
      <c r="BU107" s="258"/>
      <c r="BV107" s="258"/>
      <c r="BW107" s="258"/>
      <c r="BX107" s="258"/>
      <c r="BY107" s="259"/>
      <c r="BZ107" s="251"/>
      <c r="CA107" s="258"/>
      <c r="CB107" s="258"/>
      <c r="CC107" s="258"/>
      <c r="CD107" s="258"/>
      <c r="CE107" s="258"/>
      <c r="CF107" s="258"/>
      <c r="CG107" s="259"/>
      <c r="CH107" s="251">
        <v>10016290</v>
      </c>
      <c r="CI107" s="252"/>
      <c r="CJ107" s="252"/>
      <c r="CK107" s="252"/>
      <c r="CL107" s="258"/>
      <c r="CM107" s="258"/>
      <c r="CN107" s="258"/>
      <c r="CO107" s="259"/>
      <c r="CP107" s="251"/>
      <c r="CQ107" s="258"/>
      <c r="CR107" s="258"/>
      <c r="CS107" s="258"/>
      <c r="CT107" s="258"/>
      <c r="CU107" s="258"/>
      <c r="CV107" s="258"/>
      <c r="CW107" s="259"/>
      <c r="CX107" s="378" t="s">
        <v>143</v>
      </c>
      <c r="CY107" s="379"/>
      <c r="CZ107" s="379"/>
      <c r="DA107" s="380"/>
    </row>
    <row r="108" spans="2:105" ht="15" customHeight="1">
      <c r="B108" s="381"/>
      <c r="C108" s="382"/>
      <c r="D108" s="382"/>
      <c r="E108" s="383"/>
      <c r="F108" s="223"/>
      <c r="G108" s="224"/>
      <c r="H108" s="224"/>
      <c r="I108" s="224"/>
      <c r="J108" s="224"/>
      <c r="K108" s="224"/>
      <c r="L108" s="224"/>
      <c r="M108" s="225"/>
      <c r="N108" s="274"/>
      <c r="O108" s="275"/>
      <c r="P108" s="275"/>
      <c r="Q108" s="275"/>
      <c r="R108" s="229"/>
      <c r="S108" s="295"/>
      <c r="T108" s="229"/>
      <c r="U108" s="244"/>
      <c r="V108" s="242"/>
      <c r="W108" s="243"/>
      <c r="X108" s="243"/>
      <c r="Y108" s="243"/>
      <c r="Z108" s="217"/>
      <c r="AA108" s="245"/>
      <c r="AB108" s="217"/>
      <c r="AC108" s="216"/>
      <c r="AD108" s="274" t="s">
        <v>62</v>
      </c>
      <c r="AE108" s="275"/>
      <c r="AF108" s="275"/>
      <c r="AG108" s="275"/>
      <c r="AH108" s="229"/>
      <c r="AI108" s="295"/>
      <c r="AJ108" s="229"/>
      <c r="AK108" s="244"/>
      <c r="AL108" s="242"/>
      <c r="AM108" s="243"/>
      <c r="AN108" s="243"/>
      <c r="AO108" s="243"/>
      <c r="AP108" s="217"/>
      <c r="AQ108" s="245"/>
      <c r="AR108" s="217"/>
      <c r="AS108" s="216"/>
      <c r="AT108" s="274"/>
      <c r="AU108" s="275"/>
      <c r="AV108" s="275"/>
      <c r="AW108" s="275"/>
      <c r="AX108" s="229"/>
      <c r="AY108" s="295"/>
      <c r="AZ108" s="229"/>
      <c r="BA108" s="244"/>
      <c r="BB108" s="242"/>
      <c r="BC108" s="243"/>
      <c r="BD108" s="243"/>
      <c r="BE108" s="243"/>
      <c r="BF108" s="217"/>
      <c r="BG108" s="245"/>
      <c r="BH108" s="217"/>
      <c r="BI108" s="216"/>
      <c r="BJ108" s="223"/>
      <c r="BK108" s="224"/>
      <c r="BL108" s="224"/>
      <c r="BM108" s="224"/>
      <c r="BN108" s="224"/>
      <c r="BO108" s="224"/>
      <c r="BP108" s="224"/>
      <c r="BQ108" s="225"/>
      <c r="BR108" s="242"/>
      <c r="BS108" s="243"/>
      <c r="BT108" s="243"/>
      <c r="BU108" s="243"/>
      <c r="BV108" s="217"/>
      <c r="BW108" s="245"/>
      <c r="BX108" s="217"/>
      <c r="BY108" s="216"/>
      <c r="BZ108" s="242"/>
      <c r="CA108" s="243"/>
      <c r="CB108" s="243"/>
      <c r="CC108" s="243"/>
      <c r="CD108" s="217"/>
      <c r="CE108" s="245"/>
      <c r="CF108" s="217"/>
      <c r="CG108" s="216"/>
      <c r="CH108" s="242" t="s">
        <v>194</v>
      </c>
      <c r="CI108" s="243"/>
      <c r="CJ108" s="243"/>
      <c r="CK108" s="243"/>
      <c r="CL108" s="217"/>
      <c r="CM108" s="245"/>
      <c r="CN108" s="217"/>
      <c r="CO108" s="216"/>
      <c r="CP108" s="242"/>
      <c r="CQ108" s="243"/>
      <c r="CR108" s="243"/>
      <c r="CS108" s="243"/>
      <c r="CT108" s="217"/>
      <c r="CU108" s="217"/>
      <c r="CV108" s="217"/>
      <c r="CW108" s="216"/>
      <c r="CX108" s="381"/>
      <c r="CY108" s="382"/>
      <c r="CZ108" s="382"/>
      <c r="DA108" s="383"/>
    </row>
    <row r="109" spans="2:105" ht="11.25" customHeight="1">
      <c r="B109" s="381"/>
      <c r="C109" s="382"/>
      <c r="D109" s="382"/>
      <c r="E109" s="383"/>
      <c r="F109" s="223"/>
      <c r="G109" s="224"/>
      <c r="H109" s="224"/>
      <c r="I109" s="224"/>
      <c r="J109" s="224"/>
      <c r="K109" s="224"/>
      <c r="L109" s="224"/>
      <c r="M109" s="225"/>
      <c r="N109" s="274" t="s">
        <v>36</v>
      </c>
      <c r="O109" s="275"/>
      <c r="P109" s="275"/>
      <c r="Q109" s="275"/>
      <c r="R109" s="229"/>
      <c r="S109" s="295"/>
      <c r="T109" s="229"/>
      <c r="U109" s="244"/>
      <c r="V109" s="264" t="s">
        <v>121</v>
      </c>
      <c r="W109" s="265"/>
      <c r="X109" s="265"/>
      <c r="Y109" s="265"/>
      <c r="Z109" s="217"/>
      <c r="AA109" s="245"/>
      <c r="AB109" s="217"/>
      <c r="AC109" s="216"/>
      <c r="AD109" s="284" t="s">
        <v>121</v>
      </c>
      <c r="AE109" s="285"/>
      <c r="AF109" s="285"/>
      <c r="AG109" s="285"/>
      <c r="AH109" s="229"/>
      <c r="AI109" s="295"/>
      <c r="AJ109" s="229"/>
      <c r="AK109" s="244"/>
      <c r="AL109" s="264"/>
      <c r="AM109" s="265"/>
      <c r="AN109" s="265"/>
      <c r="AO109" s="265"/>
      <c r="AP109" s="217"/>
      <c r="AQ109" s="245"/>
      <c r="AR109" s="217"/>
      <c r="AS109" s="216"/>
      <c r="AT109" s="284"/>
      <c r="AU109" s="285"/>
      <c r="AV109" s="285"/>
      <c r="AW109" s="285"/>
      <c r="AX109" s="229"/>
      <c r="AY109" s="295"/>
      <c r="AZ109" s="229"/>
      <c r="BA109" s="244"/>
      <c r="BB109" s="284" t="s">
        <v>121</v>
      </c>
      <c r="BC109" s="285"/>
      <c r="BD109" s="285"/>
      <c r="BE109" s="285"/>
      <c r="BF109" s="217"/>
      <c r="BG109" s="245"/>
      <c r="BH109" s="217"/>
      <c r="BI109" s="216"/>
      <c r="BJ109" s="223"/>
      <c r="BK109" s="224"/>
      <c r="BL109" s="224"/>
      <c r="BM109" s="224"/>
      <c r="BN109" s="224"/>
      <c r="BO109" s="224"/>
      <c r="BP109" s="224"/>
      <c r="BQ109" s="225"/>
      <c r="BR109" s="242" t="s">
        <v>36</v>
      </c>
      <c r="BS109" s="243"/>
      <c r="BT109" s="243"/>
      <c r="BU109" s="243"/>
      <c r="BV109" s="217"/>
      <c r="BW109" s="245"/>
      <c r="BX109" s="217"/>
      <c r="BY109" s="216"/>
      <c r="BZ109" s="242" t="s">
        <v>36</v>
      </c>
      <c r="CA109" s="243"/>
      <c r="CB109" s="243"/>
      <c r="CC109" s="243"/>
      <c r="CD109" s="217"/>
      <c r="CE109" s="245"/>
      <c r="CF109" s="217"/>
      <c r="CG109" s="216"/>
      <c r="CH109" s="256" t="s">
        <v>195</v>
      </c>
      <c r="CI109" s="257"/>
      <c r="CJ109" s="257"/>
      <c r="CK109" s="257"/>
      <c r="CL109" s="217"/>
      <c r="CM109" s="245"/>
      <c r="CN109" s="217"/>
      <c r="CO109" s="216"/>
      <c r="CP109" s="264"/>
      <c r="CQ109" s="265"/>
      <c r="CR109" s="265"/>
      <c r="CS109" s="265"/>
      <c r="CT109" s="217"/>
      <c r="CU109" s="217"/>
      <c r="CV109" s="217"/>
      <c r="CW109" s="216"/>
      <c r="CX109" s="381"/>
      <c r="CY109" s="382"/>
      <c r="CZ109" s="382"/>
      <c r="DA109" s="383"/>
    </row>
    <row r="110" spans="2:105" ht="22.5" customHeight="1">
      <c r="B110" s="381"/>
      <c r="C110" s="382"/>
      <c r="D110" s="382"/>
      <c r="E110" s="383"/>
      <c r="F110" s="223"/>
      <c r="G110" s="224"/>
      <c r="H110" s="224"/>
      <c r="I110" s="224"/>
      <c r="J110" s="224"/>
      <c r="K110" s="224"/>
      <c r="L110" s="224"/>
      <c r="M110" s="225"/>
      <c r="N110" s="274"/>
      <c r="O110" s="275"/>
      <c r="P110" s="275"/>
      <c r="Q110" s="275"/>
      <c r="R110" s="229"/>
      <c r="S110" s="515"/>
      <c r="T110" s="229"/>
      <c r="U110" s="244"/>
      <c r="V110" s="264"/>
      <c r="W110" s="265"/>
      <c r="X110" s="265"/>
      <c r="Y110" s="265"/>
      <c r="Z110" s="217"/>
      <c r="AA110" s="217" t="s">
        <v>68</v>
      </c>
      <c r="AB110" s="217"/>
      <c r="AC110" s="216"/>
      <c r="AD110" s="284"/>
      <c r="AE110" s="285"/>
      <c r="AF110" s="285"/>
      <c r="AG110" s="285"/>
      <c r="AH110" s="229"/>
      <c r="AI110" s="229" t="s">
        <v>44</v>
      </c>
      <c r="AJ110" s="229"/>
      <c r="AK110" s="244"/>
      <c r="AL110" s="264"/>
      <c r="AM110" s="265"/>
      <c r="AN110" s="265"/>
      <c r="AO110" s="265"/>
      <c r="AP110" s="217"/>
      <c r="AQ110" s="217" t="s">
        <v>40</v>
      </c>
      <c r="AR110" s="217"/>
      <c r="AS110" s="216"/>
      <c r="AT110" s="284"/>
      <c r="AU110" s="285"/>
      <c r="AV110" s="285"/>
      <c r="AW110" s="285"/>
      <c r="AX110" s="229"/>
      <c r="AY110" s="229" t="s">
        <v>40</v>
      </c>
      <c r="AZ110" s="229"/>
      <c r="BA110" s="244"/>
      <c r="BB110" s="284"/>
      <c r="BC110" s="285"/>
      <c r="BD110" s="285"/>
      <c r="BE110" s="285"/>
      <c r="BF110" s="217"/>
      <c r="BG110" s="217" t="s">
        <v>42</v>
      </c>
      <c r="BH110" s="217"/>
      <c r="BI110" s="216"/>
      <c r="BJ110" s="223"/>
      <c r="BK110" s="224"/>
      <c r="BL110" s="224"/>
      <c r="BM110" s="224"/>
      <c r="BN110" s="224"/>
      <c r="BO110" s="224"/>
      <c r="BP110" s="224"/>
      <c r="BQ110" s="225"/>
      <c r="BR110" s="242"/>
      <c r="BS110" s="243"/>
      <c r="BT110" s="243"/>
      <c r="BU110" s="243"/>
      <c r="BV110" s="217"/>
      <c r="BW110" s="217"/>
      <c r="BX110" s="217"/>
      <c r="BY110" s="216"/>
      <c r="BZ110" s="242"/>
      <c r="CA110" s="243"/>
      <c r="CB110" s="243"/>
      <c r="CC110" s="243"/>
      <c r="CD110" s="217"/>
      <c r="CE110" s="217" t="s">
        <v>201</v>
      </c>
      <c r="CF110" s="217"/>
      <c r="CG110" s="216"/>
      <c r="CH110" s="256"/>
      <c r="CI110" s="257"/>
      <c r="CJ110" s="257"/>
      <c r="CK110" s="257"/>
      <c r="CL110" s="217"/>
      <c r="CM110" s="217" t="s">
        <v>44</v>
      </c>
      <c r="CN110" s="217" t="s">
        <v>495</v>
      </c>
      <c r="CO110" s="216"/>
      <c r="CP110" s="264"/>
      <c r="CQ110" s="265"/>
      <c r="CR110" s="265"/>
      <c r="CS110" s="265"/>
      <c r="CT110" s="217"/>
      <c r="CU110" s="217"/>
      <c r="CV110" s="217"/>
      <c r="CW110" s="216"/>
      <c r="CX110" s="381"/>
      <c r="CY110" s="382"/>
      <c r="CZ110" s="382"/>
      <c r="DA110" s="383"/>
    </row>
    <row r="111" spans="2:105" ht="18.75" customHeight="1">
      <c r="B111" s="384"/>
      <c r="C111" s="385"/>
      <c r="D111" s="385"/>
      <c r="E111" s="386"/>
      <c r="F111" s="223"/>
      <c r="G111" s="224"/>
      <c r="H111" s="224"/>
      <c r="I111" s="224"/>
      <c r="J111" s="224"/>
      <c r="K111" s="224"/>
      <c r="L111" s="224"/>
      <c r="M111" s="225"/>
      <c r="N111" s="218" t="s">
        <v>350</v>
      </c>
      <c r="O111" s="219"/>
      <c r="P111" s="219"/>
      <c r="Q111" s="219"/>
      <c r="R111" s="229"/>
      <c r="S111" s="515"/>
      <c r="T111" s="229"/>
      <c r="U111" s="244"/>
      <c r="V111" s="282"/>
      <c r="W111" s="283"/>
      <c r="X111" s="283"/>
      <c r="Y111" s="283"/>
      <c r="Z111" s="217"/>
      <c r="AA111" s="217"/>
      <c r="AB111" s="217"/>
      <c r="AC111" s="216"/>
      <c r="AD111" s="296"/>
      <c r="AE111" s="297"/>
      <c r="AF111" s="297"/>
      <c r="AG111" s="297"/>
      <c r="AH111" s="229"/>
      <c r="AI111" s="229"/>
      <c r="AJ111" s="229"/>
      <c r="AK111" s="244"/>
      <c r="AL111" s="218"/>
      <c r="AM111" s="219"/>
      <c r="AN111" s="219"/>
      <c r="AO111" s="219"/>
      <c r="AP111" s="217"/>
      <c r="AQ111" s="217"/>
      <c r="AR111" s="217"/>
      <c r="AS111" s="216"/>
      <c r="AT111" s="296"/>
      <c r="AU111" s="297"/>
      <c r="AV111" s="297"/>
      <c r="AW111" s="297"/>
      <c r="AX111" s="229"/>
      <c r="AY111" s="229"/>
      <c r="AZ111" s="229"/>
      <c r="BA111" s="244"/>
      <c r="BB111" s="218"/>
      <c r="BC111" s="219"/>
      <c r="BD111" s="219"/>
      <c r="BE111" s="219"/>
      <c r="BF111" s="217"/>
      <c r="BG111" s="217"/>
      <c r="BH111" s="217"/>
      <c r="BI111" s="216"/>
      <c r="BJ111" s="223"/>
      <c r="BK111" s="224"/>
      <c r="BL111" s="224"/>
      <c r="BM111" s="224"/>
      <c r="BN111" s="224"/>
      <c r="BO111" s="224"/>
      <c r="BP111" s="224"/>
      <c r="BQ111" s="225"/>
      <c r="BR111" s="218"/>
      <c r="BS111" s="219"/>
      <c r="BT111" s="219"/>
      <c r="BU111" s="219"/>
      <c r="BV111" s="217"/>
      <c r="BW111" s="217"/>
      <c r="BX111" s="217"/>
      <c r="BY111" s="216"/>
      <c r="BZ111" s="218"/>
      <c r="CA111" s="219"/>
      <c r="CB111" s="219"/>
      <c r="CC111" s="219"/>
      <c r="CD111" s="217"/>
      <c r="CE111" s="217"/>
      <c r="CF111" s="217"/>
      <c r="CG111" s="216"/>
      <c r="CH111" s="218"/>
      <c r="CI111" s="219"/>
      <c r="CJ111" s="219"/>
      <c r="CK111" s="219"/>
      <c r="CL111" s="217"/>
      <c r="CM111" s="217"/>
      <c r="CN111" s="217"/>
      <c r="CO111" s="216"/>
      <c r="CP111" s="218"/>
      <c r="CQ111" s="219"/>
      <c r="CR111" s="219"/>
      <c r="CS111" s="219"/>
      <c r="CT111" s="217"/>
      <c r="CU111" s="217"/>
      <c r="CV111" s="217"/>
      <c r="CW111" s="216"/>
      <c r="CX111" s="384"/>
      <c r="CY111" s="385"/>
      <c r="CZ111" s="385"/>
      <c r="DA111" s="386"/>
    </row>
    <row r="112" spans="2:105" ht="18.75" customHeight="1" thickBot="1">
      <c r="B112" s="366" t="s">
        <v>338</v>
      </c>
      <c r="C112" s="367"/>
      <c r="D112" s="367"/>
      <c r="E112" s="368"/>
      <c r="F112" s="226"/>
      <c r="G112" s="227"/>
      <c r="H112" s="227"/>
      <c r="I112" s="227"/>
      <c r="J112" s="227"/>
      <c r="K112" s="227"/>
      <c r="L112" s="227"/>
      <c r="M112" s="228"/>
      <c r="N112" s="230"/>
      <c r="O112" s="231"/>
      <c r="P112" s="65"/>
      <c r="Q112" s="310"/>
      <c r="R112" s="310"/>
      <c r="S112" s="310"/>
      <c r="T112" s="310"/>
      <c r="U112" s="311"/>
      <c r="V112" s="364"/>
      <c r="W112" s="365"/>
      <c r="X112" s="55"/>
      <c r="Y112" s="266"/>
      <c r="Z112" s="266"/>
      <c r="AA112" s="266"/>
      <c r="AB112" s="266"/>
      <c r="AC112" s="267"/>
      <c r="AD112" s="262"/>
      <c r="AE112" s="263"/>
      <c r="AF112" s="65"/>
      <c r="AG112" s="300" t="s">
        <v>122</v>
      </c>
      <c r="AH112" s="300"/>
      <c r="AI112" s="300"/>
      <c r="AJ112" s="300"/>
      <c r="AK112" s="301"/>
      <c r="AL112" s="230"/>
      <c r="AM112" s="231"/>
      <c r="AN112" s="55"/>
      <c r="AO112" s="266"/>
      <c r="AP112" s="266"/>
      <c r="AQ112" s="266"/>
      <c r="AR112" s="266"/>
      <c r="AS112" s="267"/>
      <c r="AT112" s="262"/>
      <c r="AU112" s="263"/>
      <c r="AV112" s="65"/>
      <c r="AW112" s="308"/>
      <c r="AX112" s="308"/>
      <c r="AY112" s="308"/>
      <c r="AZ112" s="308"/>
      <c r="BA112" s="309"/>
      <c r="BB112" s="230"/>
      <c r="BC112" s="231"/>
      <c r="BD112" s="55"/>
      <c r="BE112" s="246"/>
      <c r="BF112" s="246"/>
      <c r="BG112" s="246"/>
      <c r="BH112" s="246"/>
      <c r="BI112" s="247"/>
      <c r="BJ112" s="226"/>
      <c r="BK112" s="227"/>
      <c r="BL112" s="227"/>
      <c r="BM112" s="227"/>
      <c r="BN112" s="227"/>
      <c r="BO112" s="227"/>
      <c r="BP112" s="227"/>
      <c r="BQ112" s="228"/>
      <c r="BR112" s="230"/>
      <c r="BS112" s="231"/>
      <c r="BT112" s="55"/>
      <c r="BU112" s="246"/>
      <c r="BV112" s="246"/>
      <c r="BW112" s="246"/>
      <c r="BX112" s="246"/>
      <c r="BY112" s="247"/>
      <c r="BZ112" s="230"/>
      <c r="CA112" s="231"/>
      <c r="CB112" s="55"/>
      <c r="CC112" s="246"/>
      <c r="CD112" s="246"/>
      <c r="CE112" s="246"/>
      <c r="CF112" s="246"/>
      <c r="CG112" s="247"/>
      <c r="CH112" s="230"/>
      <c r="CI112" s="231"/>
      <c r="CJ112" s="55"/>
      <c r="CK112" s="266" t="s">
        <v>196</v>
      </c>
      <c r="CL112" s="266"/>
      <c r="CM112" s="266"/>
      <c r="CN112" s="266"/>
      <c r="CO112" s="267"/>
      <c r="CP112" s="230"/>
      <c r="CQ112" s="231"/>
      <c r="CR112" s="55"/>
      <c r="CS112" s="246"/>
      <c r="CT112" s="246"/>
      <c r="CU112" s="246"/>
      <c r="CV112" s="246"/>
      <c r="CW112" s="247"/>
      <c r="CX112" s="366"/>
      <c r="CY112" s="367"/>
      <c r="CZ112" s="367"/>
      <c r="DA112" s="368"/>
    </row>
    <row r="113" spans="2:105" ht="15" customHeight="1">
      <c r="B113" s="378" t="s">
        <v>144</v>
      </c>
      <c r="C113" s="379"/>
      <c r="D113" s="379"/>
      <c r="E113" s="380"/>
      <c r="F113" s="220"/>
      <c r="G113" s="221"/>
      <c r="H113" s="221"/>
      <c r="I113" s="221"/>
      <c r="J113" s="221"/>
      <c r="K113" s="221"/>
      <c r="L113" s="221"/>
      <c r="M113" s="222"/>
      <c r="N113" s="220"/>
      <c r="O113" s="221"/>
      <c r="P113" s="221"/>
      <c r="Q113" s="221"/>
      <c r="R113" s="221"/>
      <c r="S113" s="221"/>
      <c r="T113" s="221"/>
      <c r="U113" s="222"/>
      <c r="V113" s="251"/>
      <c r="W113" s="258"/>
      <c r="X113" s="258"/>
      <c r="Y113" s="258"/>
      <c r="Z113" s="258"/>
      <c r="AA113" s="258"/>
      <c r="AB113" s="258"/>
      <c r="AC113" s="259"/>
      <c r="AD113" s="251"/>
      <c r="AE113" s="258"/>
      <c r="AF113" s="258"/>
      <c r="AG113" s="258"/>
      <c r="AH113" s="258"/>
      <c r="AI113" s="258"/>
      <c r="AJ113" s="258"/>
      <c r="AK113" s="259"/>
      <c r="AL113" s="251">
        <v>10016486</v>
      </c>
      <c r="AM113" s="252"/>
      <c r="AN113" s="252"/>
      <c r="AO113" s="252"/>
      <c r="AP113" s="258"/>
      <c r="AQ113" s="258"/>
      <c r="AR113" s="258"/>
      <c r="AS113" s="259"/>
      <c r="AT113" s="251"/>
      <c r="AU113" s="258"/>
      <c r="AV113" s="258"/>
      <c r="AW113" s="258"/>
      <c r="AX113" s="258"/>
      <c r="AY113" s="258"/>
      <c r="AZ113" s="258"/>
      <c r="BA113" s="259"/>
      <c r="BB113" s="220"/>
      <c r="BC113" s="221"/>
      <c r="BD113" s="221"/>
      <c r="BE113" s="221"/>
      <c r="BF113" s="221"/>
      <c r="BG113" s="221"/>
      <c r="BH113" s="221"/>
      <c r="BI113" s="222"/>
      <c r="BJ113" s="251"/>
      <c r="BK113" s="258"/>
      <c r="BL113" s="258"/>
      <c r="BM113" s="258"/>
      <c r="BN113" s="258"/>
      <c r="BO113" s="258"/>
      <c r="BP113" s="258"/>
      <c r="BQ113" s="259"/>
      <c r="BR113" s="251"/>
      <c r="BS113" s="258"/>
      <c r="BT113" s="258"/>
      <c r="BU113" s="258"/>
      <c r="BV113" s="258"/>
      <c r="BW113" s="258"/>
      <c r="BX113" s="258"/>
      <c r="BY113" s="259"/>
      <c r="BZ113" s="251"/>
      <c r="CA113" s="258"/>
      <c r="CB113" s="258"/>
      <c r="CC113" s="258"/>
      <c r="CD113" s="258"/>
      <c r="CE113" s="258"/>
      <c r="CF113" s="258"/>
      <c r="CG113" s="259"/>
      <c r="CH113" s="220"/>
      <c r="CI113" s="221"/>
      <c r="CJ113" s="221"/>
      <c r="CK113" s="221"/>
      <c r="CL113" s="221"/>
      <c r="CM113" s="221"/>
      <c r="CN113" s="221"/>
      <c r="CO113" s="222"/>
      <c r="CP113" s="251"/>
      <c r="CQ113" s="252"/>
      <c r="CR113" s="252"/>
      <c r="CS113" s="252"/>
      <c r="CT113" s="258"/>
      <c r="CU113" s="258"/>
      <c r="CV113" s="258"/>
      <c r="CW113" s="259"/>
      <c r="CX113" s="378" t="s">
        <v>144</v>
      </c>
      <c r="CY113" s="379"/>
      <c r="CZ113" s="379"/>
      <c r="DA113" s="380"/>
    </row>
    <row r="114" spans="2:105" ht="15" customHeight="1">
      <c r="B114" s="381"/>
      <c r="C114" s="382"/>
      <c r="D114" s="382"/>
      <c r="E114" s="383"/>
      <c r="F114" s="223"/>
      <c r="G114" s="224"/>
      <c r="H114" s="224"/>
      <c r="I114" s="224"/>
      <c r="J114" s="224"/>
      <c r="K114" s="224"/>
      <c r="L114" s="224"/>
      <c r="M114" s="225"/>
      <c r="N114" s="223"/>
      <c r="O114" s="224"/>
      <c r="P114" s="224"/>
      <c r="Q114" s="224"/>
      <c r="R114" s="224"/>
      <c r="S114" s="224"/>
      <c r="T114" s="224"/>
      <c r="U114" s="225"/>
      <c r="V114" s="274"/>
      <c r="W114" s="275"/>
      <c r="X114" s="275"/>
      <c r="Y114" s="275"/>
      <c r="Z114" s="229"/>
      <c r="AA114" s="295"/>
      <c r="AB114" s="229"/>
      <c r="AC114" s="244"/>
      <c r="AD114" s="274"/>
      <c r="AE114" s="275"/>
      <c r="AF114" s="275"/>
      <c r="AG114" s="275"/>
      <c r="AH114" s="229"/>
      <c r="AI114" s="295"/>
      <c r="AJ114" s="229"/>
      <c r="AK114" s="244"/>
      <c r="AL114" s="274" t="s">
        <v>249</v>
      </c>
      <c r="AM114" s="275"/>
      <c r="AN114" s="275"/>
      <c r="AO114" s="275"/>
      <c r="AP114" s="229"/>
      <c r="AQ114" s="295"/>
      <c r="AR114" s="229"/>
      <c r="AS114" s="244"/>
      <c r="AT114" s="242"/>
      <c r="AU114" s="243"/>
      <c r="AV114" s="243"/>
      <c r="AW114" s="243"/>
      <c r="AX114" s="217"/>
      <c r="AY114" s="245"/>
      <c r="AZ114" s="217"/>
      <c r="BA114" s="216"/>
      <c r="BB114" s="223"/>
      <c r="BC114" s="224"/>
      <c r="BD114" s="224"/>
      <c r="BE114" s="224"/>
      <c r="BF114" s="224"/>
      <c r="BG114" s="224"/>
      <c r="BH114" s="224"/>
      <c r="BI114" s="225"/>
      <c r="BJ114" s="274"/>
      <c r="BK114" s="275"/>
      <c r="BL114" s="275"/>
      <c r="BM114" s="275"/>
      <c r="BN114" s="229"/>
      <c r="BO114" s="295"/>
      <c r="BP114" s="229"/>
      <c r="BQ114" s="244"/>
      <c r="BR114" s="274"/>
      <c r="BS114" s="275"/>
      <c r="BT114" s="275"/>
      <c r="BU114" s="275"/>
      <c r="BV114" s="229"/>
      <c r="BW114" s="295"/>
      <c r="BX114" s="229"/>
      <c r="BY114" s="244"/>
      <c r="BZ114" s="274"/>
      <c r="CA114" s="275"/>
      <c r="CB114" s="275"/>
      <c r="CC114" s="275"/>
      <c r="CD114" s="229"/>
      <c r="CE114" s="295"/>
      <c r="CF114" s="229"/>
      <c r="CG114" s="244"/>
      <c r="CH114" s="223"/>
      <c r="CI114" s="224"/>
      <c r="CJ114" s="224"/>
      <c r="CK114" s="224"/>
      <c r="CL114" s="224"/>
      <c r="CM114" s="224"/>
      <c r="CN114" s="224"/>
      <c r="CO114" s="225"/>
      <c r="CP114" s="274"/>
      <c r="CQ114" s="275"/>
      <c r="CR114" s="275"/>
      <c r="CS114" s="275"/>
      <c r="CT114" s="229"/>
      <c r="CU114" s="295"/>
      <c r="CV114" s="229"/>
      <c r="CW114" s="244"/>
      <c r="CX114" s="381"/>
      <c r="CY114" s="382"/>
      <c r="CZ114" s="382"/>
      <c r="DA114" s="383"/>
    </row>
    <row r="115" spans="2:105" ht="11.25" customHeight="1">
      <c r="B115" s="381"/>
      <c r="C115" s="382"/>
      <c r="D115" s="382"/>
      <c r="E115" s="383"/>
      <c r="F115" s="223"/>
      <c r="G115" s="224"/>
      <c r="H115" s="224"/>
      <c r="I115" s="224"/>
      <c r="J115" s="224"/>
      <c r="K115" s="224"/>
      <c r="L115" s="224"/>
      <c r="M115" s="225"/>
      <c r="N115" s="223"/>
      <c r="O115" s="224"/>
      <c r="P115" s="224"/>
      <c r="Q115" s="224"/>
      <c r="R115" s="224"/>
      <c r="S115" s="224"/>
      <c r="T115" s="224"/>
      <c r="U115" s="225"/>
      <c r="V115" s="284" t="s">
        <v>36</v>
      </c>
      <c r="W115" s="285"/>
      <c r="X115" s="285"/>
      <c r="Y115" s="285"/>
      <c r="Z115" s="229"/>
      <c r="AA115" s="295"/>
      <c r="AB115" s="229"/>
      <c r="AC115" s="244"/>
      <c r="AD115" s="284" t="s">
        <v>36</v>
      </c>
      <c r="AE115" s="285"/>
      <c r="AF115" s="285"/>
      <c r="AG115" s="285"/>
      <c r="AH115" s="229"/>
      <c r="AI115" s="295"/>
      <c r="AJ115" s="229"/>
      <c r="AK115" s="244"/>
      <c r="AL115" s="284" t="s">
        <v>386</v>
      </c>
      <c r="AM115" s="285"/>
      <c r="AN115" s="285"/>
      <c r="AO115" s="285"/>
      <c r="AP115" s="229"/>
      <c r="AQ115" s="295"/>
      <c r="AR115" s="229"/>
      <c r="AS115" s="244"/>
      <c r="AT115" s="264"/>
      <c r="AU115" s="265"/>
      <c r="AV115" s="265"/>
      <c r="AW115" s="265"/>
      <c r="AX115" s="217"/>
      <c r="AY115" s="245"/>
      <c r="AZ115" s="217"/>
      <c r="BA115" s="216"/>
      <c r="BB115" s="223"/>
      <c r="BC115" s="224"/>
      <c r="BD115" s="224"/>
      <c r="BE115" s="224"/>
      <c r="BF115" s="224"/>
      <c r="BG115" s="224"/>
      <c r="BH115" s="224"/>
      <c r="BI115" s="225"/>
      <c r="BJ115" s="284" t="s">
        <v>36</v>
      </c>
      <c r="BK115" s="285"/>
      <c r="BL115" s="285"/>
      <c r="BM115" s="285"/>
      <c r="BN115" s="229"/>
      <c r="BO115" s="295"/>
      <c r="BP115" s="229"/>
      <c r="BQ115" s="244"/>
      <c r="BR115" s="284" t="s">
        <v>36</v>
      </c>
      <c r="BS115" s="285"/>
      <c r="BT115" s="285"/>
      <c r="BU115" s="285"/>
      <c r="BV115" s="229"/>
      <c r="BW115" s="295"/>
      <c r="BX115" s="229"/>
      <c r="BY115" s="244"/>
      <c r="BZ115" s="284" t="s">
        <v>36</v>
      </c>
      <c r="CA115" s="285"/>
      <c r="CB115" s="285"/>
      <c r="CC115" s="285"/>
      <c r="CD115" s="229"/>
      <c r="CE115" s="295"/>
      <c r="CF115" s="229"/>
      <c r="CG115" s="244"/>
      <c r="CH115" s="223"/>
      <c r="CI115" s="224"/>
      <c r="CJ115" s="224"/>
      <c r="CK115" s="224"/>
      <c r="CL115" s="224"/>
      <c r="CM115" s="224"/>
      <c r="CN115" s="224"/>
      <c r="CO115" s="225"/>
      <c r="CP115" s="284"/>
      <c r="CQ115" s="285"/>
      <c r="CR115" s="285"/>
      <c r="CS115" s="285"/>
      <c r="CT115" s="229"/>
      <c r="CU115" s="295"/>
      <c r="CV115" s="229"/>
      <c r="CW115" s="244"/>
      <c r="CX115" s="381"/>
      <c r="CY115" s="382"/>
      <c r="CZ115" s="382"/>
      <c r="DA115" s="383"/>
    </row>
    <row r="116" spans="2:105" ht="22.5" customHeight="1">
      <c r="B116" s="381"/>
      <c r="C116" s="382"/>
      <c r="D116" s="382"/>
      <c r="E116" s="383"/>
      <c r="F116" s="223"/>
      <c r="G116" s="224"/>
      <c r="H116" s="224"/>
      <c r="I116" s="224"/>
      <c r="J116" s="224"/>
      <c r="K116" s="224"/>
      <c r="L116" s="224"/>
      <c r="M116" s="225"/>
      <c r="N116" s="223"/>
      <c r="O116" s="224"/>
      <c r="P116" s="224"/>
      <c r="Q116" s="224"/>
      <c r="R116" s="224"/>
      <c r="S116" s="224"/>
      <c r="T116" s="224"/>
      <c r="U116" s="225"/>
      <c r="V116" s="284"/>
      <c r="W116" s="285"/>
      <c r="X116" s="285"/>
      <c r="Y116" s="285"/>
      <c r="Z116" s="229"/>
      <c r="AA116" s="229"/>
      <c r="AB116" s="229"/>
      <c r="AC116" s="244"/>
      <c r="AD116" s="284"/>
      <c r="AE116" s="285"/>
      <c r="AF116" s="285"/>
      <c r="AG116" s="285"/>
      <c r="AH116" s="229"/>
      <c r="AI116" s="229"/>
      <c r="AJ116" s="229"/>
      <c r="AK116" s="244"/>
      <c r="AL116" s="284"/>
      <c r="AM116" s="285"/>
      <c r="AN116" s="285"/>
      <c r="AO116" s="285"/>
      <c r="AP116" s="229"/>
      <c r="AQ116" s="229" t="s">
        <v>44</v>
      </c>
      <c r="AR116" s="229"/>
      <c r="AS116" s="244"/>
      <c r="AT116" s="264"/>
      <c r="AU116" s="265"/>
      <c r="AV116" s="265"/>
      <c r="AW116" s="265"/>
      <c r="AX116" s="217"/>
      <c r="AY116" s="217" t="s">
        <v>40</v>
      </c>
      <c r="AZ116" s="217"/>
      <c r="BA116" s="216"/>
      <c r="BB116" s="223"/>
      <c r="BC116" s="224"/>
      <c r="BD116" s="224"/>
      <c r="BE116" s="224"/>
      <c r="BF116" s="224"/>
      <c r="BG116" s="224"/>
      <c r="BH116" s="224"/>
      <c r="BI116" s="225"/>
      <c r="BJ116" s="284"/>
      <c r="BK116" s="285"/>
      <c r="BL116" s="285"/>
      <c r="BM116" s="285"/>
      <c r="BN116" s="229"/>
      <c r="BO116" s="229"/>
      <c r="BP116" s="229"/>
      <c r="BQ116" s="244"/>
      <c r="BR116" s="284"/>
      <c r="BS116" s="285"/>
      <c r="BT116" s="285"/>
      <c r="BU116" s="285"/>
      <c r="BV116" s="229"/>
      <c r="BW116" s="229"/>
      <c r="BX116" s="229"/>
      <c r="BY116" s="244"/>
      <c r="BZ116" s="284"/>
      <c r="CA116" s="285"/>
      <c r="CB116" s="285"/>
      <c r="CC116" s="285"/>
      <c r="CD116" s="229"/>
      <c r="CE116" s="229"/>
      <c r="CF116" s="229"/>
      <c r="CG116" s="244"/>
      <c r="CH116" s="223"/>
      <c r="CI116" s="224"/>
      <c r="CJ116" s="224"/>
      <c r="CK116" s="224"/>
      <c r="CL116" s="224"/>
      <c r="CM116" s="224"/>
      <c r="CN116" s="224"/>
      <c r="CO116" s="225"/>
      <c r="CP116" s="284"/>
      <c r="CQ116" s="285"/>
      <c r="CR116" s="285"/>
      <c r="CS116" s="285"/>
      <c r="CT116" s="229"/>
      <c r="CU116" s="229"/>
      <c r="CV116" s="229"/>
      <c r="CW116" s="244"/>
      <c r="CX116" s="381"/>
      <c r="CY116" s="382"/>
      <c r="CZ116" s="382"/>
      <c r="DA116" s="383"/>
    </row>
    <row r="117" spans="2:105" ht="18.75" customHeight="1">
      <c r="B117" s="384"/>
      <c r="C117" s="385"/>
      <c r="D117" s="385"/>
      <c r="E117" s="386"/>
      <c r="F117" s="223"/>
      <c r="G117" s="224"/>
      <c r="H117" s="224"/>
      <c r="I117" s="224"/>
      <c r="J117" s="224"/>
      <c r="K117" s="224"/>
      <c r="L117" s="224"/>
      <c r="M117" s="225"/>
      <c r="N117" s="223"/>
      <c r="O117" s="224"/>
      <c r="P117" s="224"/>
      <c r="Q117" s="224"/>
      <c r="R117" s="224"/>
      <c r="S117" s="224"/>
      <c r="T117" s="224"/>
      <c r="U117" s="225"/>
      <c r="V117" s="218"/>
      <c r="W117" s="219"/>
      <c r="X117" s="219"/>
      <c r="Y117" s="219"/>
      <c r="Z117" s="229"/>
      <c r="AA117" s="229"/>
      <c r="AB117" s="229"/>
      <c r="AC117" s="244"/>
      <c r="AD117" s="218"/>
      <c r="AE117" s="219"/>
      <c r="AF117" s="219"/>
      <c r="AG117" s="219"/>
      <c r="AH117" s="229"/>
      <c r="AI117" s="229"/>
      <c r="AJ117" s="229"/>
      <c r="AK117" s="244"/>
      <c r="AL117" s="296"/>
      <c r="AM117" s="297"/>
      <c r="AN117" s="297"/>
      <c r="AO117" s="297"/>
      <c r="AP117" s="229"/>
      <c r="AQ117" s="229"/>
      <c r="AR117" s="229"/>
      <c r="AS117" s="244"/>
      <c r="AT117" s="218"/>
      <c r="AU117" s="219"/>
      <c r="AV117" s="219"/>
      <c r="AW117" s="219"/>
      <c r="AX117" s="217"/>
      <c r="AY117" s="217"/>
      <c r="AZ117" s="217"/>
      <c r="BA117" s="216"/>
      <c r="BB117" s="223"/>
      <c r="BC117" s="224"/>
      <c r="BD117" s="224"/>
      <c r="BE117" s="224"/>
      <c r="BF117" s="224"/>
      <c r="BG117" s="224"/>
      <c r="BH117" s="224"/>
      <c r="BI117" s="225"/>
      <c r="BJ117" s="218"/>
      <c r="BK117" s="219"/>
      <c r="BL117" s="219"/>
      <c r="BM117" s="219"/>
      <c r="BN117" s="229"/>
      <c r="BO117" s="229"/>
      <c r="BP117" s="229"/>
      <c r="BQ117" s="244"/>
      <c r="BR117" s="218"/>
      <c r="BS117" s="219"/>
      <c r="BT117" s="219"/>
      <c r="BU117" s="219"/>
      <c r="BV117" s="229"/>
      <c r="BW117" s="229"/>
      <c r="BX117" s="229"/>
      <c r="BY117" s="244"/>
      <c r="BZ117" s="218"/>
      <c r="CA117" s="219"/>
      <c r="CB117" s="219"/>
      <c r="CC117" s="219"/>
      <c r="CD117" s="229"/>
      <c r="CE117" s="229"/>
      <c r="CF117" s="229"/>
      <c r="CG117" s="244"/>
      <c r="CH117" s="223"/>
      <c r="CI117" s="224"/>
      <c r="CJ117" s="224"/>
      <c r="CK117" s="224"/>
      <c r="CL117" s="224"/>
      <c r="CM117" s="224"/>
      <c r="CN117" s="224"/>
      <c r="CO117" s="225"/>
      <c r="CP117" s="296"/>
      <c r="CQ117" s="297"/>
      <c r="CR117" s="297"/>
      <c r="CS117" s="297"/>
      <c r="CT117" s="229"/>
      <c r="CU117" s="229"/>
      <c r="CV117" s="229"/>
      <c r="CW117" s="244"/>
      <c r="CX117" s="384"/>
      <c r="CY117" s="385"/>
      <c r="CZ117" s="385"/>
      <c r="DA117" s="386"/>
    </row>
    <row r="118" spans="2:105" ht="18.75" customHeight="1" thickBot="1">
      <c r="B118" s="366" t="s">
        <v>659</v>
      </c>
      <c r="C118" s="367"/>
      <c r="D118" s="367"/>
      <c r="E118" s="368"/>
      <c r="F118" s="226"/>
      <c r="G118" s="227"/>
      <c r="H118" s="227"/>
      <c r="I118" s="227"/>
      <c r="J118" s="227"/>
      <c r="K118" s="227"/>
      <c r="L118" s="227"/>
      <c r="M118" s="228"/>
      <c r="N118" s="226"/>
      <c r="O118" s="227"/>
      <c r="P118" s="227"/>
      <c r="Q118" s="227"/>
      <c r="R118" s="227"/>
      <c r="S118" s="227"/>
      <c r="T118" s="227"/>
      <c r="U118" s="228"/>
      <c r="V118" s="230"/>
      <c r="W118" s="231"/>
      <c r="X118" s="65"/>
      <c r="Y118" s="300"/>
      <c r="Z118" s="300"/>
      <c r="AA118" s="300"/>
      <c r="AB118" s="300"/>
      <c r="AC118" s="301"/>
      <c r="AD118" s="230"/>
      <c r="AE118" s="231"/>
      <c r="AF118" s="65"/>
      <c r="AG118" s="300"/>
      <c r="AH118" s="300"/>
      <c r="AI118" s="300"/>
      <c r="AJ118" s="300"/>
      <c r="AK118" s="301"/>
      <c r="AL118" s="262"/>
      <c r="AM118" s="263"/>
      <c r="AN118" s="65"/>
      <c r="AO118" s="300" t="s">
        <v>393</v>
      </c>
      <c r="AP118" s="300"/>
      <c r="AQ118" s="300"/>
      <c r="AR118" s="300"/>
      <c r="AS118" s="301"/>
      <c r="AT118" s="230"/>
      <c r="AU118" s="231"/>
      <c r="AV118" s="55"/>
      <c r="AW118" s="266"/>
      <c r="AX118" s="266"/>
      <c r="AY118" s="266"/>
      <c r="AZ118" s="266"/>
      <c r="BA118" s="267"/>
      <c r="BB118" s="226"/>
      <c r="BC118" s="227"/>
      <c r="BD118" s="227"/>
      <c r="BE118" s="227"/>
      <c r="BF118" s="227"/>
      <c r="BG118" s="227"/>
      <c r="BH118" s="227"/>
      <c r="BI118" s="228"/>
      <c r="BJ118" s="230"/>
      <c r="BK118" s="231"/>
      <c r="BL118" s="65"/>
      <c r="BM118" s="300"/>
      <c r="BN118" s="300"/>
      <c r="BO118" s="300"/>
      <c r="BP118" s="300"/>
      <c r="BQ118" s="301"/>
      <c r="BR118" s="230"/>
      <c r="BS118" s="231"/>
      <c r="BT118" s="65"/>
      <c r="BU118" s="300"/>
      <c r="BV118" s="300"/>
      <c r="BW118" s="300"/>
      <c r="BX118" s="300"/>
      <c r="BY118" s="301"/>
      <c r="BZ118" s="230"/>
      <c r="CA118" s="231"/>
      <c r="CB118" s="65"/>
      <c r="CC118" s="300"/>
      <c r="CD118" s="300"/>
      <c r="CE118" s="300"/>
      <c r="CF118" s="300"/>
      <c r="CG118" s="301"/>
      <c r="CH118" s="226"/>
      <c r="CI118" s="227"/>
      <c r="CJ118" s="227"/>
      <c r="CK118" s="227"/>
      <c r="CL118" s="227"/>
      <c r="CM118" s="227"/>
      <c r="CN118" s="227"/>
      <c r="CO118" s="228"/>
      <c r="CP118" s="230"/>
      <c r="CQ118" s="231"/>
      <c r="CR118" s="65"/>
      <c r="CS118" s="300"/>
      <c r="CT118" s="300"/>
      <c r="CU118" s="300"/>
      <c r="CV118" s="300"/>
      <c r="CW118" s="301"/>
      <c r="CX118" s="366"/>
      <c r="CY118" s="367"/>
      <c r="CZ118" s="367"/>
      <c r="DA118" s="368"/>
    </row>
    <row r="119" spans="2:105" ht="15" customHeight="1">
      <c r="B119" s="378" t="s">
        <v>145</v>
      </c>
      <c r="C119" s="379"/>
      <c r="D119" s="379"/>
      <c r="E119" s="380"/>
      <c r="F119" s="251">
        <v>10016264</v>
      </c>
      <c r="G119" s="252"/>
      <c r="H119" s="252"/>
      <c r="I119" s="252"/>
      <c r="J119" s="258"/>
      <c r="K119" s="258"/>
      <c r="L119" s="258"/>
      <c r="M119" s="259"/>
      <c r="N119" s="251"/>
      <c r="O119" s="258"/>
      <c r="P119" s="258"/>
      <c r="Q119" s="258"/>
      <c r="R119" s="258"/>
      <c r="S119" s="258"/>
      <c r="T119" s="258"/>
      <c r="U119" s="259"/>
      <c r="V119" s="251"/>
      <c r="W119" s="252"/>
      <c r="X119" s="252"/>
      <c r="Y119" s="252"/>
      <c r="Z119" s="258"/>
      <c r="AA119" s="258"/>
      <c r="AB119" s="258"/>
      <c r="AC119" s="259"/>
      <c r="AD119" s="251"/>
      <c r="AE119" s="252"/>
      <c r="AF119" s="252"/>
      <c r="AG119" s="252"/>
      <c r="AH119" s="258"/>
      <c r="AI119" s="258"/>
      <c r="AJ119" s="258"/>
      <c r="AK119" s="259"/>
      <c r="AL119" s="286"/>
      <c r="AM119" s="287"/>
      <c r="AN119" s="287"/>
      <c r="AO119" s="287"/>
      <c r="AP119" s="287"/>
      <c r="AQ119" s="287"/>
      <c r="AR119" s="287"/>
      <c r="AS119" s="288"/>
      <c r="AT119" s="220"/>
      <c r="AU119" s="221"/>
      <c r="AV119" s="221"/>
      <c r="AW119" s="221"/>
      <c r="AX119" s="221"/>
      <c r="AY119" s="221"/>
      <c r="AZ119" s="221"/>
      <c r="BA119" s="222"/>
      <c r="BB119" s="251">
        <v>10016207</v>
      </c>
      <c r="BC119" s="258"/>
      <c r="BD119" s="258"/>
      <c r="BE119" s="258"/>
      <c r="BF119" s="258"/>
      <c r="BG119" s="258"/>
      <c r="BH119" s="258"/>
      <c r="BI119" s="259"/>
      <c r="BJ119" s="220"/>
      <c r="BK119" s="221"/>
      <c r="BL119" s="221"/>
      <c r="BM119" s="221"/>
      <c r="BN119" s="221"/>
      <c r="BO119" s="221"/>
      <c r="BP119" s="221"/>
      <c r="BQ119" s="222"/>
      <c r="BR119" s="220"/>
      <c r="BS119" s="221"/>
      <c r="BT119" s="221"/>
      <c r="BU119" s="221"/>
      <c r="BV119" s="221"/>
      <c r="BW119" s="221"/>
      <c r="BX119" s="221"/>
      <c r="BY119" s="222"/>
      <c r="BZ119" s="220"/>
      <c r="CA119" s="221"/>
      <c r="CB119" s="221"/>
      <c r="CC119" s="221"/>
      <c r="CD119" s="221"/>
      <c r="CE119" s="221"/>
      <c r="CF119" s="221"/>
      <c r="CG119" s="222"/>
      <c r="CH119" s="251"/>
      <c r="CI119" s="258"/>
      <c r="CJ119" s="258"/>
      <c r="CK119" s="258"/>
      <c r="CL119" s="258"/>
      <c r="CM119" s="258"/>
      <c r="CN119" s="258"/>
      <c r="CO119" s="259"/>
      <c r="CP119" s="453"/>
      <c r="CQ119" s="454"/>
      <c r="CR119" s="454"/>
      <c r="CS119" s="454"/>
      <c r="CT119" s="454"/>
      <c r="CU119" s="454"/>
      <c r="CV119" s="454"/>
      <c r="CW119" s="525"/>
      <c r="CX119" s="378" t="s">
        <v>145</v>
      </c>
      <c r="CY119" s="379"/>
      <c r="CZ119" s="379"/>
      <c r="DA119" s="380"/>
    </row>
    <row r="120" spans="2:105" ht="15" customHeight="1">
      <c r="B120" s="381"/>
      <c r="C120" s="382"/>
      <c r="D120" s="382"/>
      <c r="E120" s="383"/>
      <c r="F120" s="242" t="s">
        <v>62</v>
      </c>
      <c r="G120" s="243"/>
      <c r="H120" s="243"/>
      <c r="I120" s="243"/>
      <c r="J120" s="217"/>
      <c r="K120" s="245"/>
      <c r="L120" s="217"/>
      <c r="M120" s="216"/>
      <c r="N120" s="274"/>
      <c r="O120" s="275"/>
      <c r="P120" s="275"/>
      <c r="Q120" s="275"/>
      <c r="R120" s="229"/>
      <c r="S120" s="295"/>
      <c r="T120" s="229"/>
      <c r="U120" s="244"/>
      <c r="V120" s="274"/>
      <c r="W120" s="275"/>
      <c r="X120" s="275"/>
      <c r="Y120" s="275"/>
      <c r="Z120" s="229"/>
      <c r="AA120" s="295"/>
      <c r="AB120" s="229"/>
      <c r="AC120" s="244"/>
      <c r="AD120" s="274"/>
      <c r="AE120" s="275"/>
      <c r="AF120" s="275"/>
      <c r="AG120" s="275"/>
      <c r="AH120" s="229"/>
      <c r="AI120" s="295"/>
      <c r="AJ120" s="229"/>
      <c r="AK120" s="244"/>
      <c r="AL120" s="289"/>
      <c r="AM120" s="290"/>
      <c r="AN120" s="290"/>
      <c r="AO120" s="290"/>
      <c r="AP120" s="290"/>
      <c r="AQ120" s="290"/>
      <c r="AR120" s="290"/>
      <c r="AS120" s="291"/>
      <c r="AT120" s="223"/>
      <c r="AU120" s="224"/>
      <c r="AV120" s="224"/>
      <c r="AW120" s="224"/>
      <c r="AX120" s="224"/>
      <c r="AY120" s="224"/>
      <c r="AZ120" s="224"/>
      <c r="BA120" s="225"/>
      <c r="BB120" s="274" t="s">
        <v>65</v>
      </c>
      <c r="BC120" s="275"/>
      <c r="BD120" s="275"/>
      <c r="BE120" s="275"/>
      <c r="BF120" s="229"/>
      <c r="BG120" s="295"/>
      <c r="BH120" s="229"/>
      <c r="BI120" s="244"/>
      <c r="BJ120" s="223"/>
      <c r="BK120" s="224"/>
      <c r="BL120" s="224"/>
      <c r="BM120" s="224"/>
      <c r="BN120" s="224"/>
      <c r="BO120" s="224"/>
      <c r="BP120" s="224"/>
      <c r="BQ120" s="225"/>
      <c r="BR120" s="223"/>
      <c r="BS120" s="224"/>
      <c r="BT120" s="224"/>
      <c r="BU120" s="224"/>
      <c r="BV120" s="224"/>
      <c r="BW120" s="224"/>
      <c r="BX120" s="224"/>
      <c r="BY120" s="225"/>
      <c r="BZ120" s="223"/>
      <c r="CA120" s="224"/>
      <c r="CB120" s="224"/>
      <c r="CC120" s="224"/>
      <c r="CD120" s="224"/>
      <c r="CE120" s="224"/>
      <c r="CF120" s="224"/>
      <c r="CG120" s="225"/>
      <c r="CH120" s="242"/>
      <c r="CI120" s="243"/>
      <c r="CJ120" s="243"/>
      <c r="CK120" s="243"/>
      <c r="CL120" s="217"/>
      <c r="CM120" s="245"/>
      <c r="CN120" s="217"/>
      <c r="CO120" s="216"/>
      <c r="CP120" s="519"/>
      <c r="CQ120" s="520"/>
      <c r="CR120" s="520"/>
      <c r="CS120" s="520"/>
      <c r="CT120" s="515"/>
      <c r="CU120" s="526"/>
      <c r="CV120" s="515"/>
      <c r="CW120" s="516"/>
      <c r="CX120" s="381"/>
      <c r="CY120" s="382"/>
      <c r="CZ120" s="382"/>
      <c r="DA120" s="383"/>
    </row>
    <row r="121" spans="2:105" ht="11.25" customHeight="1">
      <c r="B121" s="381"/>
      <c r="C121" s="382"/>
      <c r="D121" s="382"/>
      <c r="E121" s="383"/>
      <c r="F121" s="264" t="s">
        <v>328</v>
      </c>
      <c r="G121" s="265"/>
      <c r="H121" s="265"/>
      <c r="I121" s="265"/>
      <c r="J121" s="217"/>
      <c r="K121" s="245"/>
      <c r="L121" s="217"/>
      <c r="M121" s="216"/>
      <c r="N121" s="274"/>
      <c r="O121" s="275"/>
      <c r="P121" s="275"/>
      <c r="Q121" s="275"/>
      <c r="R121" s="229"/>
      <c r="S121" s="295"/>
      <c r="T121" s="229"/>
      <c r="U121" s="244"/>
      <c r="V121" s="284"/>
      <c r="W121" s="285"/>
      <c r="X121" s="285"/>
      <c r="Y121" s="285"/>
      <c r="Z121" s="229"/>
      <c r="AA121" s="295"/>
      <c r="AB121" s="229"/>
      <c r="AC121" s="244"/>
      <c r="AD121" s="274"/>
      <c r="AE121" s="275"/>
      <c r="AF121" s="275"/>
      <c r="AG121" s="275"/>
      <c r="AH121" s="229"/>
      <c r="AI121" s="295"/>
      <c r="AJ121" s="229"/>
      <c r="AK121" s="244"/>
      <c r="AL121" s="289"/>
      <c r="AM121" s="290"/>
      <c r="AN121" s="290"/>
      <c r="AO121" s="290"/>
      <c r="AP121" s="290"/>
      <c r="AQ121" s="290"/>
      <c r="AR121" s="290"/>
      <c r="AS121" s="291"/>
      <c r="AT121" s="223"/>
      <c r="AU121" s="224"/>
      <c r="AV121" s="224"/>
      <c r="AW121" s="224"/>
      <c r="AX121" s="224"/>
      <c r="AY121" s="224"/>
      <c r="AZ121" s="224"/>
      <c r="BA121" s="225"/>
      <c r="BB121" s="274" t="s">
        <v>66</v>
      </c>
      <c r="BC121" s="275"/>
      <c r="BD121" s="275"/>
      <c r="BE121" s="275"/>
      <c r="BF121" s="229"/>
      <c r="BG121" s="295"/>
      <c r="BH121" s="229"/>
      <c r="BI121" s="244"/>
      <c r="BJ121" s="223"/>
      <c r="BK121" s="224"/>
      <c r="BL121" s="224"/>
      <c r="BM121" s="224"/>
      <c r="BN121" s="224"/>
      <c r="BO121" s="224"/>
      <c r="BP121" s="224"/>
      <c r="BQ121" s="225"/>
      <c r="BR121" s="223"/>
      <c r="BS121" s="224"/>
      <c r="BT121" s="224"/>
      <c r="BU121" s="224"/>
      <c r="BV121" s="224"/>
      <c r="BW121" s="224"/>
      <c r="BX121" s="224"/>
      <c r="BY121" s="225"/>
      <c r="BZ121" s="223"/>
      <c r="CA121" s="224"/>
      <c r="CB121" s="224"/>
      <c r="CC121" s="224"/>
      <c r="CD121" s="224"/>
      <c r="CE121" s="224"/>
      <c r="CF121" s="224"/>
      <c r="CG121" s="225"/>
      <c r="CH121" s="242" t="s">
        <v>36</v>
      </c>
      <c r="CI121" s="243"/>
      <c r="CJ121" s="243"/>
      <c r="CK121" s="243"/>
      <c r="CL121" s="217"/>
      <c r="CM121" s="245"/>
      <c r="CN121" s="217"/>
      <c r="CO121" s="216"/>
      <c r="CP121" s="612" t="s">
        <v>610</v>
      </c>
      <c r="CQ121" s="613"/>
      <c r="CR121" s="613"/>
      <c r="CS121" s="613"/>
      <c r="CT121" s="515"/>
      <c r="CU121" s="526"/>
      <c r="CV121" s="515"/>
      <c r="CW121" s="516"/>
      <c r="CX121" s="381"/>
      <c r="CY121" s="382"/>
      <c r="CZ121" s="382"/>
      <c r="DA121" s="383"/>
    </row>
    <row r="122" spans="2:105" ht="22.5" customHeight="1">
      <c r="B122" s="381"/>
      <c r="C122" s="382"/>
      <c r="D122" s="382"/>
      <c r="E122" s="383"/>
      <c r="F122" s="264"/>
      <c r="G122" s="265"/>
      <c r="H122" s="265"/>
      <c r="I122" s="265"/>
      <c r="J122" s="217"/>
      <c r="K122" s="217" t="s">
        <v>44</v>
      </c>
      <c r="L122" s="217"/>
      <c r="M122" s="216"/>
      <c r="N122" s="274"/>
      <c r="O122" s="275"/>
      <c r="P122" s="275"/>
      <c r="Q122" s="275"/>
      <c r="R122" s="229"/>
      <c r="S122" s="229" t="s">
        <v>40</v>
      </c>
      <c r="T122" s="229"/>
      <c r="U122" s="244"/>
      <c r="V122" s="284"/>
      <c r="W122" s="285"/>
      <c r="X122" s="285"/>
      <c r="Y122" s="285"/>
      <c r="Z122" s="229"/>
      <c r="AA122" s="229" t="s">
        <v>40</v>
      </c>
      <c r="AB122" s="229"/>
      <c r="AC122" s="244"/>
      <c r="AD122" s="274"/>
      <c r="AE122" s="275"/>
      <c r="AF122" s="275"/>
      <c r="AG122" s="275"/>
      <c r="AH122" s="229"/>
      <c r="AI122" s="229" t="s">
        <v>41</v>
      </c>
      <c r="AJ122" s="229" t="s">
        <v>42</v>
      </c>
      <c r="AK122" s="244"/>
      <c r="AL122" s="289"/>
      <c r="AM122" s="290"/>
      <c r="AN122" s="290"/>
      <c r="AO122" s="290"/>
      <c r="AP122" s="290"/>
      <c r="AQ122" s="290"/>
      <c r="AR122" s="290"/>
      <c r="AS122" s="291"/>
      <c r="AT122" s="223"/>
      <c r="AU122" s="224"/>
      <c r="AV122" s="224"/>
      <c r="AW122" s="224"/>
      <c r="AX122" s="224"/>
      <c r="AY122" s="224"/>
      <c r="AZ122" s="224"/>
      <c r="BA122" s="225"/>
      <c r="BB122" s="274"/>
      <c r="BC122" s="275"/>
      <c r="BD122" s="275"/>
      <c r="BE122" s="275"/>
      <c r="BF122" s="229"/>
      <c r="BG122" s="229" t="s">
        <v>40</v>
      </c>
      <c r="BH122" s="229"/>
      <c r="BI122" s="244"/>
      <c r="BJ122" s="223"/>
      <c r="BK122" s="224"/>
      <c r="BL122" s="224"/>
      <c r="BM122" s="224"/>
      <c r="BN122" s="224"/>
      <c r="BO122" s="224"/>
      <c r="BP122" s="224"/>
      <c r="BQ122" s="225"/>
      <c r="BR122" s="223"/>
      <c r="BS122" s="224"/>
      <c r="BT122" s="224"/>
      <c r="BU122" s="224"/>
      <c r="BV122" s="224"/>
      <c r="BW122" s="224"/>
      <c r="BX122" s="224"/>
      <c r="BY122" s="225"/>
      <c r="BZ122" s="223"/>
      <c r="CA122" s="224"/>
      <c r="CB122" s="224"/>
      <c r="CC122" s="224"/>
      <c r="CD122" s="224"/>
      <c r="CE122" s="224"/>
      <c r="CF122" s="224"/>
      <c r="CG122" s="225"/>
      <c r="CH122" s="242"/>
      <c r="CI122" s="243"/>
      <c r="CJ122" s="243"/>
      <c r="CK122" s="243"/>
      <c r="CL122" s="217"/>
      <c r="CM122" s="217" t="s">
        <v>201</v>
      </c>
      <c r="CN122" s="217"/>
      <c r="CO122" s="216"/>
      <c r="CP122" s="612"/>
      <c r="CQ122" s="613"/>
      <c r="CR122" s="613"/>
      <c r="CS122" s="613"/>
      <c r="CT122" s="515"/>
      <c r="CU122" s="515"/>
      <c r="CV122" s="515"/>
      <c r="CW122" s="516"/>
      <c r="CX122" s="381"/>
      <c r="CY122" s="382"/>
      <c r="CZ122" s="382"/>
      <c r="DA122" s="383"/>
    </row>
    <row r="123" spans="2:105" ht="18.75" customHeight="1">
      <c r="B123" s="384"/>
      <c r="C123" s="385"/>
      <c r="D123" s="385"/>
      <c r="E123" s="386"/>
      <c r="F123" s="218"/>
      <c r="G123" s="219"/>
      <c r="H123" s="219"/>
      <c r="I123" s="219"/>
      <c r="J123" s="217"/>
      <c r="K123" s="217"/>
      <c r="L123" s="217"/>
      <c r="M123" s="216"/>
      <c r="N123" s="296"/>
      <c r="O123" s="297"/>
      <c r="P123" s="297"/>
      <c r="Q123" s="297"/>
      <c r="R123" s="229"/>
      <c r="S123" s="229"/>
      <c r="T123" s="229"/>
      <c r="U123" s="244"/>
      <c r="V123" s="296"/>
      <c r="W123" s="297"/>
      <c r="X123" s="297"/>
      <c r="Y123" s="297"/>
      <c r="Z123" s="229"/>
      <c r="AA123" s="229"/>
      <c r="AB123" s="229"/>
      <c r="AC123" s="244"/>
      <c r="AD123" s="296"/>
      <c r="AE123" s="297"/>
      <c r="AF123" s="297"/>
      <c r="AG123" s="297"/>
      <c r="AH123" s="229"/>
      <c r="AI123" s="229"/>
      <c r="AJ123" s="229"/>
      <c r="AK123" s="244"/>
      <c r="AL123" s="289"/>
      <c r="AM123" s="290"/>
      <c r="AN123" s="290"/>
      <c r="AO123" s="290"/>
      <c r="AP123" s="290"/>
      <c r="AQ123" s="290"/>
      <c r="AR123" s="290"/>
      <c r="AS123" s="291"/>
      <c r="AT123" s="223"/>
      <c r="AU123" s="224"/>
      <c r="AV123" s="224"/>
      <c r="AW123" s="224"/>
      <c r="AX123" s="224"/>
      <c r="AY123" s="224"/>
      <c r="AZ123" s="224"/>
      <c r="BA123" s="225"/>
      <c r="BB123" s="296"/>
      <c r="BC123" s="297"/>
      <c r="BD123" s="297"/>
      <c r="BE123" s="297"/>
      <c r="BF123" s="229"/>
      <c r="BG123" s="229"/>
      <c r="BH123" s="229"/>
      <c r="BI123" s="244"/>
      <c r="BJ123" s="223"/>
      <c r="BK123" s="224"/>
      <c r="BL123" s="224"/>
      <c r="BM123" s="224"/>
      <c r="BN123" s="224"/>
      <c r="BO123" s="224"/>
      <c r="BP123" s="224"/>
      <c r="BQ123" s="225"/>
      <c r="BR123" s="223"/>
      <c r="BS123" s="224"/>
      <c r="BT123" s="224"/>
      <c r="BU123" s="224"/>
      <c r="BV123" s="224"/>
      <c r="BW123" s="224"/>
      <c r="BX123" s="224"/>
      <c r="BY123" s="225"/>
      <c r="BZ123" s="223"/>
      <c r="CA123" s="224"/>
      <c r="CB123" s="224"/>
      <c r="CC123" s="224"/>
      <c r="CD123" s="224"/>
      <c r="CE123" s="224"/>
      <c r="CF123" s="224"/>
      <c r="CG123" s="225"/>
      <c r="CH123" s="218"/>
      <c r="CI123" s="219"/>
      <c r="CJ123" s="219"/>
      <c r="CK123" s="219"/>
      <c r="CL123" s="217"/>
      <c r="CM123" s="217"/>
      <c r="CN123" s="217"/>
      <c r="CO123" s="216"/>
      <c r="CP123" s="521"/>
      <c r="CQ123" s="522"/>
      <c r="CR123" s="522"/>
      <c r="CS123" s="522"/>
      <c r="CT123" s="515"/>
      <c r="CU123" s="515"/>
      <c r="CV123" s="515"/>
      <c r="CW123" s="516"/>
      <c r="CX123" s="384"/>
      <c r="CY123" s="385"/>
      <c r="CZ123" s="385"/>
      <c r="DA123" s="386"/>
    </row>
    <row r="124" spans="2:105" ht="18.75" customHeight="1" thickBot="1">
      <c r="B124" s="366" t="s">
        <v>463</v>
      </c>
      <c r="C124" s="367"/>
      <c r="D124" s="367"/>
      <c r="E124" s="368"/>
      <c r="F124" s="230"/>
      <c r="G124" s="231"/>
      <c r="H124" s="55"/>
      <c r="I124" s="266" t="s">
        <v>112</v>
      </c>
      <c r="J124" s="266"/>
      <c r="K124" s="266"/>
      <c r="L124" s="266"/>
      <c r="M124" s="267"/>
      <c r="N124" s="230"/>
      <c r="O124" s="231"/>
      <c r="P124" s="65"/>
      <c r="Q124" s="310"/>
      <c r="R124" s="310"/>
      <c r="S124" s="310"/>
      <c r="T124" s="310"/>
      <c r="U124" s="311"/>
      <c r="V124" s="230"/>
      <c r="W124" s="231"/>
      <c r="X124" s="65"/>
      <c r="Y124" s="300"/>
      <c r="Z124" s="300"/>
      <c r="AA124" s="300"/>
      <c r="AB124" s="300"/>
      <c r="AC124" s="301"/>
      <c r="AD124" s="262"/>
      <c r="AE124" s="263"/>
      <c r="AF124" s="65"/>
      <c r="AG124" s="298"/>
      <c r="AH124" s="298"/>
      <c r="AI124" s="298"/>
      <c r="AJ124" s="298"/>
      <c r="AK124" s="299"/>
      <c r="AL124" s="292"/>
      <c r="AM124" s="293"/>
      <c r="AN124" s="293"/>
      <c r="AO124" s="293"/>
      <c r="AP124" s="293"/>
      <c r="AQ124" s="293"/>
      <c r="AR124" s="293"/>
      <c r="AS124" s="294"/>
      <c r="AT124" s="226"/>
      <c r="AU124" s="227"/>
      <c r="AV124" s="227"/>
      <c r="AW124" s="227"/>
      <c r="AX124" s="227"/>
      <c r="AY124" s="227"/>
      <c r="AZ124" s="227"/>
      <c r="BA124" s="228"/>
      <c r="BB124" s="230"/>
      <c r="BC124" s="231"/>
      <c r="BD124" s="65"/>
      <c r="BE124" s="300" t="s">
        <v>67</v>
      </c>
      <c r="BF124" s="300"/>
      <c r="BG124" s="300"/>
      <c r="BH124" s="300"/>
      <c r="BI124" s="301"/>
      <c r="BJ124" s="226"/>
      <c r="BK124" s="227"/>
      <c r="BL124" s="227"/>
      <c r="BM124" s="227"/>
      <c r="BN124" s="227"/>
      <c r="BO124" s="227"/>
      <c r="BP124" s="227"/>
      <c r="BQ124" s="228"/>
      <c r="BR124" s="226"/>
      <c r="BS124" s="227"/>
      <c r="BT124" s="227"/>
      <c r="BU124" s="227"/>
      <c r="BV124" s="227"/>
      <c r="BW124" s="227"/>
      <c r="BX124" s="227"/>
      <c r="BY124" s="228"/>
      <c r="BZ124" s="226"/>
      <c r="CA124" s="227"/>
      <c r="CB124" s="227"/>
      <c r="CC124" s="227"/>
      <c r="CD124" s="227"/>
      <c r="CE124" s="227"/>
      <c r="CF124" s="227"/>
      <c r="CG124" s="228"/>
      <c r="CH124" s="230"/>
      <c r="CI124" s="231"/>
      <c r="CJ124" s="55"/>
      <c r="CK124" s="246"/>
      <c r="CL124" s="246"/>
      <c r="CM124" s="246"/>
      <c r="CN124" s="246"/>
      <c r="CO124" s="247"/>
      <c r="CP124" s="523"/>
      <c r="CQ124" s="524"/>
      <c r="CR124" s="66"/>
      <c r="CS124" s="614"/>
      <c r="CT124" s="614"/>
      <c r="CU124" s="614"/>
      <c r="CV124" s="614"/>
      <c r="CW124" s="615"/>
      <c r="CX124" s="366"/>
      <c r="CY124" s="367"/>
      <c r="CZ124" s="367"/>
      <c r="DA124" s="368"/>
    </row>
    <row r="125" spans="2:105" ht="15" customHeight="1">
      <c r="B125" s="378" t="s">
        <v>146</v>
      </c>
      <c r="C125" s="379"/>
      <c r="D125" s="379"/>
      <c r="E125" s="380"/>
      <c r="F125" s="220"/>
      <c r="G125" s="221"/>
      <c r="H125" s="221"/>
      <c r="I125" s="221"/>
      <c r="J125" s="221"/>
      <c r="K125" s="221"/>
      <c r="L125" s="221"/>
      <c r="M125" s="222"/>
      <c r="N125" s="251"/>
      <c r="O125" s="258"/>
      <c r="P125" s="258"/>
      <c r="Q125" s="258"/>
      <c r="R125" s="258"/>
      <c r="S125" s="258"/>
      <c r="T125" s="258"/>
      <c r="U125" s="259"/>
      <c r="V125" s="251"/>
      <c r="W125" s="258"/>
      <c r="X125" s="258"/>
      <c r="Y125" s="258"/>
      <c r="Z125" s="258"/>
      <c r="AA125" s="258"/>
      <c r="AB125" s="258"/>
      <c r="AC125" s="259"/>
      <c r="AD125" s="251">
        <v>10016247</v>
      </c>
      <c r="AE125" s="258"/>
      <c r="AF125" s="258"/>
      <c r="AG125" s="258"/>
      <c r="AH125" s="258"/>
      <c r="AI125" s="258"/>
      <c r="AJ125" s="258"/>
      <c r="AK125" s="259"/>
      <c r="AL125" s="220"/>
      <c r="AM125" s="221"/>
      <c r="AN125" s="221"/>
      <c r="AO125" s="221"/>
      <c r="AP125" s="221"/>
      <c r="AQ125" s="221"/>
      <c r="AR125" s="221"/>
      <c r="AS125" s="222"/>
      <c r="AT125" s="251"/>
      <c r="AU125" s="258"/>
      <c r="AV125" s="258"/>
      <c r="AW125" s="258"/>
      <c r="AX125" s="258"/>
      <c r="AY125" s="258"/>
      <c r="AZ125" s="258"/>
      <c r="BA125" s="259"/>
      <c r="BB125" s="251">
        <v>10016281</v>
      </c>
      <c r="BC125" s="252"/>
      <c r="BD125" s="252"/>
      <c r="BE125" s="252"/>
      <c r="BF125" s="258"/>
      <c r="BG125" s="258"/>
      <c r="BH125" s="258"/>
      <c r="BI125" s="259"/>
      <c r="BJ125" s="251"/>
      <c r="BK125" s="258"/>
      <c r="BL125" s="258"/>
      <c r="BM125" s="258"/>
      <c r="BN125" s="258"/>
      <c r="BO125" s="258"/>
      <c r="BP125" s="258"/>
      <c r="BQ125" s="259"/>
      <c r="BR125" s="251"/>
      <c r="BS125" s="252"/>
      <c r="BT125" s="252"/>
      <c r="BU125" s="252"/>
      <c r="BV125" s="258"/>
      <c r="BW125" s="258"/>
      <c r="BX125" s="258"/>
      <c r="BY125" s="259"/>
      <c r="BZ125" s="251">
        <v>10016450</v>
      </c>
      <c r="CA125" s="252"/>
      <c r="CB125" s="252"/>
      <c r="CC125" s="252"/>
      <c r="CD125" s="258"/>
      <c r="CE125" s="258"/>
      <c r="CF125" s="258"/>
      <c r="CG125" s="259"/>
      <c r="CH125" s="220"/>
      <c r="CI125" s="221"/>
      <c r="CJ125" s="221"/>
      <c r="CK125" s="221"/>
      <c r="CL125" s="221"/>
      <c r="CM125" s="221"/>
      <c r="CN125" s="221"/>
      <c r="CO125" s="222"/>
      <c r="CP125" s="251"/>
      <c r="CQ125" s="258"/>
      <c r="CR125" s="258"/>
      <c r="CS125" s="258"/>
      <c r="CT125" s="258"/>
      <c r="CU125" s="258"/>
      <c r="CV125" s="258"/>
      <c r="CW125" s="259"/>
      <c r="CX125" s="378" t="s">
        <v>146</v>
      </c>
      <c r="CY125" s="379"/>
      <c r="CZ125" s="379"/>
      <c r="DA125" s="380"/>
    </row>
    <row r="126" spans="2:105" ht="15" customHeight="1">
      <c r="B126" s="381"/>
      <c r="C126" s="382"/>
      <c r="D126" s="382"/>
      <c r="E126" s="383"/>
      <c r="F126" s="223"/>
      <c r="G126" s="224"/>
      <c r="H126" s="224"/>
      <c r="I126" s="224"/>
      <c r="J126" s="224"/>
      <c r="K126" s="224"/>
      <c r="L126" s="224"/>
      <c r="M126" s="225"/>
      <c r="N126" s="274"/>
      <c r="O126" s="275"/>
      <c r="P126" s="275"/>
      <c r="Q126" s="275"/>
      <c r="R126" s="229"/>
      <c r="S126" s="295"/>
      <c r="T126" s="229"/>
      <c r="U126" s="244"/>
      <c r="V126" s="242"/>
      <c r="W126" s="243"/>
      <c r="X126" s="243"/>
      <c r="Y126" s="243"/>
      <c r="Z126" s="217"/>
      <c r="AA126" s="245"/>
      <c r="AB126" s="217"/>
      <c r="AC126" s="216"/>
      <c r="AD126" s="242" t="s">
        <v>101</v>
      </c>
      <c r="AE126" s="243"/>
      <c r="AF126" s="243"/>
      <c r="AG126" s="243"/>
      <c r="AH126" s="217"/>
      <c r="AI126" s="245"/>
      <c r="AJ126" s="217"/>
      <c r="AK126" s="216"/>
      <c r="AL126" s="223"/>
      <c r="AM126" s="224"/>
      <c r="AN126" s="224"/>
      <c r="AO126" s="224"/>
      <c r="AP126" s="224"/>
      <c r="AQ126" s="224"/>
      <c r="AR126" s="224"/>
      <c r="AS126" s="225"/>
      <c r="AT126" s="242"/>
      <c r="AU126" s="243"/>
      <c r="AV126" s="243"/>
      <c r="AW126" s="243"/>
      <c r="AX126" s="217"/>
      <c r="AY126" s="245"/>
      <c r="AZ126" s="217"/>
      <c r="BA126" s="216"/>
      <c r="BB126" s="274" t="s">
        <v>115</v>
      </c>
      <c r="BC126" s="275"/>
      <c r="BD126" s="275"/>
      <c r="BE126" s="275"/>
      <c r="BF126" s="229"/>
      <c r="BG126" s="295"/>
      <c r="BH126" s="229"/>
      <c r="BI126" s="244"/>
      <c r="BJ126" s="242"/>
      <c r="BK126" s="243"/>
      <c r="BL126" s="243"/>
      <c r="BM126" s="243"/>
      <c r="BN126" s="217"/>
      <c r="BO126" s="245"/>
      <c r="BP126" s="217"/>
      <c r="BQ126" s="216"/>
      <c r="BR126" s="274"/>
      <c r="BS126" s="275"/>
      <c r="BT126" s="275"/>
      <c r="BU126" s="275"/>
      <c r="BV126" s="229"/>
      <c r="BW126" s="295"/>
      <c r="BX126" s="229"/>
      <c r="BY126" s="244"/>
      <c r="BZ126" s="274" t="s">
        <v>115</v>
      </c>
      <c r="CA126" s="275"/>
      <c r="CB126" s="275"/>
      <c r="CC126" s="275"/>
      <c r="CD126" s="229"/>
      <c r="CE126" s="295"/>
      <c r="CF126" s="229"/>
      <c r="CG126" s="244"/>
      <c r="CH126" s="223"/>
      <c r="CI126" s="224"/>
      <c r="CJ126" s="224"/>
      <c r="CK126" s="224"/>
      <c r="CL126" s="224"/>
      <c r="CM126" s="224"/>
      <c r="CN126" s="224"/>
      <c r="CO126" s="225"/>
      <c r="CP126" s="242"/>
      <c r="CQ126" s="243"/>
      <c r="CR126" s="243"/>
      <c r="CS126" s="243"/>
      <c r="CT126" s="217"/>
      <c r="CU126" s="245"/>
      <c r="CV126" s="217"/>
      <c r="CW126" s="216"/>
      <c r="CX126" s="381"/>
      <c r="CY126" s="382"/>
      <c r="CZ126" s="382"/>
      <c r="DA126" s="383"/>
    </row>
    <row r="127" spans="2:105" ht="11.25" customHeight="1">
      <c r="B127" s="381"/>
      <c r="C127" s="382"/>
      <c r="D127" s="382"/>
      <c r="E127" s="383"/>
      <c r="F127" s="223"/>
      <c r="G127" s="224"/>
      <c r="H127" s="224"/>
      <c r="I127" s="224"/>
      <c r="J127" s="224"/>
      <c r="K127" s="224"/>
      <c r="L127" s="224"/>
      <c r="M127" s="225"/>
      <c r="N127" s="274" t="s">
        <v>36</v>
      </c>
      <c r="O127" s="275"/>
      <c r="P127" s="275"/>
      <c r="Q127" s="275"/>
      <c r="R127" s="229"/>
      <c r="S127" s="295"/>
      <c r="T127" s="229"/>
      <c r="U127" s="244"/>
      <c r="V127" s="242" t="s">
        <v>36</v>
      </c>
      <c r="W127" s="243"/>
      <c r="X127" s="243"/>
      <c r="Y127" s="243"/>
      <c r="Z127" s="217"/>
      <c r="AA127" s="245"/>
      <c r="AB127" s="217"/>
      <c r="AC127" s="216"/>
      <c r="AD127" s="264" t="s">
        <v>102</v>
      </c>
      <c r="AE127" s="265"/>
      <c r="AF127" s="265"/>
      <c r="AG127" s="265"/>
      <c r="AH127" s="217"/>
      <c r="AI127" s="245"/>
      <c r="AJ127" s="217"/>
      <c r="AK127" s="216"/>
      <c r="AL127" s="223"/>
      <c r="AM127" s="224"/>
      <c r="AN127" s="224"/>
      <c r="AO127" s="224"/>
      <c r="AP127" s="224"/>
      <c r="AQ127" s="224"/>
      <c r="AR127" s="224"/>
      <c r="AS127" s="225"/>
      <c r="AT127" s="284" t="s">
        <v>36</v>
      </c>
      <c r="AU127" s="285"/>
      <c r="AV127" s="285"/>
      <c r="AW127" s="285"/>
      <c r="AX127" s="217"/>
      <c r="AY127" s="245"/>
      <c r="AZ127" s="217"/>
      <c r="BA127" s="216"/>
      <c r="BB127" s="284" t="s">
        <v>116</v>
      </c>
      <c r="BC127" s="285"/>
      <c r="BD127" s="285"/>
      <c r="BE127" s="285"/>
      <c r="BF127" s="229"/>
      <c r="BG127" s="295"/>
      <c r="BH127" s="229"/>
      <c r="BI127" s="244"/>
      <c r="BJ127" s="264"/>
      <c r="BK127" s="265"/>
      <c r="BL127" s="265"/>
      <c r="BM127" s="265"/>
      <c r="BN127" s="217"/>
      <c r="BO127" s="245"/>
      <c r="BP127" s="217"/>
      <c r="BQ127" s="216"/>
      <c r="BR127" s="284"/>
      <c r="BS127" s="285"/>
      <c r="BT127" s="285"/>
      <c r="BU127" s="285"/>
      <c r="BV127" s="229"/>
      <c r="BW127" s="295"/>
      <c r="BX127" s="229"/>
      <c r="BY127" s="244"/>
      <c r="BZ127" s="284" t="s">
        <v>358</v>
      </c>
      <c r="CA127" s="285"/>
      <c r="CB127" s="285"/>
      <c r="CC127" s="285"/>
      <c r="CD127" s="229"/>
      <c r="CE127" s="295"/>
      <c r="CF127" s="229"/>
      <c r="CG127" s="244"/>
      <c r="CH127" s="223"/>
      <c r="CI127" s="224"/>
      <c r="CJ127" s="224"/>
      <c r="CK127" s="224"/>
      <c r="CL127" s="224"/>
      <c r="CM127" s="224"/>
      <c r="CN127" s="224"/>
      <c r="CO127" s="225"/>
      <c r="CP127" s="264"/>
      <c r="CQ127" s="265"/>
      <c r="CR127" s="265"/>
      <c r="CS127" s="265"/>
      <c r="CT127" s="217"/>
      <c r="CU127" s="245"/>
      <c r="CV127" s="217"/>
      <c r="CW127" s="216"/>
      <c r="CX127" s="381"/>
      <c r="CY127" s="382"/>
      <c r="CZ127" s="382"/>
      <c r="DA127" s="383"/>
    </row>
    <row r="128" spans="2:105" ht="22.5" customHeight="1">
      <c r="B128" s="381"/>
      <c r="C128" s="382"/>
      <c r="D128" s="382"/>
      <c r="E128" s="383"/>
      <c r="F128" s="223"/>
      <c r="G128" s="224"/>
      <c r="H128" s="224"/>
      <c r="I128" s="224"/>
      <c r="J128" s="224"/>
      <c r="K128" s="224"/>
      <c r="L128" s="224"/>
      <c r="M128" s="225"/>
      <c r="N128" s="274"/>
      <c r="O128" s="275"/>
      <c r="P128" s="275"/>
      <c r="Q128" s="275"/>
      <c r="R128" s="229"/>
      <c r="S128" s="515" t="s">
        <v>201</v>
      </c>
      <c r="T128" s="229"/>
      <c r="U128" s="244"/>
      <c r="V128" s="242"/>
      <c r="W128" s="243"/>
      <c r="X128" s="243"/>
      <c r="Y128" s="243"/>
      <c r="Z128" s="217"/>
      <c r="AA128" s="217" t="s">
        <v>201</v>
      </c>
      <c r="AB128" s="217"/>
      <c r="AC128" s="216"/>
      <c r="AD128" s="264"/>
      <c r="AE128" s="265"/>
      <c r="AF128" s="265"/>
      <c r="AG128" s="265"/>
      <c r="AH128" s="217"/>
      <c r="AI128" s="217" t="s">
        <v>44</v>
      </c>
      <c r="AJ128" s="217" t="s">
        <v>40</v>
      </c>
      <c r="AK128" s="216"/>
      <c r="AL128" s="223"/>
      <c r="AM128" s="224"/>
      <c r="AN128" s="224"/>
      <c r="AO128" s="224"/>
      <c r="AP128" s="224"/>
      <c r="AQ128" s="224"/>
      <c r="AR128" s="224"/>
      <c r="AS128" s="225"/>
      <c r="AT128" s="284"/>
      <c r="AU128" s="285"/>
      <c r="AV128" s="285"/>
      <c r="AW128" s="285"/>
      <c r="AX128" s="217"/>
      <c r="AY128" s="217" t="s">
        <v>201</v>
      </c>
      <c r="AZ128" s="217"/>
      <c r="BA128" s="216"/>
      <c r="BB128" s="284"/>
      <c r="BC128" s="285"/>
      <c r="BD128" s="285"/>
      <c r="BE128" s="285"/>
      <c r="BF128" s="229"/>
      <c r="BG128" s="229" t="s">
        <v>44</v>
      </c>
      <c r="BH128" s="229"/>
      <c r="BI128" s="244"/>
      <c r="BJ128" s="264"/>
      <c r="BK128" s="265"/>
      <c r="BL128" s="265"/>
      <c r="BM128" s="265"/>
      <c r="BN128" s="217"/>
      <c r="BO128" s="217" t="s">
        <v>40</v>
      </c>
      <c r="BP128" s="217"/>
      <c r="BQ128" s="216"/>
      <c r="BR128" s="284"/>
      <c r="BS128" s="285"/>
      <c r="BT128" s="285"/>
      <c r="BU128" s="285"/>
      <c r="BV128" s="229"/>
      <c r="BW128" s="229" t="s">
        <v>40</v>
      </c>
      <c r="BX128" s="229"/>
      <c r="BY128" s="244"/>
      <c r="BZ128" s="284"/>
      <c r="CA128" s="285"/>
      <c r="CB128" s="285"/>
      <c r="CC128" s="285"/>
      <c r="CD128" s="229"/>
      <c r="CE128" s="229" t="s">
        <v>359</v>
      </c>
      <c r="CF128" s="229"/>
      <c r="CG128" s="244"/>
      <c r="CH128" s="223"/>
      <c r="CI128" s="224"/>
      <c r="CJ128" s="224"/>
      <c r="CK128" s="224"/>
      <c r="CL128" s="224"/>
      <c r="CM128" s="224"/>
      <c r="CN128" s="224"/>
      <c r="CO128" s="225"/>
      <c r="CP128" s="264"/>
      <c r="CQ128" s="265"/>
      <c r="CR128" s="265"/>
      <c r="CS128" s="265"/>
      <c r="CT128" s="217"/>
      <c r="CU128" s="217"/>
      <c r="CV128" s="217"/>
      <c r="CW128" s="216"/>
      <c r="CX128" s="381"/>
      <c r="CY128" s="382"/>
      <c r="CZ128" s="382"/>
      <c r="DA128" s="383"/>
    </row>
    <row r="129" spans="2:105" ht="18.75" customHeight="1">
      <c r="B129" s="384"/>
      <c r="C129" s="385"/>
      <c r="D129" s="385"/>
      <c r="E129" s="386"/>
      <c r="F129" s="223"/>
      <c r="G129" s="224"/>
      <c r="H129" s="224"/>
      <c r="I129" s="224"/>
      <c r="J129" s="224"/>
      <c r="K129" s="224"/>
      <c r="L129" s="224"/>
      <c r="M129" s="225"/>
      <c r="N129" s="296"/>
      <c r="O129" s="297"/>
      <c r="P129" s="297"/>
      <c r="Q129" s="297"/>
      <c r="R129" s="229"/>
      <c r="S129" s="515"/>
      <c r="T129" s="229"/>
      <c r="U129" s="244"/>
      <c r="V129" s="218"/>
      <c r="W129" s="219"/>
      <c r="X129" s="219"/>
      <c r="Y129" s="219"/>
      <c r="Z129" s="217"/>
      <c r="AA129" s="217"/>
      <c r="AB129" s="217"/>
      <c r="AC129" s="216"/>
      <c r="AD129" s="218"/>
      <c r="AE129" s="219"/>
      <c r="AF129" s="219"/>
      <c r="AG129" s="219"/>
      <c r="AH129" s="217"/>
      <c r="AI129" s="217"/>
      <c r="AJ129" s="217"/>
      <c r="AK129" s="216"/>
      <c r="AL129" s="223"/>
      <c r="AM129" s="224"/>
      <c r="AN129" s="224"/>
      <c r="AO129" s="224"/>
      <c r="AP129" s="224"/>
      <c r="AQ129" s="224"/>
      <c r="AR129" s="224"/>
      <c r="AS129" s="225"/>
      <c r="AT129" s="218"/>
      <c r="AU129" s="219"/>
      <c r="AV129" s="219"/>
      <c r="AW129" s="219"/>
      <c r="AX129" s="217"/>
      <c r="AY129" s="217"/>
      <c r="AZ129" s="217"/>
      <c r="BA129" s="216"/>
      <c r="BB129" s="296"/>
      <c r="BC129" s="297"/>
      <c r="BD129" s="297"/>
      <c r="BE129" s="297"/>
      <c r="BF129" s="229"/>
      <c r="BG129" s="229"/>
      <c r="BH129" s="229"/>
      <c r="BI129" s="244"/>
      <c r="BJ129" s="218"/>
      <c r="BK129" s="219"/>
      <c r="BL129" s="219"/>
      <c r="BM129" s="219"/>
      <c r="BN129" s="217"/>
      <c r="BO129" s="217"/>
      <c r="BP129" s="217"/>
      <c r="BQ129" s="216"/>
      <c r="BR129" s="296"/>
      <c r="BS129" s="297"/>
      <c r="BT129" s="297"/>
      <c r="BU129" s="297"/>
      <c r="BV129" s="229"/>
      <c r="BW129" s="229"/>
      <c r="BX129" s="229"/>
      <c r="BY129" s="244"/>
      <c r="BZ129" s="296"/>
      <c r="CA129" s="297"/>
      <c r="CB129" s="297"/>
      <c r="CC129" s="297"/>
      <c r="CD129" s="229"/>
      <c r="CE129" s="229"/>
      <c r="CF129" s="229"/>
      <c r="CG129" s="244"/>
      <c r="CH129" s="223"/>
      <c r="CI129" s="224"/>
      <c r="CJ129" s="224"/>
      <c r="CK129" s="224"/>
      <c r="CL129" s="224"/>
      <c r="CM129" s="224"/>
      <c r="CN129" s="224"/>
      <c r="CO129" s="225"/>
      <c r="CP129" s="218"/>
      <c r="CQ129" s="219"/>
      <c r="CR129" s="219"/>
      <c r="CS129" s="219"/>
      <c r="CT129" s="217"/>
      <c r="CU129" s="217"/>
      <c r="CV129" s="217"/>
      <c r="CW129" s="216"/>
      <c r="CX129" s="384"/>
      <c r="CY129" s="385"/>
      <c r="CZ129" s="385"/>
      <c r="DA129" s="386"/>
    </row>
    <row r="130" spans="2:105" ht="18.75" customHeight="1" thickBot="1">
      <c r="B130" s="366" t="s">
        <v>294</v>
      </c>
      <c r="C130" s="367"/>
      <c r="D130" s="367"/>
      <c r="E130" s="368"/>
      <c r="F130" s="226"/>
      <c r="G130" s="227"/>
      <c r="H130" s="227"/>
      <c r="I130" s="227"/>
      <c r="J130" s="227"/>
      <c r="K130" s="227"/>
      <c r="L130" s="227"/>
      <c r="M130" s="228"/>
      <c r="N130" s="230"/>
      <c r="O130" s="231"/>
      <c r="P130" s="65"/>
      <c r="Q130" s="300"/>
      <c r="R130" s="310"/>
      <c r="S130" s="310"/>
      <c r="T130" s="310"/>
      <c r="U130" s="311"/>
      <c r="V130" s="230"/>
      <c r="W130" s="231"/>
      <c r="X130" s="55"/>
      <c r="Y130" s="246"/>
      <c r="Z130" s="246"/>
      <c r="AA130" s="246"/>
      <c r="AB130" s="246"/>
      <c r="AC130" s="247"/>
      <c r="AD130" s="230"/>
      <c r="AE130" s="231"/>
      <c r="AF130" s="55"/>
      <c r="AG130" s="246" t="s">
        <v>196</v>
      </c>
      <c r="AH130" s="246"/>
      <c r="AI130" s="246"/>
      <c r="AJ130" s="246"/>
      <c r="AK130" s="247"/>
      <c r="AL130" s="226"/>
      <c r="AM130" s="227"/>
      <c r="AN130" s="227"/>
      <c r="AO130" s="227"/>
      <c r="AP130" s="227"/>
      <c r="AQ130" s="227"/>
      <c r="AR130" s="227"/>
      <c r="AS130" s="228"/>
      <c r="AT130" s="230"/>
      <c r="AU130" s="231"/>
      <c r="AV130" s="55"/>
      <c r="AW130" s="266"/>
      <c r="AX130" s="266"/>
      <c r="AY130" s="266"/>
      <c r="AZ130" s="266"/>
      <c r="BA130" s="267"/>
      <c r="BB130" s="262"/>
      <c r="BC130" s="263"/>
      <c r="BD130" s="65"/>
      <c r="BE130" s="300" t="s">
        <v>117</v>
      </c>
      <c r="BF130" s="300"/>
      <c r="BG130" s="300"/>
      <c r="BH130" s="300"/>
      <c r="BI130" s="301"/>
      <c r="BJ130" s="230"/>
      <c r="BK130" s="231"/>
      <c r="BL130" s="55"/>
      <c r="BM130" s="266"/>
      <c r="BN130" s="266"/>
      <c r="BO130" s="266"/>
      <c r="BP130" s="266"/>
      <c r="BQ130" s="267"/>
      <c r="BR130" s="262"/>
      <c r="BS130" s="263"/>
      <c r="BT130" s="65"/>
      <c r="BU130" s="308"/>
      <c r="BV130" s="308"/>
      <c r="BW130" s="308"/>
      <c r="BX130" s="308"/>
      <c r="BY130" s="309"/>
      <c r="BZ130" s="230">
        <v>0.5625</v>
      </c>
      <c r="CA130" s="231"/>
      <c r="CB130" s="65"/>
      <c r="CC130" s="310" t="s">
        <v>498</v>
      </c>
      <c r="CD130" s="310"/>
      <c r="CE130" s="310"/>
      <c r="CF130" s="310"/>
      <c r="CG130" s="311"/>
      <c r="CH130" s="226"/>
      <c r="CI130" s="227"/>
      <c r="CJ130" s="227"/>
      <c r="CK130" s="227"/>
      <c r="CL130" s="227"/>
      <c r="CM130" s="227"/>
      <c r="CN130" s="227"/>
      <c r="CO130" s="228"/>
      <c r="CP130" s="230"/>
      <c r="CQ130" s="231"/>
      <c r="CR130" s="55"/>
      <c r="CS130" s="266"/>
      <c r="CT130" s="266"/>
      <c r="CU130" s="266"/>
      <c r="CV130" s="266"/>
      <c r="CW130" s="267"/>
      <c r="CX130" s="366"/>
      <c r="CY130" s="367"/>
      <c r="CZ130" s="367"/>
      <c r="DA130" s="368"/>
    </row>
    <row r="131" spans="2:105" ht="15" customHeight="1">
      <c r="B131" s="378" t="s">
        <v>3</v>
      </c>
      <c r="C131" s="379"/>
      <c r="D131" s="379"/>
      <c r="E131" s="380"/>
      <c r="F131" s="251"/>
      <c r="G131" s="258"/>
      <c r="H131" s="258"/>
      <c r="I131" s="258"/>
      <c r="J131" s="258"/>
      <c r="K131" s="258"/>
      <c r="L131" s="258"/>
      <c r="M131" s="259"/>
      <c r="N131" s="251"/>
      <c r="O131" s="252"/>
      <c r="P131" s="252"/>
      <c r="Q131" s="252"/>
      <c r="R131" s="258"/>
      <c r="S131" s="258"/>
      <c r="T131" s="258"/>
      <c r="U131" s="259"/>
      <c r="V131" s="251">
        <v>10016207</v>
      </c>
      <c r="W131" s="258"/>
      <c r="X131" s="258"/>
      <c r="Y131" s="258"/>
      <c r="Z131" s="258"/>
      <c r="AA131" s="258"/>
      <c r="AB131" s="258"/>
      <c r="AC131" s="259"/>
      <c r="AD131" s="251"/>
      <c r="AE131" s="258"/>
      <c r="AF131" s="258"/>
      <c r="AG131" s="258"/>
      <c r="AH131" s="258"/>
      <c r="AI131" s="258"/>
      <c r="AJ131" s="258"/>
      <c r="AK131" s="259"/>
      <c r="AL131" s="251"/>
      <c r="AM131" s="258"/>
      <c r="AN131" s="258"/>
      <c r="AO131" s="258"/>
      <c r="AP131" s="258"/>
      <c r="AQ131" s="258"/>
      <c r="AR131" s="258"/>
      <c r="AS131" s="259"/>
      <c r="AT131" s="220"/>
      <c r="AU131" s="221"/>
      <c r="AV131" s="221"/>
      <c r="AW131" s="221"/>
      <c r="AX131" s="221"/>
      <c r="AY131" s="221"/>
      <c r="AZ131" s="221"/>
      <c r="BA131" s="222"/>
      <c r="BB131" s="251">
        <v>10016207</v>
      </c>
      <c r="BC131" s="258"/>
      <c r="BD131" s="258"/>
      <c r="BE131" s="258"/>
      <c r="BF131" s="258"/>
      <c r="BG131" s="258"/>
      <c r="BH131" s="258"/>
      <c r="BI131" s="259"/>
      <c r="BJ131" s="251"/>
      <c r="BK131" s="252"/>
      <c r="BL131" s="252"/>
      <c r="BM131" s="252"/>
      <c r="BN131" s="258"/>
      <c r="BO131" s="258"/>
      <c r="BP131" s="258"/>
      <c r="BQ131" s="259"/>
      <c r="BR131" s="251"/>
      <c r="BS131" s="258"/>
      <c r="BT131" s="258"/>
      <c r="BU131" s="258"/>
      <c r="BV131" s="258"/>
      <c r="BW131" s="258"/>
      <c r="BX131" s="258"/>
      <c r="BY131" s="259"/>
      <c r="BZ131" s="220"/>
      <c r="CA131" s="221"/>
      <c r="CB131" s="221"/>
      <c r="CC131" s="221"/>
      <c r="CD131" s="221"/>
      <c r="CE131" s="221"/>
      <c r="CF131" s="221"/>
      <c r="CG131" s="222"/>
      <c r="CH131" s="220"/>
      <c r="CI131" s="221"/>
      <c r="CJ131" s="221"/>
      <c r="CK131" s="221"/>
      <c r="CL131" s="221"/>
      <c r="CM131" s="221"/>
      <c r="CN131" s="221"/>
      <c r="CO131" s="222"/>
      <c r="CP131" s="251"/>
      <c r="CQ131" s="252"/>
      <c r="CR131" s="252"/>
      <c r="CS131" s="252"/>
      <c r="CT131" s="258"/>
      <c r="CU131" s="258"/>
      <c r="CV131" s="258"/>
      <c r="CW131" s="259"/>
      <c r="CX131" s="378" t="s">
        <v>3</v>
      </c>
      <c r="CY131" s="379"/>
      <c r="CZ131" s="379"/>
      <c r="DA131" s="380"/>
    </row>
    <row r="132" spans="2:105" ht="17.25" customHeight="1">
      <c r="B132" s="381"/>
      <c r="C132" s="382"/>
      <c r="D132" s="382"/>
      <c r="E132" s="383"/>
      <c r="F132" s="242"/>
      <c r="G132" s="243"/>
      <c r="H132" s="243"/>
      <c r="I132" s="243"/>
      <c r="J132" s="217"/>
      <c r="K132" s="245"/>
      <c r="L132" s="217"/>
      <c r="M132" s="216"/>
      <c r="N132" s="274"/>
      <c r="O132" s="275"/>
      <c r="P132" s="275"/>
      <c r="Q132" s="275"/>
      <c r="R132" s="229"/>
      <c r="S132" s="295"/>
      <c r="T132" s="229"/>
      <c r="U132" s="244"/>
      <c r="V132" s="274" t="s">
        <v>65</v>
      </c>
      <c r="W132" s="275"/>
      <c r="X132" s="275"/>
      <c r="Y132" s="275"/>
      <c r="Z132" s="229"/>
      <c r="AA132" s="295"/>
      <c r="AB132" s="229"/>
      <c r="AC132" s="244"/>
      <c r="AD132" s="274"/>
      <c r="AE132" s="275"/>
      <c r="AF132" s="275"/>
      <c r="AG132" s="275"/>
      <c r="AH132" s="229"/>
      <c r="AI132" s="295"/>
      <c r="AJ132" s="229"/>
      <c r="AK132" s="244"/>
      <c r="AL132" s="242"/>
      <c r="AM132" s="243"/>
      <c r="AN132" s="243"/>
      <c r="AO132" s="243"/>
      <c r="AP132" s="217"/>
      <c r="AQ132" s="245"/>
      <c r="AR132" s="217"/>
      <c r="AS132" s="216"/>
      <c r="AT132" s="223"/>
      <c r="AU132" s="224"/>
      <c r="AV132" s="224"/>
      <c r="AW132" s="224"/>
      <c r="AX132" s="224"/>
      <c r="AY132" s="224"/>
      <c r="AZ132" s="224"/>
      <c r="BA132" s="225"/>
      <c r="BB132" s="274" t="s">
        <v>65</v>
      </c>
      <c r="BC132" s="275"/>
      <c r="BD132" s="275"/>
      <c r="BE132" s="275"/>
      <c r="BF132" s="229"/>
      <c r="BG132" s="295"/>
      <c r="BH132" s="229"/>
      <c r="BI132" s="244"/>
      <c r="BJ132" s="274"/>
      <c r="BK132" s="275"/>
      <c r="BL132" s="275"/>
      <c r="BM132" s="275"/>
      <c r="BN132" s="229"/>
      <c r="BO132" s="295"/>
      <c r="BP132" s="229"/>
      <c r="BQ132" s="244"/>
      <c r="BR132" s="242"/>
      <c r="BS132" s="243"/>
      <c r="BT132" s="243"/>
      <c r="BU132" s="243"/>
      <c r="BV132" s="217"/>
      <c r="BW132" s="217"/>
      <c r="BX132" s="217"/>
      <c r="BY132" s="216"/>
      <c r="BZ132" s="223"/>
      <c r="CA132" s="224"/>
      <c r="CB132" s="224"/>
      <c r="CC132" s="224"/>
      <c r="CD132" s="224"/>
      <c r="CE132" s="224"/>
      <c r="CF132" s="224"/>
      <c r="CG132" s="225"/>
      <c r="CH132" s="223"/>
      <c r="CI132" s="224"/>
      <c r="CJ132" s="224"/>
      <c r="CK132" s="224"/>
      <c r="CL132" s="224"/>
      <c r="CM132" s="224"/>
      <c r="CN132" s="224"/>
      <c r="CO132" s="225"/>
      <c r="CP132" s="274"/>
      <c r="CQ132" s="275"/>
      <c r="CR132" s="275"/>
      <c r="CS132" s="275"/>
      <c r="CT132" s="229"/>
      <c r="CU132" s="295"/>
      <c r="CV132" s="229"/>
      <c r="CW132" s="244"/>
      <c r="CX132" s="381"/>
      <c r="CY132" s="382"/>
      <c r="CZ132" s="382"/>
      <c r="DA132" s="383"/>
    </row>
    <row r="133" spans="2:105" ht="11.25" customHeight="1">
      <c r="B133" s="381"/>
      <c r="C133" s="382"/>
      <c r="D133" s="382"/>
      <c r="E133" s="383"/>
      <c r="F133" s="264" t="s">
        <v>36</v>
      </c>
      <c r="G133" s="265"/>
      <c r="H133" s="265"/>
      <c r="I133" s="265"/>
      <c r="J133" s="217"/>
      <c r="K133" s="245"/>
      <c r="L133" s="217"/>
      <c r="M133" s="216"/>
      <c r="N133" s="274" t="s">
        <v>66</v>
      </c>
      <c r="O133" s="275"/>
      <c r="P133" s="275"/>
      <c r="Q133" s="275"/>
      <c r="R133" s="229"/>
      <c r="S133" s="295"/>
      <c r="T133" s="229"/>
      <c r="U133" s="244"/>
      <c r="V133" s="274" t="s">
        <v>66</v>
      </c>
      <c r="W133" s="275"/>
      <c r="X133" s="275"/>
      <c r="Y133" s="275"/>
      <c r="Z133" s="229"/>
      <c r="AA133" s="295"/>
      <c r="AB133" s="229"/>
      <c r="AC133" s="244"/>
      <c r="AD133" s="274"/>
      <c r="AE133" s="275"/>
      <c r="AF133" s="275"/>
      <c r="AG133" s="275"/>
      <c r="AH133" s="229"/>
      <c r="AI133" s="295"/>
      <c r="AJ133" s="229"/>
      <c r="AK133" s="244"/>
      <c r="AL133" s="242"/>
      <c r="AM133" s="243"/>
      <c r="AN133" s="243"/>
      <c r="AO133" s="243"/>
      <c r="AP133" s="217"/>
      <c r="AQ133" s="245"/>
      <c r="AR133" s="217"/>
      <c r="AS133" s="216"/>
      <c r="AT133" s="223"/>
      <c r="AU133" s="224"/>
      <c r="AV133" s="224"/>
      <c r="AW133" s="224"/>
      <c r="AX133" s="224"/>
      <c r="AY133" s="224"/>
      <c r="AZ133" s="224"/>
      <c r="BA133" s="225"/>
      <c r="BB133" s="274" t="s">
        <v>66</v>
      </c>
      <c r="BC133" s="275"/>
      <c r="BD133" s="275"/>
      <c r="BE133" s="275"/>
      <c r="BF133" s="229"/>
      <c r="BG133" s="295"/>
      <c r="BH133" s="229"/>
      <c r="BI133" s="244"/>
      <c r="BJ133" s="274" t="s">
        <v>66</v>
      </c>
      <c r="BK133" s="275"/>
      <c r="BL133" s="275"/>
      <c r="BM133" s="275"/>
      <c r="BN133" s="229"/>
      <c r="BO133" s="295"/>
      <c r="BP133" s="229"/>
      <c r="BQ133" s="244"/>
      <c r="BR133" s="264" t="s">
        <v>36</v>
      </c>
      <c r="BS133" s="265"/>
      <c r="BT133" s="265"/>
      <c r="BU133" s="265"/>
      <c r="BV133" s="217"/>
      <c r="BW133" s="217"/>
      <c r="BX133" s="217"/>
      <c r="BY133" s="216"/>
      <c r="BZ133" s="223"/>
      <c r="CA133" s="224"/>
      <c r="CB133" s="224"/>
      <c r="CC133" s="224"/>
      <c r="CD133" s="224"/>
      <c r="CE133" s="224"/>
      <c r="CF133" s="224"/>
      <c r="CG133" s="225"/>
      <c r="CH133" s="223"/>
      <c r="CI133" s="224"/>
      <c r="CJ133" s="224"/>
      <c r="CK133" s="224"/>
      <c r="CL133" s="224"/>
      <c r="CM133" s="224"/>
      <c r="CN133" s="224"/>
      <c r="CO133" s="225"/>
      <c r="CP133" s="284"/>
      <c r="CQ133" s="285"/>
      <c r="CR133" s="285"/>
      <c r="CS133" s="285"/>
      <c r="CT133" s="229"/>
      <c r="CU133" s="295"/>
      <c r="CV133" s="229"/>
      <c r="CW133" s="244"/>
      <c r="CX133" s="381"/>
      <c r="CY133" s="382"/>
      <c r="CZ133" s="382"/>
      <c r="DA133" s="383"/>
    </row>
    <row r="134" spans="2:105" ht="21.75" customHeight="1">
      <c r="B134" s="381"/>
      <c r="C134" s="382"/>
      <c r="D134" s="382"/>
      <c r="E134" s="383"/>
      <c r="F134" s="264"/>
      <c r="G134" s="265"/>
      <c r="H134" s="265"/>
      <c r="I134" s="265"/>
      <c r="J134" s="217"/>
      <c r="K134" s="217"/>
      <c r="L134" s="217"/>
      <c r="M134" s="216"/>
      <c r="N134" s="274"/>
      <c r="O134" s="275"/>
      <c r="P134" s="275"/>
      <c r="Q134" s="275"/>
      <c r="R134" s="229"/>
      <c r="S134" s="229" t="s">
        <v>68</v>
      </c>
      <c r="T134" s="229"/>
      <c r="U134" s="244"/>
      <c r="V134" s="274"/>
      <c r="W134" s="275"/>
      <c r="X134" s="275"/>
      <c r="Y134" s="275"/>
      <c r="Z134" s="229"/>
      <c r="AA134" s="229" t="s">
        <v>118</v>
      </c>
      <c r="AB134" s="229"/>
      <c r="AC134" s="244"/>
      <c r="AD134" s="274"/>
      <c r="AE134" s="275"/>
      <c r="AF134" s="275"/>
      <c r="AG134" s="275"/>
      <c r="AH134" s="229"/>
      <c r="AI134" s="229" t="s">
        <v>40</v>
      </c>
      <c r="AJ134" s="229"/>
      <c r="AK134" s="244"/>
      <c r="AL134" s="242"/>
      <c r="AM134" s="243"/>
      <c r="AN134" s="243"/>
      <c r="AO134" s="243"/>
      <c r="AP134" s="217"/>
      <c r="AQ134" s="217" t="s">
        <v>41</v>
      </c>
      <c r="AR134" s="217"/>
      <c r="AS134" s="216"/>
      <c r="AT134" s="223"/>
      <c r="AU134" s="224"/>
      <c r="AV134" s="224"/>
      <c r="AW134" s="224"/>
      <c r="AX134" s="224"/>
      <c r="AY134" s="224"/>
      <c r="AZ134" s="224"/>
      <c r="BA134" s="225"/>
      <c r="BB134" s="274"/>
      <c r="BC134" s="275"/>
      <c r="BD134" s="275"/>
      <c r="BE134" s="275"/>
      <c r="BF134" s="229"/>
      <c r="BG134" s="229" t="s">
        <v>40</v>
      </c>
      <c r="BH134" s="229"/>
      <c r="BI134" s="244"/>
      <c r="BJ134" s="274"/>
      <c r="BK134" s="275"/>
      <c r="BL134" s="275"/>
      <c r="BM134" s="275"/>
      <c r="BN134" s="229"/>
      <c r="BO134" s="229" t="s">
        <v>42</v>
      </c>
      <c r="BP134" s="229"/>
      <c r="BQ134" s="244"/>
      <c r="BR134" s="264"/>
      <c r="BS134" s="265"/>
      <c r="BT134" s="265"/>
      <c r="BU134" s="265"/>
      <c r="BV134" s="217"/>
      <c r="BW134" s="217"/>
      <c r="BX134" s="217"/>
      <c r="BY134" s="216"/>
      <c r="BZ134" s="223"/>
      <c r="CA134" s="224"/>
      <c r="CB134" s="224"/>
      <c r="CC134" s="224"/>
      <c r="CD134" s="224"/>
      <c r="CE134" s="224"/>
      <c r="CF134" s="224"/>
      <c r="CG134" s="225"/>
      <c r="CH134" s="223"/>
      <c r="CI134" s="224"/>
      <c r="CJ134" s="224"/>
      <c r="CK134" s="224"/>
      <c r="CL134" s="224"/>
      <c r="CM134" s="224"/>
      <c r="CN134" s="224"/>
      <c r="CO134" s="225"/>
      <c r="CP134" s="284"/>
      <c r="CQ134" s="285"/>
      <c r="CR134" s="285"/>
      <c r="CS134" s="285"/>
      <c r="CT134" s="229"/>
      <c r="CU134" s="229"/>
      <c r="CV134" s="229"/>
      <c r="CW134" s="244"/>
      <c r="CX134" s="381"/>
      <c r="CY134" s="382"/>
      <c r="CZ134" s="382"/>
      <c r="DA134" s="383"/>
    </row>
    <row r="135" spans="2:105" ht="18.75" customHeight="1">
      <c r="B135" s="384"/>
      <c r="C135" s="385"/>
      <c r="D135" s="385"/>
      <c r="E135" s="386"/>
      <c r="F135" s="583" t="s">
        <v>618</v>
      </c>
      <c r="G135" s="303"/>
      <c r="H135" s="303"/>
      <c r="I135" s="303"/>
      <c r="J135" s="217"/>
      <c r="K135" s="217"/>
      <c r="L135" s="217"/>
      <c r="M135" s="216"/>
      <c r="N135" s="296"/>
      <c r="O135" s="297"/>
      <c r="P135" s="297"/>
      <c r="Q135" s="297"/>
      <c r="R135" s="229"/>
      <c r="S135" s="229"/>
      <c r="T135" s="229"/>
      <c r="U135" s="244"/>
      <c r="V135" s="296"/>
      <c r="W135" s="297"/>
      <c r="X135" s="297"/>
      <c r="Y135" s="297"/>
      <c r="Z135" s="229"/>
      <c r="AA135" s="229"/>
      <c r="AB135" s="229"/>
      <c r="AC135" s="244"/>
      <c r="AD135" s="296"/>
      <c r="AE135" s="297"/>
      <c r="AF135" s="297"/>
      <c r="AG135" s="297"/>
      <c r="AH135" s="229"/>
      <c r="AI135" s="229"/>
      <c r="AJ135" s="229"/>
      <c r="AK135" s="244"/>
      <c r="AL135" s="218"/>
      <c r="AM135" s="219"/>
      <c r="AN135" s="219"/>
      <c r="AO135" s="219"/>
      <c r="AP135" s="217"/>
      <c r="AQ135" s="217"/>
      <c r="AR135" s="217"/>
      <c r="AS135" s="216"/>
      <c r="AT135" s="223"/>
      <c r="AU135" s="224"/>
      <c r="AV135" s="224"/>
      <c r="AW135" s="224"/>
      <c r="AX135" s="224"/>
      <c r="AY135" s="224"/>
      <c r="AZ135" s="224"/>
      <c r="BA135" s="225"/>
      <c r="BB135" s="296"/>
      <c r="BC135" s="297"/>
      <c r="BD135" s="297"/>
      <c r="BE135" s="297"/>
      <c r="BF135" s="229"/>
      <c r="BG135" s="229"/>
      <c r="BH135" s="229"/>
      <c r="BI135" s="244"/>
      <c r="BJ135" s="302" t="s">
        <v>234</v>
      </c>
      <c r="BK135" s="303"/>
      <c r="BL135" s="303"/>
      <c r="BM135" s="303"/>
      <c r="BN135" s="229"/>
      <c r="BO135" s="229"/>
      <c r="BP135" s="229"/>
      <c r="BQ135" s="244"/>
      <c r="BR135" s="302" t="s">
        <v>234</v>
      </c>
      <c r="BS135" s="303"/>
      <c r="BT135" s="303"/>
      <c r="BU135" s="303"/>
      <c r="BV135" s="217"/>
      <c r="BW135" s="217"/>
      <c r="BX135" s="217"/>
      <c r="BY135" s="216"/>
      <c r="BZ135" s="223"/>
      <c r="CA135" s="224"/>
      <c r="CB135" s="224"/>
      <c r="CC135" s="224"/>
      <c r="CD135" s="224"/>
      <c r="CE135" s="224"/>
      <c r="CF135" s="224"/>
      <c r="CG135" s="225"/>
      <c r="CH135" s="223"/>
      <c r="CI135" s="224"/>
      <c r="CJ135" s="224"/>
      <c r="CK135" s="224"/>
      <c r="CL135" s="224"/>
      <c r="CM135" s="224"/>
      <c r="CN135" s="224"/>
      <c r="CO135" s="225"/>
      <c r="CP135" s="296"/>
      <c r="CQ135" s="297"/>
      <c r="CR135" s="297"/>
      <c r="CS135" s="297"/>
      <c r="CT135" s="229"/>
      <c r="CU135" s="229"/>
      <c r="CV135" s="229"/>
      <c r="CW135" s="244"/>
      <c r="CX135" s="384"/>
      <c r="CY135" s="385"/>
      <c r="CZ135" s="385"/>
      <c r="DA135" s="386"/>
    </row>
    <row r="136" spans="2:105" ht="18.75" customHeight="1" thickBot="1">
      <c r="B136" s="366" t="s">
        <v>630</v>
      </c>
      <c r="C136" s="367"/>
      <c r="D136" s="367"/>
      <c r="E136" s="368"/>
      <c r="F136" s="230">
        <v>0.54166666666666663</v>
      </c>
      <c r="G136" s="231"/>
      <c r="H136" s="55"/>
      <c r="I136" s="246" t="s">
        <v>617</v>
      </c>
      <c r="J136" s="246"/>
      <c r="K136" s="246"/>
      <c r="L136" s="246"/>
      <c r="M136" s="247"/>
      <c r="N136" s="262"/>
      <c r="O136" s="263"/>
      <c r="P136" s="65"/>
      <c r="Q136" s="308"/>
      <c r="R136" s="308"/>
      <c r="S136" s="308"/>
      <c r="T136" s="308"/>
      <c r="U136" s="309"/>
      <c r="V136" s="230"/>
      <c r="W136" s="231"/>
      <c r="X136" s="65"/>
      <c r="Y136" s="300"/>
      <c r="Z136" s="300"/>
      <c r="AA136" s="300"/>
      <c r="AB136" s="300"/>
      <c r="AC136" s="301"/>
      <c r="AD136" s="230"/>
      <c r="AE136" s="231"/>
      <c r="AF136" s="65"/>
      <c r="AG136" s="300" t="s">
        <v>120</v>
      </c>
      <c r="AH136" s="300"/>
      <c r="AI136" s="300"/>
      <c r="AJ136" s="300"/>
      <c r="AK136" s="301"/>
      <c r="AL136" s="230"/>
      <c r="AM136" s="231"/>
      <c r="AN136" s="55"/>
      <c r="AO136" s="246"/>
      <c r="AP136" s="246"/>
      <c r="AQ136" s="246"/>
      <c r="AR136" s="246"/>
      <c r="AS136" s="247"/>
      <c r="AT136" s="226"/>
      <c r="AU136" s="227"/>
      <c r="AV136" s="227"/>
      <c r="AW136" s="227"/>
      <c r="AX136" s="227"/>
      <c r="AY136" s="227"/>
      <c r="AZ136" s="227"/>
      <c r="BA136" s="228"/>
      <c r="BB136" s="230"/>
      <c r="BC136" s="231"/>
      <c r="BD136" s="65"/>
      <c r="BE136" s="300" t="s">
        <v>67</v>
      </c>
      <c r="BF136" s="300"/>
      <c r="BG136" s="300"/>
      <c r="BH136" s="300"/>
      <c r="BI136" s="301"/>
      <c r="BJ136" s="262"/>
      <c r="BK136" s="263"/>
      <c r="BL136" s="65"/>
      <c r="BM136" s="308"/>
      <c r="BN136" s="308"/>
      <c r="BO136" s="308"/>
      <c r="BP136" s="308"/>
      <c r="BQ136" s="309"/>
      <c r="BR136" s="230"/>
      <c r="BS136" s="231"/>
      <c r="BT136" s="55"/>
      <c r="BU136" s="246"/>
      <c r="BV136" s="246"/>
      <c r="BW136" s="246"/>
      <c r="BX136" s="246"/>
      <c r="BY136" s="247"/>
      <c r="BZ136" s="226"/>
      <c r="CA136" s="227"/>
      <c r="CB136" s="227"/>
      <c r="CC136" s="227"/>
      <c r="CD136" s="227"/>
      <c r="CE136" s="227"/>
      <c r="CF136" s="227"/>
      <c r="CG136" s="228"/>
      <c r="CH136" s="226"/>
      <c r="CI136" s="227"/>
      <c r="CJ136" s="227"/>
      <c r="CK136" s="227"/>
      <c r="CL136" s="227"/>
      <c r="CM136" s="227"/>
      <c r="CN136" s="227"/>
      <c r="CO136" s="228"/>
      <c r="CP136" s="230"/>
      <c r="CQ136" s="231"/>
      <c r="CR136" s="65"/>
      <c r="CS136" s="300"/>
      <c r="CT136" s="300"/>
      <c r="CU136" s="300"/>
      <c r="CV136" s="300"/>
      <c r="CW136" s="301"/>
      <c r="CX136" s="366"/>
      <c r="CY136" s="367"/>
      <c r="CZ136" s="367"/>
      <c r="DA136" s="368"/>
    </row>
    <row r="137" spans="2:105" ht="15" customHeight="1">
      <c r="B137" s="369" t="s">
        <v>147</v>
      </c>
      <c r="C137" s="370"/>
      <c r="D137" s="370"/>
      <c r="E137" s="371"/>
      <c r="F137" s="220"/>
      <c r="G137" s="221"/>
      <c r="H137" s="221"/>
      <c r="I137" s="221"/>
      <c r="J137" s="221"/>
      <c r="K137" s="221"/>
      <c r="L137" s="221"/>
      <c r="M137" s="222"/>
      <c r="N137" s="251"/>
      <c r="O137" s="258"/>
      <c r="P137" s="258"/>
      <c r="Q137" s="258"/>
      <c r="R137" s="258"/>
      <c r="S137" s="258"/>
      <c r="T137" s="258"/>
      <c r="U137" s="259"/>
      <c r="V137" s="322"/>
      <c r="W137" s="323"/>
      <c r="X137" s="323"/>
      <c r="Y137" s="323"/>
      <c r="Z137" s="232"/>
      <c r="AA137" s="232"/>
      <c r="AB137" s="232"/>
      <c r="AC137" s="233"/>
      <c r="AD137" s="251">
        <v>10016251</v>
      </c>
      <c r="AE137" s="252"/>
      <c r="AF137" s="252"/>
      <c r="AG137" s="252"/>
      <c r="AH137" s="258"/>
      <c r="AI137" s="258"/>
      <c r="AJ137" s="258"/>
      <c r="AK137" s="259"/>
      <c r="AL137" s="251"/>
      <c r="AM137" s="258"/>
      <c r="AN137" s="258"/>
      <c r="AO137" s="258"/>
      <c r="AP137" s="258"/>
      <c r="AQ137" s="258"/>
      <c r="AR137" s="258"/>
      <c r="AS137" s="259"/>
      <c r="AT137" s="251"/>
      <c r="AU137" s="252"/>
      <c r="AV137" s="252"/>
      <c r="AW137" s="252"/>
      <c r="AX137" s="258"/>
      <c r="AY137" s="258"/>
      <c r="AZ137" s="258"/>
      <c r="BA137" s="259"/>
      <c r="BB137" s="251"/>
      <c r="BC137" s="258"/>
      <c r="BD137" s="258"/>
      <c r="BE137" s="258"/>
      <c r="BF137" s="258"/>
      <c r="BG137" s="258"/>
      <c r="BH137" s="258"/>
      <c r="BI137" s="259"/>
      <c r="BJ137" s="220"/>
      <c r="BK137" s="221"/>
      <c r="BL137" s="221"/>
      <c r="BM137" s="221"/>
      <c r="BN137" s="221"/>
      <c r="BO137" s="221"/>
      <c r="BP137" s="221"/>
      <c r="BQ137" s="222"/>
      <c r="BR137" s="251"/>
      <c r="BS137" s="258"/>
      <c r="BT137" s="258"/>
      <c r="BU137" s="258"/>
      <c r="BV137" s="258"/>
      <c r="BW137" s="258"/>
      <c r="BX137" s="258"/>
      <c r="BY137" s="259"/>
      <c r="BZ137" s="251"/>
      <c r="CA137" s="258"/>
      <c r="CB137" s="258"/>
      <c r="CC137" s="258"/>
      <c r="CD137" s="258"/>
      <c r="CE137" s="258"/>
      <c r="CF137" s="258"/>
      <c r="CG137" s="259"/>
      <c r="CH137" s="251">
        <v>10016290</v>
      </c>
      <c r="CI137" s="252"/>
      <c r="CJ137" s="252"/>
      <c r="CK137" s="252"/>
      <c r="CL137" s="258"/>
      <c r="CM137" s="258"/>
      <c r="CN137" s="258"/>
      <c r="CO137" s="259"/>
      <c r="CP137" s="251"/>
      <c r="CQ137" s="258"/>
      <c r="CR137" s="258"/>
      <c r="CS137" s="258"/>
      <c r="CT137" s="258"/>
      <c r="CU137" s="258"/>
      <c r="CV137" s="258"/>
      <c r="CW137" s="259"/>
      <c r="CX137" s="378" t="s">
        <v>147</v>
      </c>
      <c r="CY137" s="379"/>
      <c r="CZ137" s="379"/>
      <c r="DA137" s="380"/>
    </row>
    <row r="138" spans="2:105" ht="15" customHeight="1">
      <c r="B138" s="372"/>
      <c r="C138" s="373"/>
      <c r="D138" s="373"/>
      <c r="E138" s="374"/>
      <c r="F138" s="223"/>
      <c r="G138" s="224"/>
      <c r="H138" s="224"/>
      <c r="I138" s="224"/>
      <c r="J138" s="224"/>
      <c r="K138" s="224"/>
      <c r="L138" s="224"/>
      <c r="M138" s="225"/>
      <c r="N138" s="274"/>
      <c r="O138" s="275"/>
      <c r="P138" s="275"/>
      <c r="Q138" s="275"/>
      <c r="R138" s="229"/>
      <c r="S138" s="295"/>
      <c r="T138" s="229"/>
      <c r="U138" s="244"/>
      <c r="V138" s="242"/>
      <c r="W138" s="243"/>
      <c r="X138" s="243"/>
      <c r="Y138" s="243"/>
      <c r="Z138" s="217"/>
      <c r="AA138" s="245"/>
      <c r="AB138" s="217"/>
      <c r="AC138" s="216"/>
      <c r="AD138" s="274" t="s">
        <v>62</v>
      </c>
      <c r="AE138" s="275"/>
      <c r="AF138" s="275"/>
      <c r="AG138" s="275"/>
      <c r="AH138" s="229"/>
      <c r="AI138" s="295"/>
      <c r="AJ138" s="229"/>
      <c r="AK138" s="244"/>
      <c r="AL138" s="242"/>
      <c r="AM138" s="243"/>
      <c r="AN138" s="243"/>
      <c r="AO138" s="243"/>
      <c r="AP138" s="217"/>
      <c r="AQ138" s="245"/>
      <c r="AR138" s="217"/>
      <c r="AS138" s="216"/>
      <c r="AT138" s="274"/>
      <c r="AU138" s="275"/>
      <c r="AV138" s="275"/>
      <c r="AW138" s="275"/>
      <c r="AX138" s="229"/>
      <c r="AY138" s="295"/>
      <c r="AZ138" s="229"/>
      <c r="BA138" s="244"/>
      <c r="BB138" s="242"/>
      <c r="BC138" s="243"/>
      <c r="BD138" s="243"/>
      <c r="BE138" s="243"/>
      <c r="BF138" s="217"/>
      <c r="BG138" s="245"/>
      <c r="BH138" s="217"/>
      <c r="BI138" s="216"/>
      <c r="BJ138" s="223"/>
      <c r="BK138" s="224"/>
      <c r="BL138" s="224"/>
      <c r="BM138" s="224"/>
      <c r="BN138" s="224"/>
      <c r="BO138" s="224"/>
      <c r="BP138" s="224"/>
      <c r="BQ138" s="225"/>
      <c r="BR138" s="242"/>
      <c r="BS138" s="243"/>
      <c r="BT138" s="243"/>
      <c r="BU138" s="243"/>
      <c r="BV138" s="217"/>
      <c r="BW138" s="245"/>
      <c r="BX138" s="217"/>
      <c r="BY138" s="216"/>
      <c r="BZ138" s="242"/>
      <c r="CA138" s="243"/>
      <c r="CB138" s="243"/>
      <c r="CC138" s="243"/>
      <c r="CD138" s="217"/>
      <c r="CE138" s="245"/>
      <c r="CF138" s="217"/>
      <c r="CG138" s="216"/>
      <c r="CH138" s="242" t="s">
        <v>194</v>
      </c>
      <c r="CI138" s="243"/>
      <c r="CJ138" s="243"/>
      <c r="CK138" s="243"/>
      <c r="CL138" s="217"/>
      <c r="CM138" s="245"/>
      <c r="CN138" s="217"/>
      <c r="CO138" s="216"/>
      <c r="CP138" s="242"/>
      <c r="CQ138" s="243"/>
      <c r="CR138" s="243"/>
      <c r="CS138" s="243"/>
      <c r="CT138" s="217"/>
      <c r="CU138" s="217"/>
      <c r="CV138" s="217"/>
      <c r="CW138" s="216"/>
      <c r="CX138" s="381"/>
      <c r="CY138" s="382"/>
      <c r="CZ138" s="382"/>
      <c r="DA138" s="383"/>
    </row>
    <row r="139" spans="2:105" ht="11.25" customHeight="1">
      <c r="B139" s="372"/>
      <c r="C139" s="373"/>
      <c r="D139" s="373"/>
      <c r="E139" s="374"/>
      <c r="F139" s="223"/>
      <c r="G139" s="224"/>
      <c r="H139" s="224"/>
      <c r="I139" s="224"/>
      <c r="J139" s="224"/>
      <c r="K139" s="224"/>
      <c r="L139" s="224"/>
      <c r="M139" s="225"/>
      <c r="N139" s="274" t="s">
        <v>36</v>
      </c>
      <c r="O139" s="275"/>
      <c r="P139" s="275"/>
      <c r="Q139" s="275"/>
      <c r="R139" s="229"/>
      <c r="S139" s="295"/>
      <c r="T139" s="229"/>
      <c r="U139" s="244"/>
      <c r="V139" s="264" t="s">
        <v>121</v>
      </c>
      <c r="W139" s="265"/>
      <c r="X139" s="265"/>
      <c r="Y139" s="265"/>
      <c r="Z139" s="217"/>
      <c r="AA139" s="245"/>
      <c r="AB139" s="217"/>
      <c r="AC139" s="216"/>
      <c r="AD139" s="284" t="s">
        <v>121</v>
      </c>
      <c r="AE139" s="285"/>
      <c r="AF139" s="285"/>
      <c r="AG139" s="285"/>
      <c r="AH139" s="229"/>
      <c r="AI139" s="295"/>
      <c r="AJ139" s="229"/>
      <c r="AK139" s="244"/>
      <c r="AL139" s="264"/>
      <c r="AM139" s="265"/>
      <c r="AN139" s="265"/>
      <c r="AO139" s="265"/>
      <c r="AP139" s="217"/>
      <c r="AQ139" s="245"/>
      <c r="AR139" s="217"/>
      <c r="AS139" s="216"/>
      <c r="AT139" s="284"/>
      <c r="AU139" s="285"/>
      <c r="AV139" s="285"/>
      <c r="AW139" s="285"/>
      <c r="AX139" s="229"/>
      <c r="AY139" s="295"/>
      <c r="AZ139" s="229"/>
      <c r="BA139" s="244"/>
      <c r="BB139" s="284" t="s">
        <v>121</v>
      </c>
      <c r="BC139" s="285"/>
      <c r="BD139" s="285"/>
      <c r="BE139" s="285"/>
      <c r="BF139" s="217"/>
      <c r="BG139" s="245"/>
      <c r="BH139" s="217"/>
      <c r="BI139" s="216"/>
      <c r="BJ139" s="223"/>
      <c r="BK139" s="224"/>
      <c r="BL139" s="224"/>
      <c r="BM139" s="224"/>
      <c r="BN139" s="224"/>
      <c r="BO139" s="224"/>
      <c r="BP139" s="224"/>
      <c r="BQ139" s="225"/>
      <c r="BR139" s="242" t="s">
        <v>36</v>
      </c>
      <c r="BS139" s="243"/>
      <c r="BT139" s="243"/>
      <c r="BU139" s="243"/>
      <c r="BV139" s="217"/>
      <c r="BW139" s="245"/>
      <c r="BX139" s="217"/>
      <c r="BY139" s="216"/>
      <c r="BZ139" s="242" t="s">
        <v>36</v>
      </c>
      <c r="CA139" s="243"/>
      <c r="CB139" s="243"/>
      <c r="CC139" s="243"/>
      <c r="CD139" s="217"/>
      <c r="CE139" s="245"/>
      <c r="CF139" s="217"/>
      <c r="CG139" s="216"/>
      <c r="CH139" s="256" t="s">
        <v>195</v>
      </c>
      <c r="CI139" s="257"/>
      <c r="CJ139" s="257"/>
      <c r="CK139" s="257"/>
      <c r="CL139" s="217"/>
      <c r="CM139" s="245"/>
      <c r="CN139" s="217"/>
      <c r="CO139" s="216"/>
      <c r="CP139" s="264"/>
      <c r="CQ139" s="265"/>
      <c r="CR139" s="265"/>
      <c r="CS139" s="265"/>
      <c r="CT139" s="217"/>
      <c r="CU139" s="217"/>
      <c r="CV139" s="217"/>
      <c r="CW139" s="216"/>
      <c r="CX139" s="381"/>
      <c r="CY139" s="382"/>
      <c r="CZ139" s="382"/>
      <c r="DA139" s="383"/>
    </row>
    <row r="140" spans="2:105" ht="22.5" customHeight="1">
      <c r="B140" s="372"/>
      <c r="C140" s="373"/>
      <c r="D140" s="373"/>
      <c r="E140" s="374"/>
      <c r="F140" s="223"/>
      <c r="G140" s="224"/>
      <c r="H140" s="224"/>
      <c r="I140" s="224"/>
      <c r="J140" s="224"/>
      <c r="K140" s="224"/>
      <c r="L140" s="224"/>
      <c r="M140" s="225"/>
      <c r="N140" s="274"/>
      <c r="O140" s="275"/>
      <c r="P140" s="275"/>
      <c r="Q140" s="275"/>
      <c r="R140" s="229"/>
      <c r="S140" s="515"/>
      <c r="T140" s="229"/>
      <c r="U140" s="244"/>
      <c r="V140" s="264"/>
      <c r="W140" s="265"/>
      <c r="X140" s="265"/>
      <c r="Y140" s="265"/>
      <c r="Z140" s="217"/>
      <c r="AA140" s="217" t="s">
        <v>68</v>
      </c>
      <c r="AB140" s="217"/>
      <c r="AC140" s="216"/>
      <c r="AD140" s="284"/>
      <c r="AE140" s="285"/>
      <c r="AF140" s="285"/>
      <c r="AG140" s="285"/>
      <c r="AH140" s="229"/>
      <c r="AI140" s="229" t="s">
        <v>44</v>
      </c>
      <c r="AJ140" s="229"/>
      <c r="AK140" s="244"/>
      <c r="AL140" s="264"/>
      <c r="AM140" s="265"/>
      <c r="AN140" s="265"/>
      <c r="AO140" s="265"/>
      <c r="AP140" s="217"/>
      <c r="AQ140" s="217" t="s">
        <v>40</v>
      </c>
      <c r="AR140" s="217"/>
      <c r="AS140" s="216"/>
      <c r="AT140" s="284"/>
      <c r="AU140" s="285"/>
      <c r="AV140" s="285"/>
      <c r="AW140" s="285"/>
      <c r="AX140" s="229"/>
      <c r="AY140" s="229" t="s">
        <v>40</v>
      </c>
      <c r="AZ140" s="229"/>
      <c r="BA140" s="244"/>
      <c r="BB140" s="284"/>
      <c r="BC140" s="285"/>
      <c r="BD140" s="285"/>
      <c r="BE140" s="285"/>
      <c r="BF140" s="217"/>
      <c r="BG140" s="217" t="s">
        <v>42</v>
      </c>
      <c r="BH140" s="217"/>
      <c r="BI140" s="216"/>
      <c r="BJ140" s="223"/>
      <c r="BK140" s="224"/>
      <c r="BL140" s="224"/>
      <c r="BM140" s="224"/>
      <c r="BN140" s="224"/>
      <c r="BO140" s="224"/>
      <c r="BP140" s="224"/>
      <c r="BQ140" s="225"/>
      <c r="BR140" s="242"/>
      <c r="BS140" s="243"/>
      <c r="BT140" s="243"/>
      <c r="BU140" s="243"/>
      <c r="BV140" s="217"/>
      <c r="BW140" s="217"/>
      <c r="BX140" s="217"/>
      <c r="BY140" s="216"/>
      <c r="BZ140" s="242"/>
      <c r="CA140" s="243"/>
      <c r="CB140" s="243"/>
      <c r="CC140" s="243"/>
      <c r="CD140" s="217"/>
      <c r="CE140" s="217" t="s">
        <v>201</v>
      </c>
      <c r="CF140" s="217"/>
      <c r="CG140" s="216"/>
      <c r="CH140" s="256"/>
      <c r="CI140" s="257"/>
      <c r="CJ140" s="257"/>
      <c r="CK140" s="257"/>
      <c r="CL140" s="217"/>
      <c r="CM140" s="217" t="s">
        <v>44</v>
      </c>
      <c r="CN140" s="217" t="s">
        <v>495</v>
      </c>
      <c r="CO140" s="216"/>
      <c r="CP140" s="264"/>
      <c r="CQ140" s="265"/>
      <c r="CR140" s="265"/>
      <c r="CS140" s="265"/>
      <c r="CT140" s="217"/>
      <c r="CU140" s="217"/>
      <c r="CV140" s="217"/>
      <c r="CW140" s="216"/>
      <c r="CX140" s="381"/>
      <c r="CY140" s="382"/>
      <c r="CZ140" s="382"/>
      <c r="DA140" s="383"/>
    </row>
    <row r="141" spans="2:105" ht="18.75" customHeight="1">
      <c r="B141" s="375"/>
      <c r="C141" s="376"/>
      <c r="D141" s="376"/>
      <c r="E141" s="377"/>
      <c r="F141" s="223"/>
      <c r="G141" s="224"/>
      <c r="H141" s="224"/>
      <c r="I141" s="224"/>
      <c r="J141" s="224"/>
      <c r="K141" s="224"/>
      <c r="L141" s="224"/>
      <c r="M141" s="225"/>
      <c r="N141" s="218" t="s">
        <v>350</v>
      </c>
      <c r="O141" s="219"/>
      <c r="P141" s="219"/>
      <c r="Q141" s="219"/>
      <c r="R141" s="229"/>
      <c r="S141" s="515"/>
      <c r="T141" s="229"/>
      <c r="U141" s="244"/>
      <c r="V141" s="282"/>
      <c r="W141" s="283"/>
      <c r="X141" s="283"/>
      <c r="Y141" s="283"/>
      <c r="Z141" s="217"/>
      <c r="AA141" s="217"/>
      <c r="AB141" s="217"/>
      <c r="AC141" s="216"/>
      <c r="AD141" s="296"/>
      <c r="AE141" s="297"/>
      <c r="AF141" s="297"/>
      <c r="AG141" s="297"/>
      <c r="AH141" s="229"/>
      <c r="AI141" s="229"/>
      <c r="AJ141" s="229"/>
      <c r="AK141" s="244"/>
      <c r="AL141" s="218"/>
      <c r="AM141" s="219"/>
      <c r="AN141" s="219"/>
      <c r="AO141" s="219"/>
      <c r="AP141" s="217"/>
      <c r="AQ141" s="217"/>
      <c r="AR141" s="217"/>
      <c r="AS141" s="216"/>
      <c r="AT141" s="296"/>
      <c r="AU141" s="297"/>
      <c r="AV141" s="297"/>
      <c r="AW141" s="297"/>
      <c r="AX141" s="229"/>
      <c r="AY141" s="229"/>
      <c r="AZ141" s="229"/>
      <c r="BA141" s="244"/>
      <c r="BB141" s="218"/>
      <c r="BC141" s="219"/>
      <c r="BD141" s="219"/>
      <c r="BE141" s="219"/>
      <c r="BF141" s="217"/>
      <c r="BG141" s="217"/>
      <c r="BH141" s="217"/>
      <c r="BI141" s="216"/>
      <c r="BJ141" s="223"/>
      <c r="BK141" s="224"/>
      <c r="BL141" s="224"/>
      <c r="BM141" s="224"/>
      <c r="BN141" s="224"/>
      <c r="BO141" s="224"/>
      <c r="BP141" s="224"/>
      <c r="BQ141" s="225"/>
      <c r="BR141" s="218"/>
      <c r="BS141" s="219"/>
      <c r="BT141" s="219"/>
      <c r="BU141" s="219"/>
      <c r="BV141" s="217"/>
      <c r="BW141" s="217"/>
      <c r="BX141" s="217"/>
      <c r="BY141" s="216"/>
      <c r="BZ141" s="218"/>
      <c r="CA141" s="219"/>
      <c r="CB141" s="219"/>
      <c r="CC141" s="219"/>
      <c r="CD141" s="217"/>
      <c r="CE141" s="217"/>
      <c r="CF141" s="217"/>
      <c r="CG141" s="216"/>
      <c r="CH141" s="218"/>
      <c r="CI141" s="219"/>
      <c r="CJ141" s="219"/>
      <c r="CK141" s="219"/>
      <c r="CL141" s="217"/>
      <c r="CM141" s="217"/>
      <c r="CN141" s="217"/>
      <c r="CO141" s="216"/>
      <c r="CP141" s="218"/>
      <c r="CQ141" s="219"/>
      <c r="CR141" s="219"/>
      <c r="CS141" s="219"/>
      <c r="CT141" s="217"/>
      <c r="CU141" s="217"/>
      <c r="CV141" s="217"/>
      <c r="CW141" s="216"/>
      <c r="CX141" s="384"/>
      <c r="CY141" s="385"/>
      <c r="CZ141" s="385"/>
      <c r="DA141" s="386"/>
    </row>
    <row r="142" spans="2:105" ht="18.75" customHeight="1" thickBot="1">
      <c r="B142" s="366" t="s">
        <v>254</v>
      </c>
      <c r="C142" s="367"/>
      <c r="D142" s="367"/>
      <c r="E142" s="368"/>
      <c r="F142" s="226"/>
      <c r="G142" s="227"/>
      <c r="H142" s="227"/>
      <c r="I142" s="227"/>
      <c r="J142" s="227"/>
      <c r="K142" s="227"/>
      <c r="L142" s="227"/>
      <c r="M142" s="228"/>
      <c r="N142" s="230"/>
      <c r="O142" s="231"/>
      <c r="P142" s="65"/>
      <c r="Q142" s="310"/>
      <c r="R142" s="310"/>
      <c r="S142" s="310"/>
      <c r="T142" s="310"/>
      <c r="U142" s="311"/>
      <c r="V142" s="364"/>
      <c r="W142" s="365"/>
      <c r="X142" s="55"/>
      <c r="Y142" s="266"/>
      <c r="Z142" s="266"/>
      <c r="AA142" s="266"/>
      <c r="AB142" s="266"/>
      <c r="AC142" s="267"/>
      <c r="AD142" s="262"/>
      <c r="AE142" s="263"/>
      <c r="AF142" s="65"/>
      <c r="AG142" s="300" t="s">
        <v>122</v>
      </c>
      <c r="AH142" s="300"/>
      <c r="AI142" s="300"/>
      <c r="AJ142" s="300"/>
      <c r="AK142" s="301"/>
      <c r="AL142" s="230"/>
      <c r="AM142" s="231"/>
      <c r="AN142" s="55"/>
      <c r="AO142" s="266"/>
      <c r="AP142" s="266"/>
      <c r="AQ142" s="266"/>
      <c r="AR142" s="266"/>
      <c r="AS142" s="267"/>
      <c r="AT142" s="262"/>
      <c r="AU142" s="263"/>
      <c r="AV142" s="65"/>
      <c r="AW142" s="308"/>
      <c r="AX142" s="308"/>
      <c r="AY142" s="308"/>
      <c r="AZ142" s="308"/>
      <c r="BA142" s="309"/>
      <c r="BB142" s="230"/>
      <c r="BC142" s="231"/>
      <c r="BD142" s="55"/>
      <c r="BE142" s="246"/>
      <c r="BF142" s="246"/>
      <c r="BG142" s="246"/>
      <c r="BH142" s="246"/>
      <c r="BI142" s="247"/>
      <c r="BJ142" s="226"/>
      <c r="BK142" s="227"/>
      <c r="BL142" s="227"/>
      <c r="BM142" s="227"/>
      <c r="BN142" s="227"/>
      <c r="BO142" s="227"/>
      <c r="BP142" s="227"/>
      <c r="BQ142" s="228"/>
      <c r="BR142" s="230"/>
      <c r="BS142" s="231"/>
      <c r="BT142" s="55"/>
      <c r="BU142" s="246"/>
      <c r="BV142" s="246"/>
      <c r="BW142" s="246"/>
      <c r="BX142" s="246"/>
      <c r="BY142" s="247"/>
      <c r="BZ142" s="230"/>
      <c r="CA142" s="231"/>
      <c r="CB142" s="55"/>
      <c r="CC142" s="246"/>
      <c r="CD142" s="246"/>
      <c r="CE142" s="246"/>
      <c r="CF142" s="246"/>
      <c r="CG142" s="247"/>
      <c r="CH142" s="230"/>
      <c r="CI142" s="231"/>
      <c r="CJ142" s="55"/>
      <c r="CK142" s="266" t="s">
        <v>196</v>
      </c>
      <c r="CL142" s="266"/>
      <c r="CM142" s="266"/>
      <c r="CN142" s="266"/>
      <c r="CO142" s="267"/>
      <c r="CP142" s="230"/>
      <c r="CQ142" s="231"/>
      <c r="CR142" s="55"/>
      <c r="CS142" s="246"/>
      <c r="CT142" s="246"/>
      <c r="CU142" s="246"/>
      <c r="CV142" s="246"/>
      <c r="CW142" s="247"/>
      <c r="CX142" s="366"/>
      <c r="CY142" s="367"/>
      <c r="CZ142" s="367"/>
      <c r="DA142" s="368"/>
    </row>
    <row r="143" spans="2:105" ht="15" customHeight="1">
      <c r="B143" s="369" t="s">
        <v>148</v>
      </c>
      <c r="C143" s="370"/>
      <c r="D143" s="370"/>
      <c r="E143" s="371"/>
      <c r="F143" s="220" t="s">
        <v>365</v>
      </c>
      <c r="G143" s="221"/>
      <c r="H143" s="221"/>
      <c r="I143" s="221"/>
      <c r="J143" s="221"/>
      <c r="K143" s="221"/>
      <c r="L143" s="221"/>
      <c r="M143" s="222"/>
      <c r="N143" s="251"/>
      <c r="O143" s="252"/>
      <c r="P143" s="252"/>
      <c r="Q143" s="252"/>
      <c r="R143" s="258"/>
      <c r="S143" s="258"/>
      <c r="T143" s="258"/>
      <c r="U143" s="259"/>
      <c r="V143" s="251">
        <v>10016133</v>
      </c>
      <c r="W143" s="252"/>
      <c r="X143" s="252"/>
      <c r="Y143" s="252"/>
      <c r="Z143" s="258"/>
      <c r="AA143" s="258"/>
      <c r="AB143" s="258"/>
      <c r="AC143" s="259"/>
      <c r="AD143" s="251"/>
      <c r="AE143" s="252"/>
      <c r="AF143" s="252"/>
      <c r="AG143" s="252"/>
      <c r="AH143" s="258"/>
      <c r="AI143" s="258"/>
      <c r="AJ143" s="258"/>
      <c r="AK143" s="259"/>
      <c r="AL143" s="251"/>
      <c r="AM143" s="252"/>
      <c r="AN143" s="252"/>
      <c r="AO143" s="252"/>
      <c r="AP143" s="258"/>
      <c r="AQ143" s="258"/>
      <c r="AR143" s="258"/>
      <c r="AS143" s="259"/>
      <c r="AT143" s="251"/>
      <c r="AU143" s="258"/>
      <c r="AV143" s="258"/>
      <c r="AW143" s="258"/>
      <c r="AX143" s="258"/>
      <c r="AY143" s="258"/>
      <c r="AZ143" s="258"/>
      <c r="BA143" s="259"/>
      <c r="BB143" s="251"/>
      <c r="BC143" s="252"/>
      <c r="BD143" s="252"/>
      <c r="BE143" s="252"/>
      <c r="BF143" s="258"/>
      <c r="BG143" s="258"/>
      <c r="BH143" s="258"/>
      <c r="BI143" s="259"/>
      <c r="BJ143" s="220" t="s">
        <v>365</v>
      </c>
      <c r="BK143" s="221"/>
      <c r="BL143" s="221"/>
      <c r="BM143" s="221"/>
      <c r="BN143" s="221"/>
      <c r="BO143" s="221"/>
      <c r="BP143" s="221"/>
      <c r="BQ143" s="222"/>
      <c r="BR143" s="453">
        <v>10016133</v>
      </c>
      <c r="BS143" s="604"/>
      <c r="BT143" s="604"/>
      <c r="BU143" s="604"/>
      <c r="BV143" s="454"/>
      <c r="BW143" s="454"/>
      <c r="BX143" s="454"/>
      <c r="BY143" s="525"/>
      <c r="BZ143" s="251">
        <v>10016133</v>
      </c>
      <c r="CA143" s="252"/>
      <c r="CB143" s="252"/>
      <c r="CC143" s="252"/>
      <c r="CD143" s="258"/>
      <c r="CE143" s="258"/>
      <c r="CF143" s="258"/>
      <c r="CG143" s="259"/>
      <c r="CH143" s="251"/>
      <c r="CI143" s="252"/>
      <c r="CJ143" s="252"/>
      <c r="CK143" s="252"/>
      <c r="CL143" s="258"/>
      <c r="CM143" s="258"/>
      <c r="CN143" s="258"/>
      <c r="CO143" s="259"/>
      <c r="CP143" s="251"/>
      <c r="CQ143" s="258"/>
      <c r="CR143" s="258"/>
      <c r="CS143" s="258"/>
      <c r="CT143" s="258"/>
      <c r="CU143" s="258"/>
      <c r="CV143" s="258"/>
      <c r="CW143" s="259"/>
      <c r="CX143" s="353" t="s">
        <v>148</v>
      </c>
      <c r="CY143" s="354"/>
      <c r="CZ143" s="354"/>
      <c r="DA143" s="355"/>
    </row>
    <row r="144" spans="2:105" ht="15" customHeight="1">
      <c r="B144" s="372"/>
      <c r="C144" s="373"/>
      <c r="D144" s="373"/>
      <c r="E144" s="374"/>
      <c r="F144" s="223"/>
      <c r="G144" s="224"/>
      <c r="H144" s="224"/>
      <c r="I144" s="224"/>
      <c r="J144" s="224"/>
      <c r="K144" s="224"/>
      <c r="L144" s="224"/>
      <c r="M144" s="225"/>
      <c r="N144" s="242"/>
      <c r="O144" s="243"/>
      <c r="P144" s="243"/>
      <c r="Q144" s="243"/>
      <c r="R144" s="217"/>
      <c r="S144" s="245"/>
      <c r="T144" s="217"/>
      <c r="U144" s="216"/>
      <c r="V144" s="242" t="s">
        <v>62</v>
      </c>
      <c r="W144" s="243"/>
      <c r="X144" s="243"/>
      <c r="Y144" s="243"/>
      <c r="Z144" s="217"/>
      <c r="AA144" s="245"/>
      <c r="AB144" s="217"/>
      <c r="AC144" s="216"/>
      <c r="AD144" s="242"/>
      <c r="AE144" s="243"/>
      <c r="AF144" s="243"/>
      <c r="AG144" s="243"/>
      <c r="AH144" s="217"/>
      <c r="AI144" s="245"/>
      <c r="AJ144" s="217"/>
      <c r="AK144" s="216"/>
      <c r="AL144" s="242"/>
      <c r="AM144" s="243"/>
      <c r="AN144" s="243"/>
      <c r="AO144" s="243"/>
      <c r="AP144" s="217"/>
      <c r="AQ144" s="245"/>
      <c r="AR144" s="217"/>
      <c r="AS144" s="216"/>
      <c r="AT144" s="274"/>
      <c r="AU144" s="275"/>
      <c r="AV144" s="275"/>
      <c r="AW144" s="275"/>
      <c r="AX144" s="229"/>
      <c r="AY144" s="295"/>
      <c r="AZ144" s="229"/>
      <c r="BA144" s="244"/>
      <c r="BB144" s="274"/>
      <c r="BC144" s="275"/>
      <c r="BD144" s="275"/>
      <c r="BE144" s="275"/>
      <c r="BF144" s="229"/>
      <c r="BG144" s="295"/>
      <c r="BH144" s="229"/>
      <c r="BI144" s="244"/>
      <c r="BJ144" s="223"/>
      <c r="BK144" s="224"/>
      <c r="BL144" s="224"/>
      <c r="BM144" s="224"/>
      <c r="BN144" s="224"/>
      <c r="BO144" s="224"/>
      <c r="BP144" s="224"/>
      <c r="BQ144" s="225"/>
      <c r="BR144" s="519" t="s">
        <v>62</v>
      </c>
      <c r="BS144" s="520"/>
      <c r="BT144" s="520"/>
      <c r="BU144" s="520"/>
      <c r="BV144" s="515"/>
      <c r="BW144" s="526"/>
      <c r="BX144" s="515"/>
      <c r="BY144" s="516"/>
      <c r="BZ144" s="242" t="s">
        <v>62</v>
      </c>
      <c r="CA144" s="243"/>
      <c r="CB144" s="243"/>
      <c r="CC144" s="243"/>
      <c r="CD144" s="217"/>
      <c r="CE144" s="245"/>
      <c r="CF144" s="217"/>
      <c r="CG144" s="216"/>
      <c r="CH144" s="274"/>
      <c r="CI144" s="275"/>
      <c r="CJ144" s="275"/>
      <c r="CK144" s="275"/>
      <c r="CL144" s="229"/>
      <c r="CM144" s="295"/>
      <c r="CN144" s="229"/>
      <c r="CO144" s="244"/>
      <c r="CP144" s="242"/>
      <c r="CQ144" s="243"/>
      <c r="CR144" s="243"/>
      <c r="CS144" s="243"/>
      <c r="CT144" s="217"/>
      <c r="CU144" s="217"/>
      <c r="CV144" s="217"/>
      <c r="CW144" s="216"/>
      <c r="CX144" s="356"/>
      <c r="CY144" s="357"/>
      <c r="CZ144" s="357"/>
      <c r="DA144" s="358"/>
    </row>
    <row r="145" spans="2:105" ht="11.25" customHeight="1">
      <c r="B145" s="372"/>
      <c r="C145" s="373"/>
      <c r="D145" s="373"/>
      <c r="E145" s="374"/>
      <c r="F145" s="223"/>
      <c r="G145" s="224"/>
      <c r="H145" s="224"/>
      <c r="I145" s="224"/>
      <c r="J145" s="224"/>
      <c r="K145" s="224"/>
      <c r="L145" s="224"/>
      <c r="M145" s="225"/>
      <c r="N145" s="264" t="s">
        <v>100</v>
      </c>
      <c r="O145" s="265"/>
      <c r="P145" s="265"/>
      <c r="Q145" s="265"/>
      <c r="R145" s="217"/>
      <c r="S145" s="245"/>
      <c r="T145" s="217"/>
      <c r="U145" s="216"/>
      <c r="V145" s="264" t="s">
        <v>100</v>
      </c>
      <c r="W145" s="265"/>
      <c r="X145" s="265"/>
      <c r="Y145" s="265"/>
      <c r="Z145" s="217"/>
      <c r="AA145" s="245"/>
      <c r="AB145" s="217"/>
      <c r="AC145" s="216"/>
      <c r="AD145" s="264"/>
      <c r="AE145" s="265"/>
      <c r="AF145" s="265"/>
      <c r="AG145" s="265"/>
      <c r="AH145" s="217"/>
      <c r="AI145" s="245"/>
      <c r="AJ145" s="217"/>
      <c r="AK145" s="216"/>
      <c r="AL145" s="264"/>
      <c r="AM145" s="265"/>
      <c r="AN145" s="265"/>
      <c r="AO145" s="265"/>
      <c r="AP145" s="217"/>
      <c r="AQ145" s="245"/>
      <c r="AR145" s="217"/>
      <c r="AS145" s="216"/>
      <c r="AT145" s="274"/>
      <c r="AU145" s="275"/>
      <c r="AV145" s="275"/>
      <c r="AW145" s="275"/>
      <c r="AX145" s="229"/>
      <c r="AY145" s="295"/>
      <c r="AZ145" s="229"/>
      <c r="BA145" s="244"/>
      <c r="BB145" s="284"/>
      <c r="BC145" s="285"/>
      <c r="BD145" s="285"/>
      <c r="BE145" s="285"/>
      <c r="BF145" s="229"/>
      <c r="BG145" s="295"/>
      <c r="BH145" s="229"/>
      <c r="BI145" s="244"/>
      <c r="BJ145" s="223"/>
      <c r="BK145" s="224"/>
      <c r="BL145" s="224"/>
      <c r="BM145" s="224"/>
      <c r="BN145" s="224"/>
      <c r="BO145" s="224"/>
      <c r="BP145" s="224"/>
      <c r="BQ145" s="225"/>
      <c r="BR145" s="612" t="s">
        <v>100</v>
      </c>
      <c r="BS145" s="613"/>
      <c r="BT145" s="613"/>
      <c r="BU145" s="613"/>
      <c r="BV145" s="515"/>
      <c r="BW145" s="526"/>
      <c r="BX145" s="515"/>
      <c r="BY145" s="516"/>
      <c r="BZ145" s="264" t="s">
        <v>100</v>
      </c>
      <c r="CA145" s="265"/>
      <c r="CB145" s="265"/>
      <c r="CC145" s="265"/>
      <c r="CD145" s="217"/>
      <c r="CE145" s="245"/>
      <c r="CF145" s="217"/>
      <c r="CG145" s="216"/>
      <c r="CH145" s="284"/>
      <c r="CI145" s="285"/>
      <c r="CJ145" s="285"/>
      <c r="CK145" s="285"/>
      <c r="CL145" s="229"/>
      <c r="CM145" s="295"/>
      <c r="CN145" s="229"/>
      <c r="CO145" s="244"/>
      <c r="CP145" s="264"/>
      <c r="CQ145" s="265"/>
      <c r="CR145" s="265"/>
      <c r="CS145" s="265"/>
      <c r="CT145" s="217"/>
      <c r="CU145" s="217"/>
      <c r="CV145" s="217"/>
      <c r="CW145" s="216"/>
      <c r="CX145" s="356"/>
      <c r="CY145" s="357"/>
      <c r="CZ145" s="357"/>
      <c r="DA145" s="358"/>
    </row>
    <row r="146" spans="2:105" ht="22.5" customHeight="1">
      <c r="B146" s="372"/>
      <c r="C146" s="373"/>
      <c r="D146" s="373"/>
      <c r="E146" s="374"/>
      <c r="F146" s="223"/>
      <c r="G146" s="224"/>
      <c r="H146" s="224"/>
      <c r="I146" s="224"/>
      <c r="J146" s="224"/>
      <c r="K146" s="224"/>
      <c r="L146" s="224"/>
      <c r="M146" s="225"/>
      <c r="N146" s="264"/>
      <c r="O146" s="265"/>
      <c r="P146" s="265"/>
      <c r="Q146" s="265"/>
      <c r="R146" s="217"/>
      <c r="S146" s="217" t="s">
        <v>68</v>
      </c>
      <c r="T146" s="217"/>
      <c r="U146" s="216"/>
      <c r="V146" s="264"/>
      <c r="W146" s="265"/>
      <c r="X146" s="265"/>
      <c r="Y146" s="265"/>
      <c r="Z146" s="217"/>
      <c r="AA146" s="217" t="s">
        <v>44</v>
      </c>
      <c r="AB146" s="217"/>
      <c r="AC146" s="216"/>
      <c r="AD146" s="264"/>
      <c r="AE146" s="265"/>
      <c r="AF146" s="265"/>
      <c r="AG146" s="265"/>
      <c r="AH146" s="217"/>
      <c r="AI146" s="217" t="s">
        <v>44</v>
      </c>
      <c r="AJ146" s="217"/>
      <c r="AK146" s="216"/>
      <c r="AL146" s="264"/>
      <c r="AM146" s="265"/>
      <c r="AN146" s="265"/>
      <c r="AO146" s="265"/>
      <c r="AP146" s="217"/>
      <c r="AQ146" s="217" t="s">
        <v>40</v>
      </c>
      <c r="AR146" s="217"/>
      <c r="AS146" s="216"/>
      <c r="AT146" s="274"/>
      <c r="AU146" s="275"/>
      <c r="AV146" s="275"/>
      <c r="AW146" s="275"/>
      <c r="AX146" s="229"/>
      <c r="AY146" s="229" t="s">
        <v>40</v>
      </c>
      <c r="AZ146" s="229"/>
      <c r="BA146" s="244"/>
      <c r="BB146" s="284"/>
      <c r="BC146" s="285"/>
      <c r="BD146" s="285"/>
      <c r="BE146" s="285"/>
      <c r="BF146" s="229"/>
      <c r="BG146" s="229" t="s">
        <v>41</v>
      </c>
      <c r="BH146" s="229"/>
      <c r="BI146" s="244"/>
      <c r="BJ146" s="223"/>
      <c r="BK146" s="224"/>
      <c r="BL146" s="224"/>
      <c r="BM146" s="224"/>
      <c r="BN146" s="224"/>
      <c r="BO146" s="224"/>
      <c r="BP146" s="224"/>
      <c r="BQ146" s="225"/>
      <c r="BR146" s="612"/>
      <c r="BS146" s="613"/>
      <c r="BT146" s="613"/>
      <c r="BU146" s="613"/>
      <c r="BV146" s="515"/>
      <c r="BW146" s="515" t="s">
        <v>118</v>
      </c>
      <c r="BX146" s="515"/>
      <c r="BY146" s="516"/>
      <c r="BZ146" s="264"/>
      <c r="CA146" s="265"/>
      <c r="CB146" s="265"/>
      <c r="CC146" s="265"/>
      <c r="CD146" s="217" t="s">
        <v>47</v>
      </c>
      <c r="CE146" s="217" t="s">
        <v>44</v>
      </c>
      <c r="CF146" s="217"/>
      <c r="CG146" s="216"/>
      <c r="CH146" s="284"/>
      <c r="CI146" s="285"/>
      <c r="CJ146" s="285"/>
      <c r="CK146" s="285"/>
      <c r="CL146" s="229"/>
      <c r="CM146" s="229" t="s">
        <v>40</v>
      </c>
      <c r="CN146" s="229"/>
      <c r="CO146" s="244"/>
      <c r="CP146" s="264"/>
      <c r="CQ146" s="265"/>
      <c r="CR146" s="265"/>
      <c r="CS146" s="265"/>
      <c r="CT146" s="217"/>
      <c r="CU146" s="217"/>
      <c r="CV146" s="217"/>
      <c r="CW146" s="216"/>
      <c r="CX146" s="356"/>
      <c r="CY146" s="357"/>
      <c r="CZ146" s="357"/>
      <c r="DA146" s="358"/>
    </row>
    <row r="147" spans="2:105" ht="18.75" customHeight="1">
      <c r="B147" s="375"/>
      <c r="C147" s="376"/>
      <c r="D147" s="376"/>
      <c r="E147" s="377"/>
      <c r="F147" s="223"/>
      <c r="G147" s="224"/>
      <c r="H147" s="224"/>
      <c r="I147" s="224"/>
      <c r="J147" s="224"/>
      <c r="K147" s="224"/>
      <c r="L147" s="224"/>
      <c r="M147" s="225"/>
      <c r="N147" s="218" t="s">
        <v>252</v>
      </c>
      <c r="O147" s="219"/>
      <c r="P147" s="219"/>
      <c r="Q147" s="219"/>
      <c r="R147" s="217"/>
      <c r="S147" s="217"/>
      <c r="T147" s="217"/>
      <c r="U147" s="216"/>
      <c r="V147" s="218" t="s">
        <v>251</v>
      </c>
      <c r="W147" s="219"/>
      <c r="X147" s="219"/>
      <c r="Y147" s="219"/>
      <c r="Z147" s="217"/>
      <c r="AA147" s="217"/>
      <c r="AB147" s="217"/>
      <c r="AC147" s="216"/>
      <c r="AD147" s="218"/>
      <c r="AE147" s="219"/>
      <c r="AF147" s="219"/>
      <c r="AG147" s="219"/>
      <c r="AH147" s="217"/>
      <c r="AI147" s="217"/>
      <c r="AJ147" s="217"/>
      <c r="AK147" s="216"/>
      <c r="AL147" s="218"/>
      <c r="AM147" s="219"/>
      <c r="AN147" s="219"/>
      <c r="AO147" s="219"/>
      <c r="AP147" s="217"/>
      <c r="AQ147" s="217"/>
      <c r="AR147" s="217"/>
      <c r="AS147" s="216"/>
      <c r="AT147" s="296"/>
      <c r="AU147" s="297"/>
      <c r="AV147" s="297"/>
      <c r="AW147" s="297"/>
      <c r="AX147" s="229"/>
      <c r="AY147" s="229"/>
      <c r="AZ147" s="229"/>
      <c r="BA147" s="244"/>
      <c r="BB147" s="296"/>
      <c r="BC147" s="297"/>
      <c r="BD147" s="297"/>
      <c r="BE147" s="297"/>
      <c r="BF147" s="229"/>
      <c r="BG147" s="229"/>
      <c r="BH147" s="229"/>
      <c r="BI147" s="244"/>
      <c r="BJ147" s="223"/>
      <c r="BK147" s="224"/>
      <c r="BL147" s="224"/>
      <c r="BM147" s="224"/>
      <c r="BN147" s="224"/>
      <c r="BO147" s="224"/>
      <c r="BP147" s="224"/>
      <c r="BQ147" s="225"/>
      <c r="BR147" s="521"/>
      <c r="BS147" s="522"/>
      <c r="BT147" s="522"/>
      <c r="BU147" s="522"/>
      <c r="BV147" s="515"/>
      <c r="BW147" s="515"/>
      <c r="BX147" s="515"/>
      <c r="BY147" s="516"/>
      <c r="BZ147" s="218"/>
      <c r="CA147" s="219"/>
      <c r="CB147" s="219"/>
      <c r="CC147" s="219"/>
      <c r="CD147" s="217"/>
      <c r="CE147" s="217"/>
      <c r="CF147" s="217"/>
      <c r="CG147" s="216"/>
      <c r="CH147" s="296"/>
      <c r="CI147" s="297"/>
      <c r="CJ147" s="297"/>
      <c r="CK147" s="297"/>
      <c r="CL147" s="229"/>
      <c r="CM147" s="229"/>
      <c r="CN147" s="229"/>
      <c r="CO147" s="244"/>
      <c r="CP147" s="218"/>
      <c r="CQ147" s="219"/>
      <c r="CR147" s="219"/>
      <c r="CS147" s="219"/>
      <c r="CT147" s="217"/>
      <c r="CU147" s="217"/>
      <c r="CV147" s="217"/>
      <c r="CW147" s="216"/>
      <c r="CX147" s="359"/>
      <c r="CY147" s="360"/>
      <c r="CZ147" s="360"/>
      <c r="DA147" s="361"/>
    </row>
    <row r="148" spans="2:105" ht="18.75" customHeight="1" thickBot="1">
      <c r="B148" s="552" t="s">
        <v>233</v>
      </c>
      <c r="C148" s="553"/>
      <c r="D148" s="553"/>
      <c r="E148" s="554"/>
      <c r="F148" s="226"/>
      <c r="G148" s="227"/>
      <c r="H148" s="227"/>
      <c r="I148" s="227"/>
      <c r="J148" s="227"/>
      <c r="K148" s="227"/>
      <c r="L148" s="227"/>
      <c r="M148" s="228"/>
      <c r="N148" s="230"/>
      <c r="O148" s="231"/>
      <c r="P148" s="55"/>
      <c r="Q148" s="266"/>
      <c r="R148" s="266"/>
      <c r="S148" s="266"/>
      <c r="T148" s="266"/>
      <c r="U148" s="267"/>
      <c r="V148" s="230"/>
      <c r="W148" s="231"/>
      <c r="X148" s="55"/>
      <c r="Y148" s="266" t="s">
        <v>63</v>
      </c>
      <c r="Z148" s="266"/>
      <c r="AA148" s="266"/>
      <c r="AB148" s="266"/>
      <c r="AC148" s="267"/>
      <c r="AD148" s="230"/>
      <c r="AE148" s="231"/>
      <c r="AF148" s="55"/>
      <c r="AG148" s="266"/>
      <c r="AH148" s="266"/>
      <c r="AI148" s="266"/>
      <c r="AJ148" s="266"/>
      <c r="AK148" s="267"/>
      <c r="AL148" s="230"/>
      <c r="AM148" s="231"/>
      <c r="AN148" s="55"/>
      <c r="AO148" s="266"/>
      <c r="AP148" s="266"/>
      <c r="AQ148" s="266"/>
      <c r="AR148" s="266"/>
      <c r="AS148" s="267"/>
      <c r="AT148" s="230"/>
      <c r="AU148" s="231"/>
      <c r="AV148" s="65"/>
      <c r="AW148" s="310"/>
      <c r="AX148" s="310"/>
      <c r="AY148" s="310"/>
      <c r="AZ148" s="310"/>
      <c r="BA148" s="311"/>
      <c r="BB148" s="262"/>
      <c r="BC148" s="263"/>
      <c r="BD148" s="65"/>
      <c r="BE148" s="308"/>
      <c r="BF148" s="308"/>
      <c r="BG148" s="308"/>
      <c r="BH148" s="308"/>
      <c r="BI148" s="309"/>
      <c r="BJ148" s="226"/>
      <c r="BK148" s="227"/>
      <c r="BL148" s="227"/>
      <c r="BM148" s="227"/>
      <c r="BN148" s="227"/>
      <c r="BO148" s="227"/>
      <c r="BP148" s="227"/>
      <c r="BQ148" s="228"/>
      <c r="BR148" s="523"/>
      <c r="BS148" s="524"/>
      <c r="BT148" s="66"/>
      <c r="BU148" s="614" t="s">
        <v>64</v>
      </c>
      <c r="BV148" s="614"/>
      <c r="BW148" s="614"/>
      <c r="BX148" s="614"/>
      <c r="BY148" s="615"/>
      <c r="BZ148" s="230"/>
      <c r="CA148" s="231"/>
      <c r="CB148" s="55"/>
      <c r="CC148" s="266" t="s">
        <v>64</v>
      </c>
      <c r="CD148" s="266"/>
      <c r="CE148" s="266"/>
      <c r="CF148" s="266"/>
      <c r="CG148" s="267"/>
      <c r="CH148" s="262"/>
      <c r="CI148" s="263"/>
      <c r="CJ148" s="65"/>
      <c r="CK148" s="308"/>
      <c r="CL148" s="308"/>
      <c r="CM148" s="308"/>
      <c r="CN148" s="308"/>
      <c r="CO148" s="309"/>
      <c r="CP148" s="230"/>
      <c r="CQ148" s="231"/>
      <c r="CR148" s="55"/>
      <c r="CS148" s="246"/>
      <c r="CT148" s="246"/>
      <c r="CU148" s="246"/>
      <c r="CV148" s="246"/>
      <c r="CW148" s="247"/>
      <c r="CX148" s="350"/>
      <c r="CY148" s="351"/>
      <c r="CZ148" s="351"/>
      <c r="DA148" s="352"/>
    </row>
    <row r="149" spans="2:105" ht="15" customHeight="1">
      <c r="B149" s="369" t="s">
        <v>149</v>
      </c>
      <c r="C149" s="370"/>
      <c r="D149" s="370"/>
      <c r="E149" s="371"/>
      <c r="F149" s="220"/>
      <c r="G149" s="221"/>
      <c r="H149" s="221"/>
      <c r="I149" s="221"/>
      <c r="J149" s="221"/>
      <c r="K149" s="221"/>
      <c r="L149" s="221"/>
      <c r="M149" s="222"/>
      <c r="N149" s="251"/>
      <c r="O149" s="252"/>
      <c r="P149" s="252"/>
      <c r="Q149" s="252"/>
      <c r="R149" s="258"/>
      <c r="S149" s="258"/>
      <c r="T149" s="258"/>
      <c r="U149" s="259"/>
      <c r="V149" s="251"/>
      <c r="W149" s="252"/>
      <c r="X149" s="252"/>
      <c r="Y149" s="252"/>
      <c r="Z149" s="258"/>
      <c r="AA149" s="258"/>
      <c r="AB149" s="258"/>
      <c r="AC149" s="259"/>
      <c r="AD149" s="251">
        <v>10016260</v>
      </c>
      <c r="AE149" s="252"/>
      <c r="AF149" s="252"/>
      <c r="AG149" s="252"/>
      <c r="AH149" s="258"/>
      <c r="AI149" s="258"/>
      <c r="AJ149" s="258"/>
      <c r="AK149" s="259"/>
      <c r="AL149" s="251"/>
      <c r="AM149" s="252"/>
      <c r="AN149" s="252"/>
      <c r="AO149" s="252"/>
      <c r="AP149" s="258"/>
      <c r="AQ149" s="258"/>
      <c r="AR149" s="258"/>
      <c r="AS149" s="259"/>
      <c r="AT149" s="251"/>
      <c r="AU149" s="258"/>
      <c r="AV149" s="258"/>
      <c r="AW149" s="258"/>
      <c r="AX149" s="258"/>
      <c r="AY149" s="258"/>
      <c r="AZ149" s="258"/>
      <c r="BA149" s="259"/>
      <c r="BB149" s="251"/>
      <c r="BC149" s="258"/>
      <c r="BD149" s="258"/>
      <c r="BE149" s="258"/>
      <c r="BF149" s="258"/>
      <c r="BG149" s="258"/>
      <c r="BH149" s="258"/>
      <c r="BI149" s="259"/>
      <c r="BJ149" s="251"/>
      <c r="BK149" s="252"/>
      <c r="BL149" s="252"/>
      <c r="BM149" s="252"/>
      <c r="BN149" s="258"/>
      <c r="BO149" s="258"/>
      <c r="BP149" s="258"/>
      <c r="BQ149" s="259"/>
      <c r="BR149" s="220"/>
      <c r="BS149" s="221"/>
      <c r="BT149" s="221"/>
      <c r="BU149" s="221"/>
      <c r="BV149" s="221"/>
      <c r="BW149" s="221"/>
      <c r="BX149" s="221"/>
      <c r="BY149" s="222"/>
      <c r="BZ149" s="220"/>
      <c r="CA149" s="221"/>
      <c r="CB149" s="221"/>
      <c r="CC149" s="221"/>
      <c r="CD149" s="221"/>
      <c r="CE149" s="221"/>
      <c r="CF149" s="221"/>
      <c r="CG149" s="222"/>
      <c r="CH149" s="286"/>
      <c r="CI149" s="287"/>
      <c r="CJ149" s="287"/>
      <c r="CK149" s="287"/>
      <c r="CL149" s="287"/>
      <c r="CM149" s="287"/>
      <c r="CN149" s="287"/>
      <c r="CO149" s="288"/>
      <c r="CP149" s="251"/>
      <c r="CQ149" s="258"/>
      <c r="CR149" s="258"/>
      <c r="CS149" s="258"/>
      <c r="CT149" s="258"/>
      <c r="CU149" s="258"/>
      <c r="CV149" s="258"/>
      <c r="CW149" s="259"/>
      <c r="CX149" s="353" t="s">
        <v>149</v>
      </c>
      <c r="CY149" s="354"/>
      <c r="CZ149" s="354"/>
      <c r="DA149" s="355"/>
    </row>
    <row r="150" spans="2:105" ht="15" customHeight="1">
      <c r="B150" s="372"/>
      <c r="C150" s="373"/>
      <c r="D150" s="373"/>
      <c r="E150" s="374"/>
      <c r="F150" s="223"/>
      <c r="G150" s="224"/>
      <c r="H150" s="224"/>
      <c r="I150" s="224"/>
      <c r="J150" s="224"/>
      <c r="K150" s="224"/>
      <c r="L150" s="224"/>
      <c r="M150" s="225"/>
      <c r="N150" s="242"/>
      <c r="O150" s="243"/>
      <c r="P150" s="243"/>
      <c r="Q150" s="243"/>
      <c r="R150" s="217"/>
      <c r="S150" s="245"/>
      <c r="T150" s="217"/>
      <c r="U150" s="216"/>
      <c r="V150" s="242"/>
      <c r="W150" s="243"/>
      <c r="X150" s="243"/>
      <c r="Y150" s="243"/>
      <c r="Z150" s="217"/>
      <c r="AA150" s="245"/>
      <c r="AB150" s="217"/>
      <c r="AC150" s="216"/>
      <c r="AD150" s="242" t="s">
        <v>62</v>
      </c>
      <c r="AE150" s="243"/>
      <c r="AF150" s="243"/>
      <c r="AG150" s="243"/>
      <c r="AH150" s="217"/>
      <c r="AI150" s="245"/>
      <c r="AJ150" s="217"/>
      <c r="AK150" s="216"/>
      <c r="AL150" s="274"/>
      <c r="AM150" s="275"/>
      <c r="AN150" s="275"/>
      <c r="AO150" s="275"/>
      <c r="AP150" s="229"/>
      <c r="AQ150" s="295"/>
      <c r="AR150" s="229"/>
      <c r="AS150" s="244"/>
      <c r="AT150" s="274"/>
      <c r="AU150" s="275"/>
      <c r="AV150" s="275"/>
      <c r="AW150" s="275"/>
      <c r="AX150" s="229"/>
      <c r="AY150" s="295"/>
      <c r="AZ150" s="229"/>
      <c r="BA150" s="244"/>
      <c r="BB150" s="242"/>
      <c r="BC150" s="243"/>
      <c r="BD150" s="243"/>
      <c r="BE150" s="243"/>
      <c r="BF150" s="217"/>
      <c r="BG150" s="245"/>
      <c r="BH150" s="217"/>
      <c r="BI150" s="216"/>
      <c r="BJ150" s="242"/>
      <c r="BK150" s="243"/>
      <c r="BL150" s="243"/>
      <c r="BM150" s="243"/>
      <c r="BN150" s="217"/>
      <c r="BO150" s="245"/>
      <c r="BP150" s="217"/>
      <c r="BQ150" s="216"/>
      <c r="BR150" s="223"/>
      <c r="BS150" s="224"/>
      <c r="BT150" s="224"/>
      <c r="BU150" s="224"/>
      <c r="BV150" s="224"/>
      <c r="BW150" s="224"/>
      <c r="BX150" s="224"/>
      <c r="BY150" s="225"/>
      <c r="BZ150" s="223"/>
      <c r="CA150" s="224"/>
      <c r="CB150" s="224"/>
      <c r="CC150" s="224"/>
      <c r="CD150" s="224"/>
      <c r="CE150" s="224"/>
      <c r="CF150" s="224"/>
      <c r="CG150" s="225"/>
      <c r="CH150" s="289"/>
      <c r="CI150" s="290"/>
      <c r="CJ150" s="290"/>
      <c r="CK150" s="290"/>
      <c r="CL150" s="290"/>
      <c r="CM150" s="290"/>
      <c r="CN150" s="290"/>
      <c r="CO150" s="291"/>
      <c r="CP150" s="242"/>
      <c r="CQ150" s="243"/>
      <c r="CR150" s="243"/>
      <c r="CS150" s="243"/>
      <c r="CT150" s="217"/>
      <c r="CU150" s="245"/>
      <c r="CV150" s="217"/>
      <c r="CW150" s="216"/>
      <c r="CX150" s="356"/>
      <c r="CY150" s="357"/>
      <c r="CZ150" s="357"/>
      <c r="DA150" s="358"/>
    </row>
    <row r="151" spans="2:105" ht="11.25" customHeight="1">
      <c r="B151" s="372"/>
      <c r="C151" s="373"/>
      <c r="D151" s="373"/>
      <c r="E151" s="374"/>
      <c r="F151" s="223"/>
      <c r="G151" s="224"/>
      <c r="H151" s="224"/>
      <c r="I151" s="224"/>
      <c r="J151" s="224"/>
      <c r="K151" s="224"/>
      <c r="L151" s="224"/>
      <c r="M151" s="225"/>
      <c r="N151" s="242" t="s">
        <v>36</v>
      </c>
      <c r="O151" s="243"/>
      <c r="P151" s="243"/>
      <c r="Q151" s="243"/>
      <c r="R151" s="217"/>
      <c r="S151" s="245"/>
      <c r="T151" s="217"/>
      <c r="U151" s="216"/>
      <c r="V151" s="264" t="s">
        <v>332</v>
      </c>
      <c r="W151" s="265"/>
      <c r="X151" s="265"/>
      <c r="Y151" s="265"/>
      <c r="Z151" s="217"/>
      <c r="AA151" s="245"/>
      <c r="AB151" s="217"/>
      <c r="AC151" s="216"/>
      <c r="AD151" s="264" t="s">
        <v>332</v>
      </c>
      <c r="AE151" s="265"/>
      <c r="AF151" s="265"/>
      <c r="AG151" s="265"/>
      <c r="AH151" s="217"/>
      <c r="AI151" s="245"/>
      <c r="AJ151" s="217"/>
      <c r="AK151" s="216"/>
      <c r="AL151" s="284"/>
      <c r="AM151" s="285"/>
      <c r="AN151" s="285"/>
      <c r="AO151" s="285"/>
      <c r="AP151" s="229"/>
      <c r="AQ151" s="295"/>
      <c r="AR151" s="229"/>
      <c r="AS151" s="244"/>
      <c r="AT151" s="274"/>
      <c r="AU151" s="275"/>
      <c r="AV151" s="275"/>
      <c r="AW151" s="275"/>
      <c r="AX151" s="229"/>
      <c r="AY151" s="295"/>
      <c r="AZ151" s="229"/>
      <c r="BA151" s="244"/>
      <c r="BB151" s="242"/>
      <c r="BC151" s="243"/>
      <c r="BD151" s="243"/>
      <c r="BE151" s="243"/>
      <c r="BF151" s="217"/>
      <c r="BG151" s="245"/>
      <c r="BH151" s="217"/>
      <c r="BI151" s="216"/>
      <c r="BJ151" s="264" t="s">
        <v>332</v>
      </c>
      <c r="BK151" s="265"/>
      <c r="BL151" s="265"/>
      <c r="BM151" s="265"/>
      <c r="BN151" s="217"/>
      <c r="BO151" s="245"/>
      <c r="BP151" s="217"/>
      <c r="BQ151" s="216"/>
      <c r="BR151" s="223"/>
      <c r="BS151" s="224"/>
      <c r="BT151" s="224"/>
      <c r="BU151" s="224"/>
      <c r="BV151" s="224"/>
      <c r="BW151" s="224"/>
      <c r="BX151" s="224"/>
      <c r="BY151" s="225"/>
      <c r="BZ151" s="223"/>
      <c r="CA151" s="224"/>
      <c r="CB151" s="224"/>
      <c r="CC151" s="224"/>
      <c r="CD151" s="224"/>
      <c r="CE151" s="224"/>
      <c r="CF151" s="224"/>
      <c r="CG151" s="225"/>
      <c r="CH151" s="289"/>
      <c r="CI151" s="290"/>
      <c r="CJ151" s="290"/>
      <c r="CK151" s="290"/>
      <c r="CL151" s="290"/>
      <c r="CM151" s="290"/>
      <c r="CN151" s="290"/>
      <c r="CO151" s="291"/>
      <c r="CP151" s="264"/>
      <c r="CQ151" s="265"/>
      <c r="CR151" s="265"/>
      <c r="CS151" s="265"/>
      <c r="CT151" s="217"/>
      <c r="CU151" s="245"/>
      <c r="CV151" s="217"/>
      <c r="CW151" s="216"/>
      <c r="CX151" s="356"/>
      <c r="CY151" s="357"/>
      <c r="CZ151" s="357"/>
      <c r="DA151" s="358"/>
    </row>
    <row r="152" spans="2:105" ht="22.5" customHeight="1">
      <c r="B152" s="372"/>
      <c r="C152" s="373"/>
      <c r="D152" s="373"/>
      <c r="E152" s="374"/>
      <c r="F152" s="223"/>
      <c r="G152" s="224"/>
      <c r="H152" s="224"/>
      <c r="I152" s="224"/>
      <c r="J152" s="224"/>
      <c r="K152" s="224"/>
      <c r="L152" s="224"/>
      <c r="M152" s="225"/>
      <c r="N152" s="242"/>
      <c r="O152" s="243"/>
      <c r="P152" s="243"/>
      <c r="Q152" s="243"/>
      <c r="R152" s="217"/>
      <c r="S152" s="217"/>
      <c r="T152" s="217"/>
      <c r="U152" s="216"/>
      <c r="V152" s="264"/>
      <c r="W152" s="265"/>
      <c r="X152" s="265"/>
      <c r="Y152" s="265"/>
      <c r="Z152" s="217"/>
      <c r="AA152" s="217" t="s">
        <v>68</v>
      </c>
      <c r="AB152" s="217"/>
      <c r="AC152" s="216"/>
      <c r="AD152" s="264"/>
      <c r="AE152" s="265"/>
      <c r="AF152" s="265"/>
      <c r="AG152" s="265"/>
      <c r="AH152" s="217" t="s">
        <v>47</v>
      </c>
      <c r="AI152" s="217" t="s">
        <v>40</v>
      </c>
      <c r="AJ152" s="217"/>
      <c r="AK152" s="216"/>
      <c r="AL152" s="284"/>
      <c r="AM152" s="285"/>
      <c r="AN152" s="285"/>
      <c r="AO152" s="285"/>
      <c r="AP152" s="229"/>
      <c r="AQ152" s="229" t="s">
        <v>118</v>
      </c>
      <c r="AR152" s="229"/>
      <c r="AS152" s="244"/>
      <c r="AT152" s="274"/>
      <c r="AU152" s="275"/>
      <c r="AV152" s="275"/>
      <c r="AW152" s="275"/>
      <c r="AX152" s="229"/>
      <c r="AY152" s="229" t="s">
        <v>40</v>
      </c>
      <c r="AZ152" s="229"/>
      <c r="BA152" s="244"/>
      <c r="BB152" s="242"/>
      <c r="BC152" s="243"/>
      <c r="BD152" s="243"/>
      <c r="BE152" s="243"/>
      <c r="BF152" s="217"/>
      <c r="BG152" s="217" t="s">
        <v>40</v>
      </c>
      <c r="BH152" s="217"/>
      <c r="BI152" s="216"/>
      <c r="BJ152" s="264"/>
      <c r="BK152" s="265"/>
      <c r="BL152" s="265"/>
      <c r="BM152" s="265"/>
      <c r="BN152" s="217"/>
      <c r="BO152" s="217" t="s">
        <v>42</v>
      </c>
      <c r="BP152" s="217"/>
      <c r="BQ152" s="216"/>
      <c r="BR152" s="223"/>
      <c r="BS152" s="224"/>
      <c r="BT152" s="224"/>
      <c r="BU152" s="224"/>
      <c r="BV152" s="224"/>
      <c r="BW152" s="224"/>
      <c r="BX152" s="224"/>
      <c r="BY152" s="225"/>
      <c r="BZ152" s="223"/>
      <c r="CA152" s="224"/>
      <c r="CB152" s="224"/>
      <c r="CC152" s="224"/>
      <c r="CD152" s="224"/>
      <c r="CE152" s="224"/>
      <c r="CF152" s="224"/>
      <c r="CG152" s="225"/>
      <c r="CH152" s="289"/>
      <c r="CI152" s="290"/>
      <c r="CJ152" s="290"/>
      <c r="CK152" s="290"/>
      <c r="CL152" s="290"/>
      <c r="CM152" s="290"/>
      <c r="CN152" s="290"/>
      <c r="CO152" s="291"/>
      <c r="CP152" s="264"/>
      <c r="CQ152" s="265"/>
      <c r="CR152" s="265"/>
      <c r="CS152" s="265"/>
      <c r="CT152" s="217"/>
      <c r="CU152" s="217"/>
      <c r="CV152" s="217"/>
      <c r="CW152" s="216"/>
      <c r="CX152" s="356"/>
      <c r="CY152" s="357"/>
      <c r="CZ152" s="357"/>
      <c r="DA152" s="358"/>
    </row>
    <row r="153" spans="2:105" ht="18.75" customHeight="1">
      <c r="B153" s="375"/>
      <c r="C153" s="376"/>
      <c r="D153" s="376"/>
      <c r="E153" s="377"/>
      <c r="F153" s="223"/>
      <c r="G153" s="224"/>
      <c r="H153" s="224"/>
      <c r="I153" s="224"/>
      <c r="J153" s="224"/>
      <c r="K153" s="224"/>
      <c r="L153" s="224"/>
      <c r="M153" s="225"/>
      <c r="N153" s="218"/>
      <c r="O153" s="219"/>
      <c r="P153" s="219"/>
      <c r="Q153" s="219"/>
      <c r="R153" s="217"/>
      <c r="S153" s="217"/>
      <c r="T153" s="217"/>
      <c r="U153" s="216"/>
      <c r="V153" s="218"/>
      <c r="W153" s="219"/>
      <c r="X153" s="219"/>
      <c r="Y153" s="219"/>
      <c r="Z153" s="217"/>
      <c r="AA153" s="217"/>
      <c r="AB153" s="217"/>
      <c r="AC153" s="216"/>
      <c r="AD153" s="218"/>
      <c r="AE153" s="219"/>
      <c r="AF153" s="219"/>
      <c r="AG153" s="219"/>
      <c r="AH153" s="217"/>
      <c r="AI153" s="217"/>
      <c r="AJ153" s="217"/>
      <c r="AK153" s="216"/>
      <c r="AL153" s="296"/>
      <c r="AM153" s="297"/>
      <c r="AN153" s="297"/>
      <c r="AO153" s="297"/>
      <c r="AP153" s="229"/>
      <c r="AQ153" s="229"/>
      <c r="AR153" s="229"/>
      <c r="AS153" s="244"/>
      <c r="AT153" s="296"/>
      <c r="AU153" s="297"/>
      <c r="AV153" s="297"/>
      <c r="AW153" s="297"/>
      <c r="AX153" s="229"/>
      <c r="AY153" s="229"/>
      <c r="AZ153" s="229"/>
      <c r="BA153" s="244"/>
      <c r="BB153" s="218"/>
      <c r="BC153" s="219"/>
      <c r="BD153" s="219"/>
      <c r="BE153" s="219"/>
      <c r="BF153" s="217"/>
      <c r="BG153" s="217"/>
      <c r="BH153" s="217"/>
      <c r="BI153" s="216"/>
      <c r="BJ153" s="218"/>
      <c r="BK153" s="219"/>
      <c r="BL153" s="219"/>
      <c r="BM153" s="219"/>
      <c r="BN153" s="217"/>
      <c r="BO153" s="217"/>
      <c r="BP153" s="217"/>
      <c r="BQ153" s="216"/>
      <c r="BR153" s="223"/>
      <c r="BS153" s="224"/>
      <c r="BT153" s="224"/>
      <c r="BU153" s="224"/>
      <c r="BV153" s="224"/>
      <c r="BW153" s="224"/>
      <c r="BX153" s="224"/>
      <c r="BY153" s="225"/>
      <c r="BZ153" s="223"/>
      <c r="CA153" s="224"/>
      <c r="CB153" s="224"/>
      <c r="CC153" s="224"/>
      <c r="CD153" s="224"/>
      <c r="CE153" s="224"/>
      <c r="CF153" s="224"/>
      <c r="CG153" s="225"/>
      <c r="CH153" s="289"/>
      <c r="CI153" s="290"/>
      <c r="CJ153" s="290"/>
      <c r="CK153" s="290"/>
      <c r="CL153" s="290"/>
      <c r="CM153" s="290"/>
      <c r="CN153" s="290"/>
      <c r="CO153" s="291"/>
      <c r="CP153" s="218"/>
      <c r="CQ153" s="219"/>
      <c r="CR153" s="219"/>
      <c r="CS153" s="219"/>
      <c r="CT153" s="217"/>
      <c r="CU153" s="217"/>
      <c r="CV153" s="217"/>
      <c r="CW153" s="216"/>
      <c r="CX153" s="359"/>
      <c r="CY153" s="360"/>
      <c r="CZ153" s="360"/>
      <c r="DA153" s="361"/>
    </row>
    <row r="154" spans="2:105" ht="18.75" customHeight="1" thickBot="1">
      <c r="B154" s="552" t="s">
        <v>647</v>
      </c>
      <c r="C154" s="553"/>
      <c r="D154" s="553"/>
      <c r="E154" s="554"/>
      <c r="F154" s="226"/>
      <c r="G154" s="227"/>
      <c r="H154" s="227"/>
      <c r="I154" s="227"/>
      <c r="J154" s="227"/>
      <c r="K154" s="227"/>
      <c r="L154" s="227"/>
      <c r="M154" s="228"/>
      <c r="N154" s="262"/>
      <c r="O154" s="263"/>
      <c r="P154" s="55"/>
      <c r="Q154" s="326"/>
      <c r="R154" s="326"/>
      <c r="S154" s="326"/>
      <c r="T154" s="326"/>
      <c r="U154" s="327"/>
      <c r="V154" s="230"/>
      <c r="W154" s="231"/>
      <c r="X154" s="55"/>
      <c r="Y154" s="266"/>
      <c r="Z154" s="266"/>
      <c r="AA154" s="266"/>
      <c r="AB154" s="266"/>
      <c r="AC154" s="267"/>
      <c r="AD154" s="230"/>
      <c r="AE154" s="231"/>
      <c r="AF154" s="55"/>
      <c r="AG154" s="266" t="s">
        <v>123</v>
      </c>
      <c r="AH154" s="266"/>
      <c r="AI154" s="266"/>
      <c r="AJ154" s="266"/>
      <c r="AK154" s="267"/>
      <c r="AL154" s="262"/>
      <c r="AM154" s="263"/>
      <c r="AN154" s="65"/>
      <c r="AO154" s="308"/>
      <c r="AP154" s="308"/>
      <c r="AQ154" s="308"/>
      <c r="AR154" s="308"/>
      <c r="AS154" s="309"/>
      <c r="AT154" s="230"/>
      <c r="AU154" s="231"/>
      <c r="AV154" s="65"/>
      <c r="AW154" s="310" t="s">
        <v>124</v>
      </c>
      <c r="AX154" s="310"/>
      <c r="AY154" s="310"/>
      <c r="AZ154" s="310"/>
      <c r="BA154" s="311"/>
      <c r="BB154" s="230"/>
      <c r="BC154" s="231"/>
      <c r="BD154" s="55"/>
      <c r="BE154" s="246" t="s">
        <v>125</v>
      </c>
      <c r="BF154" s="246"/>
      <c r="BG154" s="246"/>
      <c r="BH154" s="246"/>
      <c r="BI154" s="247"/>
      <c r="BJ154" s="230"/>
      <c r="BK154" s="231"/>
      <c r="BL154" s="55"/>
      <c r="BM154" s="266"/>
      <c r="BN154" s="266"/>
      <c r="BO154" s="266"/>
      <c r="BP154" s="266"/>
      <c r="BQ154" s="267"/>
      <c r="BR154" s="226"/>
      <c r="BS154" s="227"/>
      <c r="BT154" s="227"/>
      <c r="BU154" s="227"/>
      <c r="BV154" s="227"/>
      <c r="BW154" s="227"/>
      <c r="BX154" s="227"/>
      <c r="BY154" s="228"/>
      <c r="BZ154" s="226"/>
      <c r="CA154" s="227"/>
      <c r="CB154" s="227"/>
      <c r="CC154" s="227"/>
      <c r="CD154" s="227"/>
      <c r="CE154" s="227"/>
      <c r="CF154" s="227"/>
      <c r="CG154" s="228"/>
      <c r="CH154" s="292"/>
      <c r="CI154" s="293"/>
      <c r="CJ154" s="293"/>
      <c r="CK154" s="293"/>
      <c r="CL154" s="293"/>
      <c r="CM154" s="293"/>
      <c r="CN154" s="293"/>
      <c r="CO154" s="294"/>
      <c r="CP154" s="230"/>
      <c r="CQ154" s="231"/>
      <c r="CR154" s="55"/>
      <c r="CS154" s="246"/>
      <c r="CT154" s="246"/>
      <c r="CU154" s="246"/>
      <c r="CV154" s="246"/>
      <c r="CW154" s="247"/>
      <c r="CX154" s="350"/>
      <c r="CY154" s="351"/>
      <c r="CZ154" s="351"/>
      <c r="DA154" s="352"/>
    </row>
    <row r="155" spans="2:105" ht="13.5" customHeight="1">
      <c r="B155" s="349" t="s">
        <v>2</v>
      </c>
      <c r="C155" s="346"/>
      <c r="D155" s="2"/>
      <c r="E155" s="10"/>
      <c r="F155" s="27"/>
      <c r="G155" s="28"/>
      <c r="H155" s="255" t="str">
        <f>TEXT($B1,"m月")</f>
        <v>7月</v>
      </c>
      <c r="I155" s="255"/>
      <c r="J155" s="255"/>
      <c r="K155" s="255"/>
      <c r="L155" s="28"/>
      <c r="M155" s="29"/>
      <c r="N155" s="27"/>
      <c r="O155" s="28"/>
      <c r="P155" s="255" t="str">
        <f>TEXT($B1,"m月")</f>
        <v>7月</v>
      </c>
      <c r="Q155" s="255"/>
      <c r="R155" s="255"/>
      <c r="S155" s="255"/>
      <c r="T155" s="28"/>
      <c r="U155" s="29"/>
      <c r="V155" s="27"/>
      <c r="W155" s="28"/>
      <c r="X155" s="255" t="str">
        <f t="shared" ref="X155" si="11">TEXT($B1,"m月")</f>
        <v>7月</v>
      </c>
      <c r="Y155" s="255"/>
      <c r="Z155" s="255"/>
      <c r="AA155" s="255"/>
      <c r="AB155" s="28"/>
      <c r="AC155" s="29"/>
      <c r="AD155" s="27"/>
      <c r="AE155" s="28"/>
      <c r="AF155" s="255" t="str">
        <f t="shared" ref="AF155" si="12">TEXT($B1,"m月")</f>
        <v>7月</v>
      </c>
      <c r="AG155" s="255"/>
      <c r="AH155" s="255"/>
      <c r="AI155" s="255"/>
      <c r="AJ155" s="28"/>
      <c r="AK155" s="29"/>
      <c r="AL155" s="27"/>
      <c r="AM155" s="28"/>
      <c r="AN155" s="255" t="str">
        <f t="shared" ref="AN155" si="13">TEXT($B1,"m月")</f>
        <v>7月</v>
      </c>
      <c r="AO155" s="255"/>
      <c r="AP155" s="255"/>
      <c r="AQ155" s="255"/>
      <c r="AR155" s="28"/>
      <c r="AS155" s="29"/>
      <c r="AT155" s="27"/>
      <c r="AU155" s="28"/>
      <c r="AV155" s="255" t="str">
        <f t="shared" ref="AV155" si="14">TEXT($B1,"m月")</f>
        <v>7月</v>
      </c>
      <c r="AW155" s="255"/>
      <c r="AX155" s="255"/>
      <c r="AY155" s="255"/>
      <c r="AZ155" s="28"/>
      <c r="BA155" s="29"/>
      <c r="BB155" s="27"/>
      <c r="BC155" s="28"/>
      <c r="BD155" s="255" t="str">
        <f t="shared" ref="BD155" si="15">TEXT($B1,"m月")</f>
        <v>7月</v>
      </c>
      <c r="BE155" s="255"/>
      <c r="BF155" s="255"/>
      <c r="BG155" s="255"/>
      <c r="BH155" s="28"/>
      <c r="BI155" s="29"/>
      <c r="BJ155" s="27"/>
      <c r="BK155" s="28"/>
      <c r="BL155" s="255" t="str">
        <f t="shared" ref="BL155" si="16">TEXT($B1,"m月")</f>
        <v>7月</v>
      </c>
      <c r="BM155" s="255"/>
      <c r="BN155" s="255"/>
      <c r="BO155" s="255"/>
      <c r="BP155" s="28"/>
      <c r="BQ155" s="29"/>
      <c r="BR155" s="27"/>
      <c r="BS155" s="28"/>
      <c r="BT155" s="255" t="str">
        <f t="shared" ref="BT155" si="17">TEXT($B1,"m月")</f>
        <v>7月</v>
      </c>
      <c r="BU155" s="255"/>
      <c r="BV155" s="255"/>
      <c r="BW155" s="255"/>
      <c r="BX155" s="28"/>
      <c r="BY155" s="29"/>
      <c r="BZ155" s="27"/>
      <c r="CA155" s="28"/>
      <c r="CB155" s="255" t="str">
        <f t="shared" ref="CB155" si="18">TEXT($B1,"m月")</f>
        <v>7月</v>
      </c>
      <c r="CC155" s="255"/>
      <c r="CD155" s="255"/>
      <c r="CE155" s="255"/>
      <c r="CF155" s="28"/>
      <c r="CG155" s="29"/>
      <c r="CH155" s="27"/>
      <c r="CI155" s="28"/>
      <c r="CJ155" s="255" t="str">
        <f t="shared" ref="CJ155" si="19">TEXT($B1,"m月")</f>
        <v>7月</v>
      </c>
      <c r="CK155" s="255"/>
      <c r="CL155" s="255"/>
      <c r="CM155" s="255"/>
      <c r="CN155" s="28"/>
      <c r="CO155" s="29"/>
      <c r="CP155" s="27"/>
      <c r="CQ155" s="28"/>
      <c r="CR155" s="255" t="str">
        <f t="shared" ref="CR155" si="20">TEXT($B1,"m月")</f>
        <v>7月</v>
      </c>
      <c r="CS155" s="255"/>
      <c r="CT155" s="255"/>
      <c r="CU155" s="255"/>
      <c r="CV155" s="28"/>
      <c r="CW155" s="29"/>
      <c r="CX155" s="349" t="s">
        <v>2</v>
      </c>
      <c r="CY155" s="346"/>
      <c r="CZ155" s="2"/>
      <c r="DA155" s="10"/>
    </row>
    <row r="156" spans="2:105" ht="13.5" customHeight="1">
      <c r="B156" s="348"/>
      <c r="C156" s="342"/>
      <c r="D156" s="8"/>
      <c r="E156" s="3"/>
      <c r="F156" s="238">
        <v>21</v>
      </c>
      <c r="G156" s="239"/>
      <c r="H156" s="239"/>
      <c r="I156" s="239"/>
      <c r="J156" s="234" t="str">
        <f>TEXT('7月1～10日'!$B1+20,"(aaa)")</f>
        <v>(火)</v>
      </c>
      <c r="K156" s="234"/>
      <c r="L156" s="234"/>
      <c r="M156" s="235"/>
      <c r="N156" s="238">
        <v>22</v>
      </c>
      <c r="O156" s="239"/>
      <c r="P156" s="239"/>
      <c r="Q156" s="239"/>
      <c r="R156" s="234" t="str">
        <f>IF($J156="(月)","(火)",IF($J156="(火)","(水)",IF($J156="(水)","(木)",IF($J156="(木)","(金)",IF($J156="(金)","(土)",IF($J156="(土)","(日)",IF($J156="(日)","(月)")))))))</f>
        <v>(水)</v>
      </c>
      <c r="S156" s="234"/>
      <c r="T156" s="234"/>
      <c r="U156" s="235"/>
      <c r="V156" s="238">
        <v>23</v>
      </c>
      <c r="W156" s="239"/>
      <c r="X156" s="239"/>
      <c r="Y156" s="239"/>
      <c r="Z156" s="234" t="str">
        <f>IF($R156="(月)","(火)",IF($R156="(火)","(水)",IF($R156="(水)","(木)",IF($R156="(木)","(金)",IF($R156="(金)","(土)",IF($R156="(土)","(日)",IF($R156="(日)","(月)")))))))</f>
        <v>(木)</v>
      </c>
      <c r="AA156" s="234"/>
      <c r="AB156" s="234"/>
      <c r="AC156" s="235"/>
      <c r="AD156" s="238">
        <v>24</v>
      </c>
      <c r="AE156" s="239"/>
      <c r="AF156" s="239"/>
      <c r="AG156" s="239"/>
      <c r="AH156" s="234" t="str">
        <f>IF($Z156="(月)","(火)",IF($Z156="(火)","(水)",IF($Z156="(水)","(木)",IF($Z156="(木)","(金)",IF($Z156="(金)","(土)",IF($Z156="(土)","(日)",IF($Z156="(日)","(月)")))))))</f>
        <v>(金)</v>
      </c>
      <c r="AI156" s="234"/>
      <c r="AJ156" s="234"/>
      <c r="AK156" s="235"/>
      <c r="AL156" s="238">
        <v>25</v>
      </c>
      <c r="AM156" s="239"/>
      <c r="AN156" s="239"/>
      <c r="AO156" s="239"/>
      <c r="AP156" s="234" t="str">
        <f>IF($AH156="(月)","(火)",IF($AH156="(火)","(水)",IF($AH156="(水)","(木)",IF($AH156="(木)","(金)",IF($AH156="(金)","(土)",IF($AH156="(土)","(日)",IF($AH156="(日)","(月)")))))))</f>
        <v>(土)</v>
      </c>
      <c r="AQ156" s="234"/>
      <c r="AR156" s="234"/>
      <c r="AS156" s="235"/>
      <c r="AT156" s="238">
        <v>26</v>
      </c>
      <c r="AU156" s="239"/>
      <c r="AV156" s="239"/>
      <c r="AW156" s="239"/>
      <c r="AX156" s="234" t="str">
        <f>IF($AP156="(月)","(火)",IF($AP156="(火)","(水)",IF($AP156="(水)","(木)",IF($AP156="(木)","(金)",IF($AP156="(金)","(土)",IF($AP156="(土)","(日)",IF($AP156="(日)","(月)")))))))</f>
        <v>(日)</v>
      </c>
      <c r="AY156" s="234"/>
      <c r="AZ156" s="234"/>
      <c r="BA156" s="235"/>
      <c r="BB156" s="238">
        <v>27</v>
      </c>
      <c r="BC156" s="239"/>
      <c r="BD156" s="239"/>
      <c r="BE156" s="239"/>
      <c r="BF156" s="234" t="str">
        <f>IF($AX156="(月)","(火)",IF($AX156="(火)","(水)",IF($AX156="(水)","(木)",IF($AX156="(木)","(金)",IF($AX156="(金)","(土)",IF($AX156="(土)","(日)",IF($AX156="(日)","(月)")))))))</f>
        <v>(月)</v>
      </c>
      <c r="BG156" s="234"/>
      <c r="BH156" s="234"/>
      <c r="BI156" s="235"/>
      <c r="BJ156" s="238">
        <v>28</v>
      </c>
      <c r="BK156" s="239"/>
      <c r="BL156" s="239"/>
      <c r="BM156" s="239"/>
      <c r="BN156" s="234" t="str">
        <f>IF($BF156="(月)","(火)",IF($BF156="(火)","(水)",IF($BF156="(水)","(木)",IF($BF156="(木)","(金)",IF($BF156="(金)","(土)",IF($BF156="(土)","(日)",IF($BF156="(日)","(月)")))))))</f>
        <v>(火)</v>
      </c>
      <c r="BO156" s="234"/>
      <c r="BP156" s="234"/>
      <c r="BQ156" s="235"/>
      <c r="BR156" s="238">
        <f>IF(DAY(DATE($P$1,$Q$1,29))=29,29,"")</f>
        <v>29</v>
      </c>
      <c r="BS156" s="239"/>
      <c r="BT156" s="239"/>
      <c r="BU156" s="239"/>
      <c r="BV156" s="234" t="str">
        <f>IF($BN156="(月)","(火)",IF($BN156="(火)","(水)",IF($BN156="(水)","(木)",IF($BN156="(木)","(金)",IF($BN156="(金)","(土)",IF($BN156="(土)","(日)",IF($BN156="(日)","(月)")))))))</f>
        <v>(水)</v>
      </c>
      <c r="BW156" s="234"/>
      <c r="BX156" s="234"/>
      <c r="BY156" s="235"/>
      <c r="BZ156" s="238">
        <f>IF(DAY(DATE($P$1,$Q$1,30))=30,30,"")</f>
        <v>30</v>
      </c>
      <c r="CA156" s="239"/>
      <c r="CB156" s="239"/>
      <c r="CC156" s="239"/>
      <c r="CD156" s="234" t="str">
        <f>IF($BV156="(月)","(火)",IF($BV156="(火)","(水)",IF($BV156="(水)","(木)",IF($BV156="(木)","(金)",IF($BV156="(金)","(土)",IF($BV156="(土)","(日)",IF($BV156="(日)","(月)")))))))</f>
        <v>(木)</v>
      </c>
      <c r="CE156" s="234"/>
      <c r="CF156" s="234"/>
      <c r="CG156" s="235"/>
      <c r="CH156" s="238">
        <f>IF(DAY(DATE($P$1,$Q$1,31))=31,31,"")</f>
        <v>31</v>
      </c>
      <c r="CI156" s="239"/>
      <c r="CJ156" s="239"/>
      <c r="CK156" s="239"/>
      <c r="CL156" s="234" t="str">
        <f>IF($CD156="(月)","(火)",IF($CD156="(火)","(水)",IF($CD156="(水)","(木)",IF($CD156="(木)","(金)",IF($CD156="(金)","(土)",IF($CD156="(土)","(日)",IF($CD156="(日)","(月)")))))))</f>
        <v>(金)</v>
      </c>
      <c r="CM156" s="234"/>
      <c r="CN156" s="234"/>
      <c r="CO156" s="235"/>
      <c r="CP156" s="238"/>
      <c r="CQ156" s="239"/>
      <c r="CR156" s="239"/>
      <c r="CS156" s="239"/>
      <c r="CT156" s="234"/>
      <c r="CU156" s="234"/>
      <c r="CV156" s="234"/>
      <c r="CW156" s="235"/>
      <c r="CX156" s="348"/>
      <c r="CY156" s="342"/>
      <c r="CZ156" s="8"/>
      <c r="DA156" s="3"/>
    </row>
    <row r="157" spans="2:105" ht="13.5" customHeight="1">
      <c r="B157" s="6"/>
      <c r="C157" s="8"/>
      <c r="D157" s="342" t="s">
        <v>0</v>
      </c>
      <c r="E157" s="343"/>
      <c r="F157" s="238"/>
      <c r="G157" s="239"/>
      <c r="H157" s="239"/>
      <c r="I157" s="239"/>
      <c r="J157" s="234"/>
      <c r="K157" s="234"/>
      <c r="L157" s="234"/>
      <c r="M157" s="235"/>
      <c r="N157" s="238"/>
      <c r="O157" s="239"/>
      <c r="P157" s="239"/>
      <c r="Q157" s="239"/>
      <c r="R157" s="234"/>
      <c r="S157" s="234"/>
      <c r="T157" s="234"/>
      <c r="U157" s="235"/>
      <c r="V157" s="238"/>
      <c r="W157" s="239"/>
      <c r="X157" s="239"/>
      <c r="Y157" s="239"/>
      <c r="Z157" s="234"/>
      <c r="AA157" s="234"/>
      <c r="AB157" s="234"/>
      <c r="AC157" s="235"/>
      <c r="AD157" s="238"/>
      <c r="AE157" s="239"/>
      <c r="AF157" s="239"/>
      <c r="AG157" s="239"/>
      <c r="AH157" s="234"/>
      <c r="AI157" s="234"/>
      <c r="AJ157" s="234"/>
      <c r="AK157" s="235"/>
      <c r="AL157" s="238"/>
      <c r="AM157" s="239"/>
      <c r="AN157" s="239"/>
      <c r="AO157" s="239"/>
      <c r="AP157" s="234"/>
      <c r="AQ157" s="234"/>
      <c r="AR157" s="234"/>
      <c r="AS157" s="235"/>
      <c r="AT157" s="238"/>
      <c r="AU157" s="239"/>
      <c r="AV157" s="239"/>
      <c r="AW157" s="239"/>
      <c r="AX157" s="234"/>
      <c r="AY157" s="234"/>
      <c r="AZ157" s="234"/>
      <c r="BA157" s="235"/>
      <c r="BB157" s="238"/>
      <c r="BC157" s="239"/>
      <c r="BD157" s="239"/>
      <c r="BE157" s="239"/>
      <c r="BF157" s="234"/>
      <c r="BG157" s="234"/>
      <c r="BH157" s="234"/>
      <c r="BI157" s="235"/>
      <c r="BJ157" s="238"/>
      <c r="BK157" s="239"/>
      <c r="BL157" s="239"/>
      <c r="BM157" s="239"/>
      <c r="BN157" s="234"/>
      <c r="BO157" s="234"/>
      <c r="BP157" s="234"/>
      <c r="BQ157" s="235"/>
      <c r="BR157" s="238"/>
      <c r="BS157" s="239"/>
      <c r="BT157" s="239"/>
      <c r="BU157" s="239"/>
      <c r="BV157" s="234"/>
      <c r="BW157" s="234"/>
      <c r="BX157" s="234"/>
      <c r="BY157" s="235"/>
      <c r="BZ157" s="238"/>
      <c r="CA157" s="239"/>
      <c r="CB157" s="239"/>
      <c r="CC157" s="239"/>
      <c r="CD157" s="234"/>
      <c r="CE157" s="234"/>
      <c r="CF157" s="234"/>
      <c r="CG157" s="235"/>
      <c r="CH157" s="238"/>
      <c r="CI157" s="239"/>
      <c r="CJ157" s="239"/>
      <c r="CK157" s="239"/>
      <c r="CL157" s="234"/>
      <c r="CM157" s="234"/>
      <c r="CN157" s="234"/>
      <c r="CO157" s="235"/>
      <c r="CP157" s="238"/>
      <c r="CQ157" s="239"/>
      <c r="CR157" s="239"/>
      <c r="CS157" s="239"/>
      <c r="CT157" s="234"/>
      <c r="CU157" s="234"/>
      <c r="CV157" s="234"/>
      <c r="CW157" s="235"/>
      <c r="CX157" s="6"/>
      <c r="CY157" s="8"/>
      <c r="CZ157" s="342" t="s">
        <v>0</v>
      </c>
      <c r="DA157" s="343"/>
    </row>
    <row r="158" spans="2:105" ht="14.25" customHeight="1" thickBot="1">
      <c r="B158" s="9"/>
      <c r="C158" s="1"/>
      <c r="D158" s="344"/>
      <c r="E158" s="345"/>
      <c r="F158" s="240"/>
      <c r="G158" s="241"/>
      <c r="H158" s="241"/>
      <c r="I158" s="241"/>
      <c r="J158" s="236"/>
      <c r="K158" s="236"/>
      <c r="L158" s="236"/>
      <c r="M158" s="237"/>
      <c r="N158" s="240"/>
      <c r="O158" s="241"/>
      <c r="P158" s="241"/>
      <c r="Q158" s="241"/>
      <c r="R158" s="236"/>
      <c r="S158" s="236"/>
      <c r="T158" s="236"/>
      <c r="U158" s="237"/>
      <c r="V158" s="240"/>
      <c r="W158" s="241"/>
      <c r="X158" s="241"/>
      <c r="Y158" s="241"/>
      <c r="Z158" s="236"/>
      <c r="AA158" s="236"/>
      <c r="AB158" s="236"/>
      <c r="AC158" s="237"/>
      <c r="AD158" s="240"/>
      <c r="AE158" s="241"/>
      <c r="AF158" s="241"/>
      <c r="AG158" s="241"/>
      <c r="AH158" s="236"/>
      <c r="AI158" s="236"/>
      <c r="AJ158" s="236"/>
      <c r="AK158" s="237"/>
      <c r="AL158" s="240"/>
      <c r="AM158" s="241"/>
      <c r="AN158" s="241"/>
      <c r="AO158" s="241"/>
      <c r="AP158" s="236"/>
      <c r="AQ158" s="236"/>
      <c r="AR158" s="236"/>
      <c r="AS158" s="237"/>
      <c r="AT158" s="240"/>
      <c r="AU158" s="241"/>
      <c r="AV158" s="241"/>
      <c r="AW158" s="241"/>
      <c r="AX158" s="236"/>
      <c r="AY158" s="236"/>
      <c r="AZ158" s="236"/>
      <c r="BA158" s="237"/>
      <c r="BB158" s="240"/>
      <c r="BC158" s="241"/>
      <c r="BD158" s="241"/>
      <c r="BE158" s="241"/>
      <c r="BF158" s="236"/>
      <c r="BG158" s="236"/>
      <c r="BH158" s="236"/>
      <c r="BI158" s="237"/>
      <c r="BJ158" s="240"/>
      <c r="BK158" s="241"/>
      <c r="BL158" s="241"/>
      <c r="BM158" s="241"/>
      <c r="BN158" s="236"/>
      <c r="BO158" s="236"/>
      <c r="BP158" s="236"/>
      <c r="BQ158" s="237"/>
      <c r="BR158" s="240"/>
      <c r="BS158" s="241"/>
      <c r="BT158" s="241"/>
      <c r="BU158" s="241"/>
      <c r="BV158" s="236"/>
      <c r="BW158" s="236"/>
      <c r="BX158" s="236"/>
      <c r="BY158" s="237"/>
      <c r="BZ158" s="240"/>
      <c r="CA158" s="241"/>
      <c r="CB158" s="241"/>
      <c r="CC158" s="241"/>
      <c r="CD158" s="236"/>
      <c r="CE158" s="236"/>
      <c r="CF158" s="236"/>
      <c r="CG158" s="237"/>
      <c r="CH158" s="240"/>
      <c r="CI158" s="241"/>
      <c r="CJ158" s="241"/>
      <c r="CK158" s="241"/>
      <c r="CL158" s="236"/>
      <c r="CM158" s="236"/>
      <c r="CN158" s="236"/>
      <c r="CO158" s="237"/>
      <c r="CP158" s="240"/>
      <c r="CQ158" s="241"/>
      <c r="CR158" s="241"/>
      <c r="CS158" s="241"/>
      <c r="CT158" s="236"/>
      <c r="CU158" s="236"/>
      <c r="CV158" s="236"/>
      <c r="CW158" s="237"/>
      <c r="CX158" s="9"/>
      <c r="CY158" s="1"/>
      <c r="CZ158" s="344"/>
      <c r="DA158" s="345"/>
    </row>
    <row r="159" spans="2:105" ht="27.75" customHeight="1">
      <c r="D159" s="50"/>
      <c r="E159" s="50"/>
      <c r="F159" s="25"/>
      <c r="G159" s="25"/>
      <c r="H159" s="25"/>
      <c r="I159" s="25"/>
      <c r="J159" s="26"/>
      <c r="K159" s="26"/>
      <c r="L159" s="26"/>
      <c r="M159" s="26"/>
      <c r="N159" s="25"/>
      <c r="O159" s="25"/>
      <c r="P159" s="25"/>
      <c r="Q159" s="25"/>
      <c r="R159" s="26"/>
      <c r="S159" s="26"/>
      <c r="T159" s="26"/>
      <c r="U159" s="26"/>
      <c r="V159" s="25"/>
      <c r="W159" s="25"/>
      <c r="X159" s="25"/>
      <c r="Y159" s="25"/>
      <c r="Z159" s="26"/>
      <c r="AA159" s="26"/>
      <c r="AB159" s="26"/>
      <c r="AC159" s="26"/>
      <c r="AD159" s="25"/>
      <c r="AE159" s="25"/>
      <c r="AF159" s="25"/>
      <c r="AG159" s="25"/>
      <c r="AH159" s="26"/>
      <c r="AI159" s="26"/>
      <c r="AJ159" s="26"/>
      <c r="AK159" s="26"/>
      <c r="AL159" s="25"/>
      <c r="AM159" s="25"/>
      <c r="AN159" s="25"/>
      <c r="AO159" s="25"/>
      <c r="AP159" s="26"/>
      <c r="AQ159" s="26"/>
      <c r="AR159" s="26"/>
      <c r="AS159" s="26"/>
      <c r="AT159" s="25"/>
      <c r="AU159" s="25"/>
      <c r="AV159" s="25"/>
      <c r="AW159" s="25"/>
      <c r="AX159" s="26"/>
      <c r="AY159" s="26"/>
      <c r="AZ159" s="26"/>
      <c r="BA159" s="26"/>
      <c r="BB159" s="25"/>
      <c r="BC159" s="25"/>
      <c r="BD159" s="25"/>
      <c r="BE159" s="25"/>
      <c r="BF159" s="26"/>
      <c r="BG159" s="26"/>
      <c r="BH159" s="26"/>
      <c r="BI159" s="26"/>
      <c r="BJ159" s="25"/>
      <c r="BK159" s="25"/>
      <c r="BL159" s="25"/>
      <c r="BM159" s="25"/>
      <c r="BN159" s="26"/>
      <c r="BO159" s="26"/>
      <c r="BP159" s="26"/>
      <c r="BQ159" s="26"/>
      <c r="BR159" s="25"/>
      <c r="BS159" s="25"/>
      <c r="BT159" s="25"/>
      <c r="BU159" s="25"/>
      <c r="BV159" s="26"/>
      <c r="BW159" s="26"/>
      <c r="BX159" s="26"/>
      <c r="BY159" s="26"/>
      <c r="BZ159" s="25"/>
      <c r="CA159" s="25"/>
      <c r="CB159" s="25"/>
      <c r="CC159" s="25"/>
      <c r="CD159" s="26"/>
      <c r="CE159" s="26"/>
      <c r="CF159" s="26"/>
      <c r="CG159" s="26"/>
      <c r="CH159" s="25"/>
      <c r="CI159" s="25"/>
      <c r="CJ159" s="25"/>
      <c r="CK159" s="25"/>
      <c r="CL159" s="26"/>
      <c r="CM159" s="26"/>
      <c r="CN159" s="26"/>
      <c r="CO159" s="26"/>
      <c r="CP159" s="25"/>
      <c r="CQ159" s="25"/>
      <c r="CR159" s="25"/>
      <c r="CS159" s="25"/>
      <c r="CT159" s="26"/>
      <c r="CU159" s="26"/>
      <c r="CV159" s="26"/>
      <c r="CW159" s="26"/>
      <c r="CZ159" s="50"/>
      <c r="DA159" s="50"/>
    </row>
    <row r="160" spans="2:105" ht="27.75" customHeight="1" thickBot="1">
      <c r="F160" s="67"/>
      <c r="G160" s="67"/>
      <c r="H160" s="67"/>
      <c r="I160" s="67"/>
      <c r="J160" s="67"/>
      <c r="K160" s="67"/>
      <c r="L160" s="67"/>
      <c r="M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BR160" s="67"/>
      <c r="BS160" s="67"/>
      <c r="BT160" s="67"/>
      <c r="BU160" s="67"/>
      <c r="BV160" s="67"/>
      <c r="BW160" s="67"/>
      <c r="BX160" s="67"/>
      <c r="BY160" s="67"/>
    </row>
    <row r="161" spans="2:105" ht="13.5" customHeight="1">
      <c r="B161" s="5"/>
      <c r="C161" s="2"/>
      <c r="D161" s="346" t="s">
        <v>0</v>
      </c>
      <c r="E161" s="347"/>
      <c r="F161" s="27"/>
      <c r="G161" s="28"/>
      <c r="H161" s="255" t="str">
        <f>TEXT($B1,"m月")</f>
        <v>7月</v>
      </c>
      <c r="I161" s="255"/>
      <c r="J161" s="255"/>
      <c r="K161" s="255"/>
      <c r="L161" s="28"/>
      <c r="M161" s="29"/>
      <c r="N161" s="27"/>
      <c r="O161" s="28"/>
      <c r="P161" s="255" t="str">
        <f t="shared" ref="P161" si="21">TEXT($B1,"m月")</f>
        <v>7月</v>
      </c>
      <c r="Q161" s="255"/>
      <c r="R161" s="255"/>
      <c r="S161" s="255"/>
      <c r="T161" s="28"/>
      <c r="U161" s="29"/>
      <c r="V161" s="27"/>
      <c r="W161" s="28"/>
      <c r="X161" s="255" t="str">
        <f t="shared" ref="X161" si="22">TEXT($B1,"m月")</f>
        <v>7月</v>
      </c>
      <c r="Y161" s="255"/>
      <c r="Z161" s="255"/>
      <c r="AA161" s="255"/>
      <c r="AB161" s="28"/>
      <c r="AC161" s="29"/>
      <c r="AD161" s="27"/>
      <c r="AE161" s="28"/>
      <c r="AF161" s="255" t="str">
        <f t="shared" ref="AF161" si="23">TEXT($B1,"m月")</f>
        <v>7月</v>
      </c>
      <c r="AG161" s="255"/>
      <c r="AH161" s="255"/>
      <c r="AI161" s="255"/>
      <c r="AJ161" s="28"/>
      <c r="AK161" s="29"/>
      <c r="AL161" s="27"/>
      <c r="AM161" s="28"/>
      <c r="AN161" s="255" t="str">
        <f t="shared" ref="AN161" si="24">TEXT($B1,"m月")</f>
        <v>7月</v>
      </c>
      <c r="AO161" s="255"/>
      <c r="AP161" s="255"/>
      <c r="AQ161" s="255"/>
      <c r="AR161" s="28"/>
      <c r="AS161" s="29"/>
      <c r="AT161" s="27"/>
      <c r="AU161" s="28"/>
      <c r="AV161" s="255" t="str">
        <f t="shared" ref="AV161" si="25">TEXT($B1,"m月")</f>
        <v>7月</v>
      </c>
      <c r="AW161" s="255"/>
      <c r="AX161" s="255"/>
      <c r="AY161" s="255"/>
      <c r="AZ161" s="28"/>
      <c r="BA161" s="29"/>
      <c r="BB161" s="27"/>
      <c r="BC161" s="28"/>
      <c r="BD161" s="255" t="str">
        <f t="shared" ref="BD161" si="26">TEXT($B1,"m月")</f>
        <v>7月</v>
      </c>
      <c r="BE161" s="255"/>
      <c r="BF161" s="255"/>
      <c r="BG161" s="255"/>
      <c r="BH161" s="28"/>
      <c r="BI161" s="29"/>
      <c r="BJ161" s="27"/>
      <c r="BK161" s="28"/>
      <c r="BL161" s="255" t="str">
        <f t="shared" ref="BL161" si="27">TEXT($B1,"m月")</f>
        <v>7月</v>
      </c>
      <c r="BM161" s="255"/>
      <c r="BN161" s="255"/>
      <c r="BO161" s="255"/>
      <c r="BP161" s="28"/>
      <c r="BQ161" s="29"/>
      <c r="BR161" s="27"/>
      <c r="BS161" s="28"/>
      <c r="BT161" s="255" t="str">
        <f t="shared" ref="BT161" si="28">TEXT($B1,"m月")</f>
        <v>7月</v>
      </c>
      <c r="BU161" s="255"/>
      <c r="BV161" s="255"/>
      <c r="BW161" s="255"/>
      <c r="BX161" s="28"/>
      <c r="BY161" s="29"/>
      <c r="BZ161" s="27"/>
      <c r="CA161" s="28"/>
      <c r="CB161" s="255" t="str">
        <f t="shared" ref="CB161" si="29">TEXT($B1,"m月")</f>
        <v>7月</v>
      </c>
      <c r="CC161" s="255"/>
      <c r="CD161" s="255"/>
      <c r="CE161" s="255"/>
      <c r="CF161" s="28"/>
      <c r="CG161" s="29"/>
      <c r="CH161" s="27"/>
      <c r="CI161" s="28"/>
      <c r="CJ161" s="255" t="str">
        <f t="shared" ref="CJ161" si="30">TEXT($B1,"m月")</f>
        <v>7月</v>
      </c>
      <c r="CK161" s="255"/>
      <c r="CL161" s="255"/>
      <c r="CM161" s="255"/>
      <c r="CN161" s="28"/>
      <c r="CO161" s="29"/>
      <c r="CP161" s="27"/>
      <c r="CQ161" s="28"/>
      <c r="CR161" s="255" t="str">
        <f t="shared" ref="CR161" si="31">TEXT($B1,"m月")</f>
        <v>7月</v>
      </c>
      <c r="CS161" s="255"/>
      <c r="CT161" s="255"/>
      <c r="CU161" s="255"/>
      <c r="CV161" s="28"/>
      <c r="CW161" s="29"/>
      <c r="CX161" s="5"/>
      <c r="CY161" s="2"/>
      <c r="CZ161" s="346" t="s">
        <v>0</v>
      </c>
      <c r="DA161" s="347"/>
    </row>
    <row r="162" spans="2:105" ht="13.5" customHeight="1">
      <c r="B162" s="6"/>
      <c r="C162" s="4"/>
      <c r="D162" s="342"/>
      <c r="E162" s="343"/>
      <c r="F162" s="238">
        <v>21</v>
      </c>
      <c r="G162" s="239"/>
      <c r="H162" s="239"/>
      <c r="I162" s="239"/>
      <c r="J162" s="234" t="str">
        <f>TEXT('7月1～10日'!$B1+20,"(aaa)")</f>
        <v>(火)</v>
      </c>
      <c r="K162" s="234"/>
      <c r="L162" s="234"/>
      <c r="M162" s="235"/>
      <c r="N162" s="238">
        <v>22</v>
      </c>
      <c r="O162" s="239"/>
      <c r="P162" s="239"/>
      <c r="Q162" s="239"/>
      <c r="R162" s="234" t="str">
        <f>IF($J162="(月)","(火)",IF($J162="(火)","(水)",IF($J162="(水)","(木)",IF($J162="(木)","(金)",IF($J162="(金)","(土)",IF($J162="(土)","(日)",IF($J162="(日)","(月)")))))))</f>
        <v>(水)</v>
      </c>
      <c r="S162" s="234"/>
      <c r="T162" s="234"/>
      <c r="U162" s="235"/>
      <c r="V162" s="238">
        <v>23</v>
      </c>
      <c r="W162" s="239"/>
      <c r="X162" s="239"/>
      <c r="Y162" s="239"/>
      <c r="Z162" s="234" t="str">
        <f>IF($R162="(月)","(火)",IF($R162="(火)","(水)",IF($R162="(水)","(木)",IF($R162="(木)","(金)",IF($R162="(金)","(土)",IF($R162="(土)","(日)",IF($R162="(日)","(月)")))))))</f>
        <v>(木)</v>
      </c>
      <c r="AA162" s="234"/>
      <c r="AB162" s="234"/>
      <c r="AC162" s="235"/>
      <c r="AD162" s="238">
        <v>24</v>
      </c>
      <c r="AE162" s="239"/>
      <c r="AF162" s="239"/>
      <c r="AG162" s="239"/>
      <c r="AH162" s="234" t="str">
        <f>IF($Z162="(月)","(火)",IF($Z162="(火)","(水)",IF($Z162="(水)","(木)",IF($Z162="(木)","(金)",IF($Z162="(金)","(土)",IF($Z162="(土)","(日)",IF($Z162="(日)","(月)")))))))</f>
        <v>(金)</v>
      </c>
      <c r="AI162" s="234"/>
      <c r="AJ162" s="234"/>
      <c r="AK162" s="235"/>
      <c r="AL162" s="238">
        <v>25</v>
      </c>
      <c r="AM162" s="239"/>
      <c r="AN162" s="239"/>
      <c r="AO162" s="239"/>
      <c r="AP162" s="234" t="str">
        <f>IF($AH162="(月)","(火)",IF($AH162="(火)","(水)",IF($AH162="(水)","(木)",IF($AH162="(木)","(金)",IF($AH162="(金)","(土)",IF($AH162="(土)","(日)",IF($AH162="(日)","(月)")))))))</f>
        <v>(土)</v>
      </c>
      <c r="AQ162" s="234"/>
      <c r="AR162" s="234"/>
      <c r="AS162" s="235"/>
      <c r="AT162" s="238">
        <v>26</v>
      </c>
      <c r="AU162" s="239"/>
      <c r="AV162" s="239"/>
      <c r="AW162" s="239"/>
      <c r="AX162" s="234" t="str">
        <f>IF($AP162="(月)","(火)",IF($AP162="(火)","(水)",IF($AP162="(水)","(木)",IF($AP162="(木)","(金)",IF($AP162="(金)","(土)",IF($AP162="(土)","(日)",IF($AP162="(日)","(月)")))))))</f>
        <v>(日)</v>
      </c>
      <c r="AY162" s="234"/>
      <c r="AZ162" s="234"/>
      <c r="BA162" s="235"/>
      <c r="BB162" s="238">
        <v>27</v>
      </c>
      <c r="BC162" s="239"/>
      <c r="BD162" s="239"/>
      <c r="BE162" s="239"/>
      <c r="BF162" s="234" t="str">
        <f>IF($AX162="(月)","(火)",IF($AX162="(火)","(水)",IF($AX162="(水)","(木)",IF($AX162="(木)","(金)",IF($AX162="(金)","(土)",IF($AX162="(土)","(日)",IF($AX162="(日)","(月)")))))))</f>
        <v>(月)</v>
      </c>
      <c r="BG162" s="234"/>
      <c r="BH162" s="234"/>
      <c r="BI162" s="235"/>
      <c r="BJ162" s="238">
        <v>28</v>
      </c>
      <c r="BK162" s="239"/>
      <c r="BL162" s="239"/>
      <c r="BM162" s="239"/>
      <c r="BN162" s="234" t="str">
        <f>IF($BF162="(月)","(火)",IF($BF162="(火)","(水)",IF($BF162="(水)","(木)",IF($BF162="(木)","(金)",IF($BF162="(金)","(土)",IF($BF162="(土)","(日)",IF($BF162="(日)","(月)")))))))</f>
        <v>(火)</v>
      </c>
      <c r="BO162" s="234"/>
      <c r="BP162" s="234"/>
      <c r="BQ162" s="235"/>
      <c r="BR162" s="238">
        <f>IF(DAY(DATE($P$1,$Q$1,29))=29,29,"")</f>
        <v>29</v>
      </c>
      <c r="BS162" s="239"/>
      <c r="BT162" s="239"/>
      <c r="BU162" s="239"/>
      <c r="BV162" s="234" t="str">
        <f>IF($BN162="(月)","(火)",IF($BN162="(火)","(水)",IF($BN162="(水)","(木)",IF($BN162="(木)","(金)",IF($BN162="(金)","(土)",IF($BN162="(土)","(日)",IF($BN162="(日)","(月)")))))))</f>
        <v>(水)</v>
      </c>
      <c r="BW162" s="234"/>
      <c r="BX162" s="234"/>
      <c r="BY162" s="235"/>
      <c r="BZ162" s="238">
        <f>IF(DAY(DATE($P$1,$Q$1,30))=30,30,"")</f>
        <v>30</v>
      </c>
      <c r="CA162" s="239"/>
      <c r="CB162" s="239"/>
      <c r="CC162" s="239"/>
      <c r="CD162" s="234" t="str">
        <f>IF($BV162="(月)","(火)",IF($BV162="(火)","(水)",IF($BV162="(水)","(木)",IF($BV162="(木)","(金)",IF($BV162="(金)","(土)",IF($BV162="(土)","(日)",IF($BV162="(日)","(月)")))))))</f>
        <v>(木)</v>
      </c>
      <c r="CE162" s="234"/>
      <c r="CF162" s="234"/>
      <c r="CG162" s="235"/>
      <c r="CH162" s="238">
        <f>IF(DAY(DATE($P$1,$Q$1,31))=31,31,"")</f>
        <v>31</v>
      </c>
      <c r="CI162" s="239"/>
      <c r="CJ162" s="239"/>
      <c r="CK162" s="239"/>
      <c r="CL162" s="234" t="str">
        <f>IF($CD162="(月)","(火)",IF($CD162="(火)","(水)",IF($CD162="(水)","(木)",IF($CD162="(木)","(金)",IF($CD162="(金)","(土)",IF($CD162="(土)","(日)",IF($CD162="(日)","(月)")))))))</f>
        <v>(金)</v>
      </c>
      <c r="CM162" s="234"/>
      <c r="CN162" s="234"/>
      <c r="CO162" s="235"/>
      <c r="CP162" s="238"/>
      <c r="CQ162" s="239"/>
      <c r="CR162" s="239"/>
      <c r="CS162" s="239"/>
      <c r="CT162" s="234"/>
      <c r="CU162" s="234"/>
      <c r="CV162" s="234"/>
      <c r="CW162" s="235"/>
      <c r="CX162" s="6"/>
      <c r="CY162" s="4"/>
      <c r="CZ162" s="342"/>
      <c r="DA162" s="343"/>
    </row>
    <row r="163" spans="2:105" ht="13.5" customHeight="1">
      <c r="B163" s="348" t="s">
        <v>2</v>
      </c>
      <c r="C163" s="342"/>
      <c r="D163" s="4"/>
      <c r="E163" s="3"/>
      <c r="F163" s="238"/>
      <c r="G163" s="239"/>
      <c r="H163" s="239"/>
      <c r="I163" s="239"/>
      <c r="J163" s="234"/>
      <c r="K163" s="234"/>
      <c r="L163" s="234"/>
      <c r="M163" s="235"/>
      <c r="N163" s="238"/>
      <c r="O163" s="239"/>
      <c r="P163" s="239"/>
      <c r="Q163" s="239"/>
      <c r="R163" s="234"/>
      <c r="S163" s="234"/>
      <c r="T163" s="234"/>
      <c r="U163" s="235"/>
      <c r="V163" s="238"/>
      <c r="W163" s="239"/>
      <c r="X163" s="239"/>
      <c r="Y163" s="239"/>
      <c r="Z163" s="234"/>
      <c r="AA163" s="234"/>
      <c r="AB163" s="234"/>
      <c r="AC163" s="235"/>
      <c r="AD163" s="238"/>
      <c r="AE163" s="239"/>
      <c r="AF163" s="239"/>
      <c r="AG163" s="239"/>
      <c r="AH163" s="234"/>
      <c r="AI163" s="234"/>
      <c r="AJ163" s="234"/>
      <c r="AK163" s="235"/>
      <c r="AL163" s="238"/>
      <c r="AM163" s="239"/>
      <c r="AN163" s="239"/>
      <c r="AO163" s="239"/>
      <c r="AP163" s="234"/>
      <c r="AQ163" s="234"/>
      <c r="AR163" s="234"/>
      <c r="AS163" s="235"/>
      <c r="AT163" s="238"/>
      <c r="AU163" s="239"/>
      <c r="AV163" s="239"/>
      <c r="AW163" s="239"/>
      <c r="AX163" s="234"/>
      <c r="AY163" s="234"/>
      <c r="AZ163" s="234"/>
      <c r="BA163" s="235"/>
      <c r="BB163" s="238"/>
      <c r="BC163" s="239"/>
      <c r="BD163" s="239"/>
      <c r="BE163" s="239"/>
      <c r="BF163" s="234"/>
      <c r="BG163" s="234"/>
      <c r="BH163" s="234"/>
      <c r="BI163" s="235"/>
      <c r="BJ163" s="238"/>
      <c r="BK163" s="239"/>
      <c r="BL163" s="239"/>
      <c r="BM163" s="239"/>
      <c r="BN163" s="234"/>
      <c r="BO163" s="234"/>
      <c r="BP163" s="234"/>
      <c r="BQ163" s="235"/>
      <c r="BR163" s="238"/>
      <c r="BS163" s="239"/>
      <c r="BT163" s="239"/>
      <c r="BU163" s="239"/>
      <c r="BV163" s="234"/>
      <c r="BW163" s="234"/>
      <c r="BX163" s="234"/>
      <c r="BY163" s="235"/>
      <c r="BZ163" s="238"/>
      <c r="CA163" s="239"/>
      <c r="CB163" s="239"/>
      <c r="CC163" s="239"/>
      <c r="CD163" s="234"/>
      <c r="CE163" s="234"/>
      <c r="CF163" s="234"/>
      <c r="CG163" s="235"/>
      <c r="CH163" s="238"/>
      <c r="CI163" s="239"/>
      <c r="CJ163" s="239"/>
      <c r="CK163" s="239"/>
      <c r="CL163" s="234"/>
      <c r="CM163" s="234"/>
      <c r="CN163" s="234"/>
      <c r="CO163" s="235"/>
      <c r="CP163" s="238"/>
      <c r="CQ163" s="239"/>
      <c r="CR163" s="239"/>
      <c r="CS163" s="239"/>
      <c r="CT163" s="234"/>
      <c r="CU163" s="234"/>
      <c r="CV163" s="234"/>
      <c r="CW163" s="235"/>
      <c r="CX163" s="348" t="s">
        <v>2</v>
      </c>
      <c r="CY163" s="342"/>
      <c r="CZ163" s="4"/>
      <c r="DA163" s="3"/>
    </row>
    <row r="164" spans="2:105" ht="14.25" customHeight="1" thickBot="1">
      <c r="B164" s="391"/>
      <c r="C164" s="344"/>
      <c r="E164" s="7"/>
      <c r="F164" s="240"/>
      <c r="G164" s="241"/>
      <c r="H164" s="241"/>
      <c r="I164" s="241"/>
      <c r="J164" s="236"/>
      <c r="K164" s="236"/>
      <c r="L164" s="236"/>
      <c r="M164" s="237"/>
      <c r="N164" s="240"/>
      <c r="O164" s="241"/>
      <c r="P164" s="241"/>
      <c r="Q164" s="241"/>
      <c r="R164" s="236"/>
      <c r="S164" s="236"/>
      <c r="T164" s="236"/>
      <c r="U164" s="237"/>
      <c r="V164" s="240"/>
      <c r="W164" s="241"/>
      <c r="X164" s="241"/>
      <c r="Y164" s="241"/>
      <c r="Z164" s="236"/>
      <c r="AA164" s="236"/>
      <c r="AB164" s="236"/>
      <c r="AC164" s="237"/>
      <c r="AD164" s="240"/>
      <c r="AE164" s="241"/>
      <c r="AF164" s="241"/>
      <c r="AG164" s="241"/>
      <c r="AH164" s="236"/>
      <c r="AI164" s="236"/>
      <c r="AJ164" s="236"/>
      <c r="AK164" s="237"/>
      <c r="AL164" s="240"/>
      <c r="AM164" s="241"/>
      <c r="AN164" s="241"/>
      <c r="AO164" s="241"/>
      <c r="AP164" s="236"/>
      <c r="AQ164" s="236"/>
      <c r="AR164" s="236"/>
      <c r="AS164" s="237"/>
      <c r="AT164" s="240"/>
      <c r="AU164" s="241"/>
      <c r="AV164" s="241"/>
      <c r="AW164" s="241"/>
      <c r="AX164" s="236"/>
      <c r="AY164" s="236"/>
      <c r="AZ164" s="236"/>
      <c r="BA164" s="237"/>
      <c r="BB164" s="240"/>
      <c r="BC164" s="241"/>
      <c r="BD164" s="241"/>
      <c r="BE164" s="241"/>
      <c r="BF164" s="236"/>
      <c r="BG164" s="236"/>
      <c r="BH164" s="236"/>
      <c r="BI164" s="237"/>
      <c r="BJ164" s="240"/>
      <c r="BK164" s="241"/>
      <c r="BL164" s="241"/>
      <c r="BM164" s="241"/>
      <c r="BN164" s="236"/>
      <c r="BO164" s="236"/>
      <c r="BP164" s="236"/>
      <c r="BQ164" s="237"/>
      <c r="BR164" s="240"/>
      <c r="BS164" s="241"/>
      <c r="BT164" s="241"/>
      <c r="BU164" s="241"/>
      <c r="BV164" s="236"/>
      <c r="BW164" s="236"/>
      <c r="BX164" s="236"/>
      <c r="BY164" s="237"/>
      <c r="BZ164" s="240"/>
      <c r="CA164" s="241"/>
      <c r="CB164" s="241"/>
      <c r="CC164" s="241"/>
      <c r="CD164" s="236"/>
      <c r="CE164" s="236"/>
      <c r="CF164" s="236"/>
      <c r="CG164" s="237"/>
      <c r="CH164" s="240"/>
      <c r="CI164" s="241"/>
      <c r="CJ164" s="241"/>
      <c r="CK164" s="241"/>
      <c r="CL164" s="236"/>
      <c r="CM164" s="236"/>
      <c r="CN164" s="236"/>
      <c r="CO164" s="237"/>
      <c r="CP164" s="240"/>
      <c r="CQ164" s="241"/>
      <c r="CR164" s="241"/>
      <c r="CS164" s="241"/>
      <c r="CT164" s="236"/>
      <c r="CU164" s="236"/>
      <c r="CV164" s="236"/>
      <c r="CW164" s="237"/>
      <c r="CX164" s="391"/>
      <c r="CY164" s="344"/>
      <c r="DA164" s="7"/>
    </row>
    <row r="165" spans="2:105" ht="15" customHeight="1">
      <c r="B165" s="353" t="s">
        <v>150</v>
      </c>
      <c r="C165" s="354"/>
      <c r="D165" s="354"/>
      <c r="E165" s="355"/>
      <c r="F165" s="251"/>
      <c r="G165" s="252"/>
      <c r="H165" s="252"/>
      <c r="I165" s="252"/>
      <c r="J165" s="258"/>
      <c r="K165" s="258"/>
      <c r="L165" s="258"/>
      <c r="M165" s="259"/>
      <c r="N165" s="251">
        <v>10016376</v>
      </c>
      <c r="O165" s="252"/>
      <c r="P165" s="252"/>
      <c r="Q165" s="252"/>
      <c r="R165" s="258"/>
      <c r="S165" s="258"/>
      <c r="T165" s="258"/>
      <c r="U165" s="259"/>
      <c r="V165" s="251"/>
      <c r="W165" s="252"/>
      <c r="X165" s="252"/>
      <c r="Y165" s="252"/>
      <c r="Z165" s="258"/>
      <c r="AA165" s="258"/>
      <c r="AB165" s="258"/>
      <c r="AC165" s="259"/>
      <c r="AD165" s="251"/>
      <c r="AE165" s="252"/>
      <c r="AF165" s="252"/>
      <c r="AG165" s="252"/>
      <c r="AH165" s="258"/>
      <c r="AI165" s="258"/>
      <c r="AJ165" s="258"/>
      <c r="AK165" s="259"/>
      <c r="AL165" s="220"/>
      <c r="AM165" s="221"/>
      <c r="AN165" s="221"/>
      <c r="AO165" s="221"/>
      <c r="AP165" s="221"/>
      <c r="AQ165" s="221"/>
      <c r="AR165" s="221"/>
      <c r="AS165" s="222"/>
      <c r="AT165" s="220"/>
      <c r="AU165" s="221"/>
      <c r="AV165" s="221"/>
      <c r="AW165" s="221"/>
      <c r="AX165" s="221"/>
      <c r="AY165" s="221"/>
      <c r="AZ165" s="221"/>
      <c r="BA165" s="222"/>
      <c r="BB165" s="220"/>
      <c r="BC165" s="221"/>
      <c r="BD165" s="221"/>
      <c r="BE165" s="221"/>
      <c r="BF165" s="221"/>
      <c r="BG165" s="221"/>
      <c r="BH165" s="221"/>
      <c r="BI165" s="222"/>
      <c r="BJ165" s="251"/>
      <c r="BK165" s="258"/>
      <c r="BL165" s="258"/>
      <c r="BM165" s="258"/>
      <c r="BN165" s="258"/>
      <c r="BO165" s="258"/>
      <c r="BP165" s="258"/>
      <c r="BQ165" s="259"/>
      <c r="BR165" s="251"/>
      <c r="BS165" s="252"/>
      <c r="BT165" s="252"/>
      <c r="BU165" s="252"/>
      <c r="BV165" s="258"/>
      <c r="BW165" s="258"/>
      <c r="BX165" s="258"/>
      <c r="BY165" s="259"/>
      <c r="BZ165" s="251">
        <v>10016258</v>
      </c>
      <c r="CA165" s="252"/>
      <c r="CB165" s="252"/>
      <c r="CC165" s="252"/>
      <c r="CD165" s="258"/>
      <c r="CE165" s="258"/>
      <c r="CF165" s="258"/>
      <c r="CG165" s="259"/>
      <c r="CH165" s="251"/>
      <c r="CI165" s="258"/>
      <c r="CJ165" s="258"/>
      <c r="CK165" s="258"/>
      <c r="CL165" s="258"/>
      <c r="CM165" s="258"/>
      <c r="CN165" s="258"/>
      <c r="CO165" s="259"/>
      <c r="CP165" s="251"/>
      <c r="CQ165" s="258"/>
      <c r="CR165" s="258"/>
      <c r="CS165" s="258"/>
      <c r="CT165" s="258"/>
      <c r="CU165" s="258"/>
      <c r="CV165" s="258"/>
      <c r="CW165" s="259"/>
      <c r="CX165" s="353" t="s">
        <v>150</v>
      </c>
      <c r="CY165" s="354"/>
      <c r="CZ165" s="354"/>
      <c r="DA165" s="355"/>
    </row>
    <row r="166" spans="2:105" ht="15" customHeight="1">
      <c r="B166" s="356"/>
      <c r="C166" s="357"/>
      <c r="D166" s="357"/>
      <c r="E166" s="358"/>
      <c r="F166" s="274"/>
      <c r="G166" s="275"/>
      <c r="H166" s="275"/>
      <c r="I166" s="275"/>
      <c r="J166" s="229"/>
      <c r="K166" s="295"/>
      <c r="L166" s="229"/>
      <c r="M166" s="244"/>
      <c r="N166" s="242" t="s">
        <v>62</v>
      </c>
      <c r="O166" s="243"/>
      <c r="P166" s="243"/>
      <c r="Q166" s="243"/>
      <c r="R166" s="217"/>
      <c r="S166" s="245"/>
      <c r="T166" s="217"/>
      <c r="U166" s="216"/>
      <c r="V166" s="274"/>
      <c r="W166" s="275"/>
      <c r="X166" s="275"/>
      <c r="Y166" s="275"/>
      <c r="Z166" s="229"/>
      <c r="AA166" s="295"/>
      <c r="AB166" s="229"/>
      <c r="AC166" s="244"/>
      <c r="AD166" s="274"/>
      <c r="AE166" s="275"/>
      <c r="AF166" s="275"/>
      <c r="AG166" s="275"/>
      <c r="AH166" s="229"/>
      <c r="AI166" s="295"/>
      <c r="AJ166" s="229"/>
      <c r="AK166" s="244"/>
      <c r="AL166" s="223"/>
      <c r="AM166" s="224"/>
      <c r="AN166" s="224"/>
      <c r="AO166" s="224"/>
      <c r="AP166" s="224"/>
      <c r="AQ166" s="224"/>
      <c r="AR166" s="224"/>
      <c r="AS166" s="225"/>
      <c r="AT166" s="223"/>
      <c r="AU166" s="224"/>
      <c r="AV166" s="224"/>
      <c r="AW166" s="224"/>
      <c r="AX166" s="224"/>
      <c r="AY166" s="224"/>
      <c r="AZ166" s="224"/>
      <c r="BA166" s="225"/>
      <c r="BB166" s="223"/>
      <c r="BC166" s="224"/>
      <c r="BD166" s="224"/>
      <c r="BE166" s="224"/>
      <c r="BF166" s="224"/>
      <c r="BG166" s="224"/>
      <c r="BH166" s="224"/>
      <c r="BI166" s="225"/>
      <c r="BJ166" s="242"/>
      <c r="BK166" s="243"/>
      <c r="BL166" s="243"/>
      <c r="BM166" s="243"/>
      <c r="BN166" s="217"/>
      <c r="BO166" s="245"/>
      <c r="BP166" s="217"/>
      <c r="BQ166" s="216"/>
      <c r="BR166" s="242"/>
      <c r="BS166" s="243"/>
      <c r="BT166" s="243"/>
      <c r="BU166" s="243"/>
      <c r="BV166" s="217"/>
      <c r="BW166" s="245"/>
      <c r="BX166" s="217"/>
      <c r="BY166" s="216"/>
      <c r="BZ166" s="242" t="s">
        <v>62</v>
      </c>
      <c r="CA166" s="243"/>
      <c r="CB166" s="243"/>
      <c r="CC166" s="243"/>
      <c r="CD166" s="217"/>
      <c r="CE166" s="245"/>
      <c r="CF166" s="217"/>
      <c r="CG166" s="216"/>
      <c r="CH166" s="274"/>
      <c r="CI166" s="275"/>
      <c r="CJ166" s="275"/>
      <c r="CK166" s="275"/>
      <c r="CL166" s="229"/>
      <c r="CM166" s="295"/>
      <c r="CN166" s="229"/>
      <c r="CO166" s="244"/>
      <c r="CP166" s="242"/>
      <c r="CQ166" s="243"/>
      <c r="CR166" s="243"/>
      <c r="CS166" s="243"/>
      <c r="CT166" s="217"/>
      <c r="CU166" s="245"/>
      <c r="CV166" s="217"/>
      <c r="CW166" s="216"/>
      <c r="CX166" s="356"/>
      <c r="CY166" s="357"/>
      <c r="CZ166" s="357"/>
      <c r="DA166" s="358"/>
    </row>
    <row r="167" spans="2:105" ht="11.25" customHeight="1">
      <c r="B167" s="356"/>
      <c r="C167" s="357"/>
      <c r="D167" s="357"/>
      <c r="E167" s="358"/>
      <c r="F167" s="264" t="s">
        <v>239</v>
      </c>
      <c r="G167" s="265"/>
      <c r="H167" s="265"/>
      <c r="I167" s="265"/>
      <c r="J167" s="229"/>
      <c r="K167" s="295"/>
      <c r="L167" s="229"/>
      <c r="M167" s="244"/>
      <c r="N167" s="264" t="s">
        <v>239</v>
      </c>
      <c r="O167" s="265"/>
      <c r="P167" s="265"/>
      <c r="Q167" s="265"/>
      <c r="R167" s="217"/>
      <c r="S167" s="245"/>
      <c r="T167" s="217"/>
      <c r="U167" s="216"/>
      <c r="V167" s="284"/>
      <c r="W167" s="285"/>
      <c r="X167" s="285"/>
      <c r="Y167" s="285"/>
      <c r="Z167" s="229"/>
      <c r="AA167" s="295"/>
      <c r="AB167" s="229"/>
      <c r="AC167" s="244"/>
      <c r="AD167" s="264" t="s">
        <v>239</v>
      </c>
      <c r="AE167" s="265"/>
      <c r="AF167" s="265"/>
      <c r="AG167" s="265"/>
      <c r="AH167" s="229"/>
      <c r="AI167" s="295"/>
      <c r="AJ167" s="229"/>
      <c r="AK167" s="244"/>
      <c r="AL167" s="223"/>
      <c r="AM167" s="224"/>
      <c r="AN167" s="224"/>
      <c r="AO167" s="224"/>
      <c r="AP167" s="224"/>
      <c r="AQ167" s="224"/>
      <c r="AR167" s="224"/>
      <c r="AS167" s="225"/>
      <c r="AT167" s="223"/>
      <c r="AU167" s="224"/>
      <c r="AV167" s="224"/>
      <c r="AW167" s="224"/>
      <c r="AX167" s="224"/>
      <c r="AY167" s="224"/>
      <c r="AZ167" s="224"/>
      <c r="BA167" s="225"/>
      <c r="BB167" s="223"/>
      <c r="BC167" s="224"/>
      <c r="BD167" s="224"/>
      <c r="BE167" s="224"/>
      <c r="BF167" s="224"/>
      <c r="BG167" s="224"/>
      <c r="BH167" s="224"/>
      <c r="BI167" s="225"/>
      <c r="BJ167" s="242" t="s">
        <v>36</v>
      </c>
      <c r="BK167" s="243"/>
      <c r="BL167" s="243"/>
      <c r="BM167" s="243"/>
      <c r="BN167" s="217"/>
      <c r="BO167" s="245"/>
      <c r="BP167" s="217"/>
      <c r="BQ167" s="216"/>
      <c r="BR167" s="264" t="s">
        <v>329</v>
      </c>
      <c r="BS167" s="265"/>
      <c r="BT167" s="265"/>
      <c r="BU167" s="265"/>
      <c r="BV167" s="217"/>
      <c r="BW167" s="245"/>
      <c r="BX167" s="217"/>
      <c r="BY167" s="216"/>
      <c r="BZ167" s="264" t="s">
        <v>329</v>
      </c>
      <c r="CA167" s="265"/>
      <c r="CB167" s="265"/>
      <c r="CC167" s="265"/>
      <c r="CD167" s="217"/>
      <c r="CE167" s="245"/>
      <c r="CF167" s="217"/>
      <c r="CG167" s="216"/>
      <c r="CH167" s="274"/>
      <c r="CI167" s="275"/>
      <c r="CJ167" s="275"/>
      <c r="CK167" s="275"/>
      <c r="CL167" s="229"/>
      <c r="CM167" s="295"/>
      <c r="CN167" s="229"/>
      <c r="CO167" s="244"/>
      <c r="CP167" s="242"/>
      <c r="CQ167" s="243"/>
      <c r="CR167" s="243"/>
      <c r="CS167" s="243"/>
      <c r="CT167" s="217"/>
      <c r="CU167" s="245"/>
      <c r="CV167" s="217"/>
      <c r="CW167" s="216"/>
      <c r="CX167" s="356"/>
      <c r="CY167" s="357"/>
      <c r="CZ167" s="357"/>
      <c r="DA167" s="358"/>
    </row>
    <row r="168" spans="2:105" ht="22.5" customHeight="1">
      <c r="B168" s="356"/>
      <c r="C168" s="357"/>
      <c r="D168" s="357"/>
      <c r="E168" s="358"/>
      <c r="F168" s="264"/>
      <c r="G168" s="265"/>
      <c r="H168" s="265"/>
      <c r="I168" s="265"/>
      <c r="J168" s="229"/>
      <c r="K168" s="229" t="s">
        <v>68</v>
      </c>
      <c r="L168" s="229"/>
      <c r="M168" s="244"/>
      <c r="N168" s="264"/>
      <c r="O168" s="265"/>
      <c r="P168" s="265"/>
      <c r="Q168" s="265"/>
      <c r="R168" s="217" t="s">
        <v>47</v>
      </c>
      <c r="S168" s="217" t="s">
        <v>44</v>
      </c>
      <c r="T168" s="217" t="s">
        <v>40</v>
      </c>
      <c r="U168" s="216"/>
      <c r="V168" s="284"/>
      <c r="W168" s="285"/>
      <c r="X168" s="285"/>
      <c r="Y168" s="285"/>
      <c r="Z168" s="229"/>
      <c r="AA168" s="229" t="s">
        <v>40</v>
      </c>
      <c r="AB168" s="229"/>
      <c r="AC168" s="244"/>
      <c r="AD168" s="264"/>
      <c r="AE168" s="265"/>
      <c r="AF168" s="265"/>
      <c r="AG168" s="265"/>
      <c r="AH168" s="229"/>
      <c r="AI168" s="229" t="s">
        <v>42</v>
      </c>
      <c r="AJ168" s="229"/>
      <c r="AK168" s="244"/>
      <c r="AL168" s="223"/>
      <c r="AM168" s="224"/>
      <c r="AN168" s="224"/>
      <c r="AO168" s="224"/>
      <c r="AP168" s="224"/>
      <c r="AQ168" s="224"/>
      <c r="AR168" s="224"/>
      <c r="AS168" s="225"/>
      <c r="AT168" s="223"/>
      <c r="AU168" s="224"/>
      <c r="AV168" s="224"/>
      <c r="AW168" s="224"/>
      <c r="AX168" s="224"/>
      <c r="AY168" s="224"/>
      <c r="AZ168" s="224"/>
      <c r="BA168" s="225"/>
      <c r="BB168" s="223"/>
      <c r="BC168" s="224"/>
      <c r="BD168" s="224"/>
      <c r="BE168" s="224"/>
      <c r="BF168" s="224"/>
      <c r="BG168" s="224"/>
      <c r="BH168" s="224"/>
      <c r="BI168" s="225"/>
      <c r="BJ168" s="242"/>
      <c r="BK168" s="243"/>
      <c r="BL168" s="243"/>
      <c r="BM168" s="243"/>
      <c r="BN168" s="217"/>
      <c r="BO168" s="217"/>
      <c r="BP168" s="217"/>
      <c r="BQ168" s="216"/>
      <c r="BR168" s="264"/>
      <c r="BS168" s="265"/>
      <c r="BT168" s="265"/>
      <c r="BU168" s="265"/>
      <c r="BV168" s="217"/>
      <c r="BW168" s="217" t="s">
        <v>68</v>
      </c>
      <c r="BX168" s="217"/>
      <c r="BY168" s="216"/>
      <c r="BZ168" s="264"/>
      <c r="CA168" s="265"/>
      <c r="CB168" s="265"/>
      <c r="CC168" s="265"/>
      <c r="CD168" s="217"/>
      <c r="CE168" s="217" t="s">
        <v>44</v>
      </c>
      <c r="CF168" s="217"/>
      <c r="CG168" s="216"/>
      <c r="CH168" s="274"/>
      <c r="CI168" s="275"/>
      <c r="CJ168" s="275"/>
      <c r="CK168" s="275"/>
      <c r="CL168" s="229"/>
      <c r="CM168" s="229" t="s">
        <v>40</v>
      </c>
      <c r="CN168" s="229"/>
      <c r="CO168" s="244"/>
      <c r="CP168" s="242"/>
      <c r="CQ168" s="243"/>
      <c r="CR168" s="243"/>
      <c r="CS168" s="243"/>
      <c r="CT168" s="217"/>
      <c r="CU168" s="217"/>
      <c r="CV168" s="217"/>
      <c r="CW168" s="216"/>
      <c r="CX168" s="356"/>
      <c r="CY168" s="357"/>
      <c r="CZ168" s="357"/>
      <c r="DA168" s="358"/>
    </row>
    <row r="169" spans="2:105" ht="18.75" customHeight="1">
      <c r="B169" s="359"/>
      <c r="C169" s="360"/>
      <c r="D169" s="360"/>
      <c r="E169" s="361"/>
      <c r="F169" s="296"/>
      <c r="G169" s="297"/>
      <c r="H169" s="297"/>
      <c r="I169" s="297"/>
      <c r="J169" s="229"/>
      <c r="K169" s="229"/>
      <c r="L169" s="229"/>
      <c r="M169" s="244"/>
      <c r="N169" s="218"/>
      <c r="O169" s="219"/>
      <c r="P169" s="219"/>
      <c r="Q169" s="219"/>
      <c r="R169" s="217"/>
      <c r="S169" s="217"/>
      <c r="T169" s="217"/>
      <c r="U169" s="216"/>
      <c r="V169" s="296"/>
      <c r="W169" s="297"/>
      <c r="X169" s="297"/>
      <c r="Y169" s="297"/>
      <c r="Z169" s="229"/>
      <c r="AA169" s="229"/>
      <c r="AB169" s="229"/>
      <c r="AC169" s="244"/>
      <c r="AD169" s="296"/>
      <c r="AE169" s="297"/>
      <c r="AF169" s="297"/>
      <c r="AG169" s="297"/>
      <c r="AH169" s="229"/>
      <c r="AI169" s="229"/>
      <c r="AJ169" s="229"/>
      <c r="AK169" s="244"/>
      <c r="AL169" s="223"/>
      <c r="AM169" s="224"/>
      <c r="AN169" s="224"/>
      <c r="AO169" s="224"/>
      <c r="AP169" s="224"/>
      <c r="AQ169" s="224"/>
      <c r="AR169" s="224"/>
      <c r="AS169" s="225"/>
      <c r="AT169" s="223"/>
      <c r="AU169" s="224"/>
      <c r="AV169" s="224"/>
      <c r="AW169" s="224"/>
      <c r="AX169" s="224"/>
      <c r="AY169" s="224"/>
      <c r="AZ169" s="224"/>
      <c r="BA169" s="225"/>
      <c r="BB169" s="223"/>
      <c r="BC169" s="224"/>
      <c r="BD169" s="224"/>
      <c r="BE169" s="224"/>
      <c r="BF169" s="224"/>
      <c r="BG169" s="224"/>
      <c r="BH169" s="224"/>
      <c r="BI169" s="225"/>
      <c r="BJ169" s="218" t="s">
        <v>288</v>
      </c>
      <c r="BK169" s="219"/>
      <c r="BL169" s="219"/>
      <c r="BM169" s="219"/>
      <c r="BN169" s="217"/>
      <c r="BO169" s="217"/>
      <c r="BP169" s="217"/>
      <c r="BQ169" s="216"/>
      <c r="BR169" s="218"/>
      <c r="BS169" s="219"/>
      <c r="BT169" s="219"/>
      <c r="BU169" s="219"/>
      <c r="BV169" s="217"/>
      <c r="BW169" s="217"/>
      <c r="BX169" s="217"/>
      <c r="BY169" s="216"/>
      <c r="BZ169" s="218"/>
      <c r="CA169" s="219"/>
      <c r="CB169" s="219"/>
      <c r="CC169" s="219"/>
      <c r="CD169" s="217"/>
      <c r="CE169" s="217"/>
      <c r="CF169" s="217"/>
      <c r="CG169" s="216"/>
      <c r="CH169" s="296"/>
      <c r="CI169" s="297"/>
      <c r="CJ169" s="297"/>
      <c r="CK169" s="297"/>
      <c r="CL169" s="229"/>
      <c r="CM169" s="229"/>
      <c r="CN169" s="229"/>
      <c r="CO169" s="244"/>
      <c r="CP169" s="218"/>
      <c r="CQ169" s="219"/>
      <c r="CR169" s="219"/>
      <c r="CS169" s="219"/>
      <c r="CT169" s="217"/>
      <c r="CU169" s="217"/>
      <c r="CV169" s="217"/>
      <c r="CW169" s="216"/>
      <c r="CX169" s="359"/>
      <c r="CY169" s="360"/>
      <c r="CZ169" s="360"/>
      <c r="DA169" s="361"/>
    </row>
    <row r="170" spans="2:105" ht="18.75" customHeight="1" thickBot="1">
      <c r="B170" s="350" t="s">
        <v>408</v>
      </c>
      <c r="C170" s="351"/>
      <c r="D170" s="351"/>
      <c r="E170" s="352"/>
      <c r="F170" s="230"/>
      <c r="G170" s="231"/>
      <c r="H170" s="65"/>
      <c r="I170" s="300"/>
      <c r="J170" s="300"/>
      <c r="K170" s="300"/>
      <c r="L170" s="300"/>
      <c r="M170" s="301"/>
      <c r="N170" s="230"/>
      <c r="O170" s="231"/>
      <c r="P170" s="55"/>
      <c r="Q170" s="266" t="s">
        <v>241</v>
      </c>
      <c r="R170" s="266"/>
      <c r="S170" s="266"/>
      <c r="T170" s="266"/>
      <c r="U170" s="267"/>
      <c r="V170" s="262"/>
      <c r="W170" s="263"/>
      <c r="X170" s="65"/>
      <c r="Y170" s="308"/>
      <c r="Z170" s="308"/>
      <c r="AA170" s="308"/>
      <c r="AB170" s="308"/>
      <c r="AC170" s="309"/>
      <c r="AD170" s="230"/>
      <c r="AE170" s="231"/>
      <c r="AF170" s="65"/>
      <c r="AG170" s="300"/>
      <c r="AH170" s="300"/>
      <c r="AI170" s="300"/>
      <c r="AJ170" s="300"/>
      <c r="AK170" s="301"/>
      <c r="AL170" s="226"/>
      <c r="AM170" s="227"/>
      <c r="AN170" s="227"/>
      <c r="AO170" s="227"/>
      <c r="AP170" s="227"/>
      <c r="AQ170" s="227"/>
      <c r="AR170" s="227"/>
      <c r="AS170" s="228"/>
      <c r="AT170" s="226"/>
      <c r="AU170" s="227"/>
      <c r="AV170" s="227"/>
      <c r="AW170" s="227"/>
      <c r="AX170" s="227"/>
      <c r="AY170" s="227"/>
      <c r="AZ170" s="227"/>
      <c r="BA170" s="228"/>
      <c r="BB170" s="226"/>
      <c r="BC170" s="227"/>
      <c r="BD170" s="227"/>
      <c r="BE170" s="227"/>
      <c r="BF170" s="227"/>
      <c r="BG170" s="227"/>
      <c r="BH170" s="227"/>
      <c r="BI170" s="228"/>
      <c r="BJ170" s="230"/>
      <c r="BK170" s="231"/>
      <c r="BL170" s="55"/>
      <c r="BM170" s="246"/>
      <c r="BN170" s="246"/>
      <c r="BO170" s="246"/>
      <c r="BP170" s="246"/>
      <c r="BQ170" s="247"/>
      <c r="BR170" s="230"/>
      <c r="BS170" s="231"/>
      <c r="BT170" s="55"/>
      <c r="BU170" s="266"/>
      <c r="BV170" s="266"/>
      <c r="BW170" s="266"/>
      <c r="BX170" s="266"/>
      <c r="BY170" s="267"/>
      <c r="BZ170" s="230"/>
      <c r="CA170" s="231"/>
      <c r="CB170" s="55"/>
      <c r="CC170" s="266" t="s">
        <v>331</v>
      </c>
      <c r="CD170" s="266"/>
      <c r="CE170" s="266"/>
      <c r="CF170" s="266"/>
      <c r="CG170" s="267"/>
      <c r="CH170" s="230"/>
      <c r="CI170" s="231"/>
      <c r="CJ170" s="65"/>
      <c r="CK170" s="310"/>
      <c r="CL170" s="310"/>
      <c r="CM170" s="310"/>
      <c r="CN170" s="310"/>
      <c r="CO170" s="311"/>
      <c r="CP170" s="230"/>
      <c r="CQ170" s="231"/>
      <c r="CR170" s="55"/>
      <c r="CS170" s="246"/>
      <c r="CT170" s="246"/>
      <c r="CU170" s="246"/>
      <c r="CV170" s="246"/>
      <c r="CW170" s="247"/>
      <c r="CX170" s="350"/>
      <c r="CY170" s="351"/>
      <c r="CZ170" s="351"/>
      <c r="DA170" s="352"/>
    </row>
    <row r="171" spans="2:105" ht="15" customHeight="1">
      <c r="B171" s="353" t="s">
        <v>151</v>
      </c>
      <c r="C171" s="354"/>
      <c r="D171" s="354"/>
      <c r="E171" s="355"/>
      <c r="F171" s="251">
        <v>10016208</v>
      </c>
      <c r="G171" s="252"/>
      <c r="H171" s="252"/>
      <c r="I171" s="252"/>
      <c r="J171" s="258"/>
      <c r="K171" s="258"/>
      <c r="L171" s="258"/>
      <c r="M171" s="259"/>
      <c r="N171" s="251"/>
      <c r="O171" s="252"/>
      <c r="P171" s="252"/>
      <c r="Q171" s="252"/>
      <c r="R171" s="258"/>
      <c r="S171" s="258"/>
      <c r="T171" s="258"/>
      <c r="U171" s="259"/>
      <c r="V171" s="251"/>
      <c r="W171" s="258"/>
      <c r="X171" s="258"/>
      <c r="Y171" s="258"/>
      <c r="Z171" s="258"/>
      <c r="AA171" s="258"/>
      <c r="AB171" s="258"/>
      <c r="AC171" s="259"/>
      <c r="AD171" s="220"/>
      <c r="AE171" s="221"/>
      <c r="AF171" s="221"/>
      <c r="AG171" s="221"/>
      <c r="AH171" s="221"/>
      <c r="AI171" s="221"/>
      <c r="AJ171" s="221"/>
      <c r="AK171" s="222"/>
      <c r="AL171" s="251">
        <v>10016251</v>
      </c>
      <c r="AM171" s="252"/>
      <c r="AN171" s="252"/>
      <c r="AO171" s="252"/>
      <c r="AP171" s="258"/>
      <c r="AQ171" s="258"/>
      <c r="AR171" s="258"/>
      <c r="AS171" s="259"/>
      <c r="AT171" s="251"/>
      <c r="AU171" s="252"/>
      <c r="AV171" s="252"/>
      <c r="AW171" s="252"/>
      <c r="AX171" s="258"/>
      <c r="AY171" s="258"/>
      <c r="AZ171" s="258"/>
      <c r="BA171" s="259"/>
      <c r="BB171" s="251"/>
      <c r="BC171" s="258"/>
      <c r="BD171" s="258"/>
      <c r="BE171" s="258"/>
      <c r="BF171" s="258"/>
      <c r="BG171" s="258"/>
      <c r="BH171" s="258"/>
      <c r="BI171" s="259"/>
      <c r="BJ171" s="220"/>
      <c r="BK171" s="221"/>
      <c r="BL171" s="221"/>
      <c r="BM171" s="221"/>
      <c r="BN171" s="221"/>
      <c r="BO171" s="221"/>
      <c r="BP171" s="221"/>
      <c r="BQ171" s="222"/>
      <c r="BR171" s="220"/>
      <c r="BS171" s="221"/>
      <c r="BT171" s="221"/>
      <c r="BU171" s="221"/>
      <c r="BV171" s="221"/>
      <c r="BW171" s="221"/>
      <c r="BX171" s="221"/>
      <c r="BY171" s="222"/>
      <c r="BZ171" s="453"/>
      <c r="CA171" s="604"/>
      <c r="CB171" s="604"/>
      <c r="CC171" s="604"/>
      <c r="CD171" s="454"/>
      <c r="CE171" s="454"/>
      <c r="CF171" s="454"/>
      <c r="CG171" s="525"/>
      <c r="CH171" s="251"/>
      <c r="CI171" s="258"/>
      <c r="CJ171" s="258"/>
      <c r="CK171" s="258"/>
      <c r="CL171" s="258"/>
      <c r="CM171" s="258"/>
      <c r="CN171" s="258"/>
      <c r="CO171" s="259"/>
      <c r="CP171" s="251"/>
      <c r="CQ171" s="258"/>
      <c r="CR171" s="258"/>
      <c r="CS171" s="258"/>
      <c r="CT171" s="258"/>
      <c r="CU171" s="258"/>
      <c r="CV171" s="258"/>
      <c r="CW171" s="259"/>
      <c r="CX171" s="353" t="s">
        <v>152</v>
      </c>
      <c r="CY171" s="354"/>
      <c r="CZ171" s="354"/>
      <c r="DA171" s="355"/>
    </row>
    <row r="172" spans="2:105" ht="15" customHeight="1">
      <c r="B172" s="356"/>
      <c r="C172" s="357"/>
      <c r="D172" s="357"/>
      <c r="E172" s="358"/>
      <c r="F172" s="242" t="s">
        <v>62</v>
      </c>
      <c r="G172" s="243"/>
      <c r="H172" s="243"/>
      <c r="I172" s="243"/>
      <c r="J172" s="217"/>
      <c r="K172" s="245"/>
      <c r="L172" s="217"/>
      <c r="M172" s="216"/>
      <c r="N172" s="274"/>
      <c r="O172" s="275"/>
      <c r="P172" s="275"/>
      <c r="Q172" s="275"/>
      <c r="R172" s="229"/>
      <c r="S172" s="295"/>
      <c r="T172" s="229"/>
      <c r="U172" s="244"/>
      <c r="V172" s="274"/>
      <c r="W172" s="275"/>
      <c r="X172" s="275"/>
      <c r="Y172" s="275"/>
      <c r="Z172" s="229"/>
      <c r="AA172" s="295"/>
      <c r="AB172" s="229"/>
      <c r="AC172" s="244"/>
      <c r="AD172" s="223"/>
      <c r="AE172" s="224"/>
      <c r="AF172" s="224"/>
      <c r="AG172" s="224"/>
      <c r="AH172" s="224"/>
      <c r="AI172" s="224"/>
      <c r="AJ172" s="224"/>
      <c r="AK172" s="225"/>
      <c r="AL172" s="274" t="s">
        <v>62</v>
      </c>
      <c r="AM172" s="275"/>
      <c r="AN172" s="275"/>
      <c r="AO172" s="275"/>
      <c r="AP172" s="229"/>
      <c r="AQ172" s="295"/>
      <c r="AR172" s="229"/>
      <c r="AS172" s="244"/>
      <c r="AT172" s="274"/>
      <c r="AU172" s="275"/>
      <c r="AV172" s="275"/>
      <c r="AW172" s="275"/>
      <c r="AX172" s="229"/>
      <c r="AY172" s="295"/>
      <c r="AZ172" s="229"/>
      <c r="BA172" s="244"/>
      <c r="BB172" s="242"/>
      <c r="BC172" s="243"/>
      <c r="BD172" s="243"/>
      <c r="BE172" s="243"/>
      <c r="BF172" s="217"/>
      <c r="BG172" s="245"/>
      <c r="BH172" s="217"/>
      <c r="BI172" s="216"/>
      <c r="BJ172" s="223"/>
      <c r="BK172" s="224"/>
      <c r="BL172" s="224"/>
      <c r="BM172" s="224"/>
      <c r="BN172" s="224"/>
      <c r="BO172" s="224"/>
      <c r="BP172" s="224"/>
      <c r="BQ172" s="225"/>
      <c r="BR172" s="223"/>
      <c r="BS172" s="224"/>
      <c r="BT172" s="224"/>
      <c r="BU172" s="224"/>
      <c r="BV172" s="224"/>
      <c r="BW172" s="224"/>
      <c r="BX172" s="224"/>
      <c r="BY172" s="225"/>
      <c r="BZ172" s="519" t="s">
        <v>510</v>
      </c>
      <c r="CA172" s="520"/>
      <c r="CB172" s="520"/>
      <c r="CC172" s="520"/>
      <c r="CD172" s="515"/>
      <c r="CE172" s="526"/>
      <c r="CF172" s="515"/>
      <c r="CG172" s="516"/>
      <c r="CH172" s="242"/>
      <c r="CI172" s="243"/>
      <c r="CJ172" s="243"/>
      <c r="CK172" s="243"/>
      <c r="CL172" s="217"/>
      <c r="CM172" s="245"/>
      <c r="CN172" s="217"/>
      <c r="CO172" s="216"/>
      <c r="CP172" s="242"/>
      <c r="CQ172" s="243"/>
      <c r="CR172" s="243"/>
      <c r="CS172" s="243"/>
      <c r="CT172" s="217"/>
      <c r="CU172" s="217"/>
      <c r="CV172" s="217"/>
      <c r="CW172" s="216"/>
      <c r="CX172" s="356"/>
      <c r="CY172" s="357"/>
      <c r="CZ172" s="357"/>
      <c r="DA172" s="358"/>
    </row>
    <row r="173" spans="2:105" ht="11.25" customHeight="1">
      <c r="B173" s="356"/>
      <c r="C173" s="357"/>
      <c r="D173" s="357"/>
      <c r="E173" s="358"/>
      <c r="F173" s="264" t="s">
        <v>337</v>
      </c>
      <c r="G173" s="265"/>
      <c r="H173" s="265"/>
      <c r="I173" s="265"/>
      <c r="J173" s="217"/>
      <c r="K173" s="245"/>
      <c r="L173" s="217"/>
      <c r="M173" s="216"/>
      <c r="N173" s="284"/>
      <c r="O173" s="285"/>
      <c r="P173" s="285"/>
      <c r="Q173" s="285"/>
      <c r="R173" s="229"/>
      <c r="S173" s="295"/>
      <c r="T173" s="229"/>
      <c r="U173" s="244"/>
      <c r="V173" s="274"/>
      <c r="W173" s="275"/>
      <c r="X173" s="275"/>
      <c r="Y173" s="275"/>
      <c r="Z173" s="229"/>
      <c r="AA173" s="295"/>
      <c r="AB173" s="229"/>
      <c r="AC173" s="244"/>
      <c r="AD173" s="223"/>
      <c r="AE173" s="224"/>
      <c r="AF173" s="224"/>
      <c r="AG173" s="224"/>
      <c r="AH173" s="224"/>
      <c r="AI173" s="224"/>
      <c r="AJ173" s="224"/>
      <c r="AK173" s="225"/>
      <c r="AL173" s="284" t="s">
        <v>121</v>
      </c>
      <c r="AM173" s="285"/>
      <c r="AN173" s="285"/>
      <c r="AO173" s="285"/>
      <c r="AP173" s="229"/>
      <c r="AQ173" s="295"/>
      <c r="AR173" s="229"/>
      <c r="AS173" s="244"/>
      <c r="AT173" s="284"/>
      <c r="AU173" s="285"/>
      <c r="AV173" s="285"/>
      <c r="AW173" s="285"/>
      <c r="AX173" s="229"/>
      <c r="AY173" s="295"/>
      <c r="AZ173" s="229"/>
      <c r="BA173" s="244"/>
      <c r="BB173" s="242" t="s">
        <v>36</v>
      </c>
      <c r="BC173" s="243"/>
      <c r="BD173" s="243"/>
      <c r="BE173" s="243"/>
      <c r="BF173" s="217"/>
      <c r="BG173" s="245"/>
      <c r="BH173" s="217"/>
      <c r="BI173" s="216"/>
      <c r="BJ173" s="223"/>
      <c r="BK173" s="224"/>
      <c r="BL173" s="224"/>
      <c r="BM173" s="224"/>
      <c r="BN173" s="224"/>
      <c r="BO173" s="224"/>
      <c r="BP173" s="224"/>
      <c r="BQ173" s="225"/>
      <c r="BR173" s="223"/>
      <c r="BS173" s="224"/>
      <c r="BT173" s="224"/>
      <c r="BU173" s="224"/>
      <c r="BV173" s="224"/>
      <c r="BW173" s="224"/>
      <c r="BX173" s="224"/>
      <c r="BY173" s="225"/>
      <c r="BZ173" s="519" t="s">
        <v>511</v>
      </c>
      <c r="CA173" s="520"/>
      <c r="CB173" s="520"/>
      <c r="CC173" s="520"/>
      <c r="CD173" s="515"/>
      <c r="CE173" s="526"/>
      <c r="CF173" s="515"/>
      <c r="CG173" s="516"/>
      <c r="CH173" s="242" t="s">
        <v>36</v>
      </c>
      <c r="CI173" s="243"/>
      <c r="CJ173" s="243"/>
      <c r="CK173" s="243"/>
      <c r="CL173" s="217"/>
      <c r="CM173" s="245"/>
      <c r="CN173" s="217"/>
      <c r="CO173" s="216"/>
      <c r="CP173" s="264"/>
      <c r="CQ173" s="265"/>
      <c r="CR173" s="265"/>
      <c r="CS173" s="265"/>
      <c r="CT173" s="217"/>
      <c r="CU173" s="217"/>
      <c r="CV173" s="217"/>
      <c r="CW173" s="216"/>
      <c r="CX173" s="356"/>
      <c r="CY173" s="357"/>
      <c r="CZ173" s="357"/>
      <c r="DA173" s="358"/>
    </row>
    <row r="174" spans="2:105" ht="22.5" customHeight="1">
      <c r="B174" s="356"/>
      <c r="C174" s="357"/>
      <c r="D174" s="357"/>
      <c r="E174" s="358"/>
      <c r="F174" s="264"/>
      <c r="G174" s="265"/>
      <c r="H174" s="265"/>
      <c r="I174" s="265"/>
      <c r="J174" s="217" t="s">
        <v>47</v>
      </c>
      <c r="K174" s="217" t="s">
        <v>40</v>
      </c>
      <c r="L174" s="217"/>
      <c r="M174" s="216"/>
      <c r="N174" s="284"/>
      <c r="O174" s="285"/>
      <c r="P174" s="285"/>
      <c r="Q174" s="285"/>
      <c r="R174" s="229"/>
      <c r="S174" s="229" t="s">
        <v>40</v>
      </c>
      <c r="T174" s="229"/>
      <c r="U174" s="244"/>
      <c r="V174" s="274"/>
      <c r="W174" s="275"/>
      <c r="X174" s="275"/>
      <c r="Y174" s="275"/>
      <c r="Z174" s="229"/>
      <c r="AA174" s="229" t="s">
        <v>41</v>
      </c>
      <c r="AB174" s="229" t="s">
        <v>42</v>
      </c>
      <c r="AC174" s="244"/>
      <c r="AD174" s="223"/>
      <c r="AE174" s="224"/>
      <c r="AF174" s="224"/>
      <c r="AG174" s="224"/>
      <c r="AH174" s="224"/>
      <c r="AI174" s="224"/>
      <c r="AJ174" s="224"/>
      <c r="AK174" s="225"/>
      <c r="AL174" s="284"/>
      <c r="AM174" s="285"/>
      <c r="AN174" s="285"/>
      <c r="AO174" s="285"/>
      <c r="AP174" s="229"/>
      <c r="AQ174" s="229" t="s">
        <v>40</v>
      </c>
      <c r="AR174" s="229"/>
      <c r="AS174" s="244"/>
      <c r="AT174" s="284"/>
      <c r="AU174" s="285"/>
      <c r="AV174" s="285"/>
      <c r="AW174" s="285"/>
      <c r="AX174" s="229"/>
      <c r="AY174" s="229" t="s">
        <v>40</v>
      </c>
      <c r="AZ174" s="229"/>
      <c r="BA174" s="244"/>
      <c r="BB174" s="242"/>
      <c r="BC174" s="243"/>
      <c r="BD174" s="243"/>
      <c r="BE174" s="243"/>
      <c r="BF174" s="217"/>
      <c r="BG174" s="217" t="s">
        <v>42</v>
      </c>
      <c r="BH174" s="217"/>
      <c r="BI174" s="216"/>
      <c r="BJ174" s="223"/>
      <c r="BK174" s="224"/>
      <c r="BL174" s="224"/>
      <c r="BM174" s="224"/>
      <c r="BN174" s="224"/>
      <c r="BO174" s="224"/>
      <c r="BP174" s="224"/>
      <c r="BQ174" s="225"/>
      <c r="BR174" s="223"/>
      <c r="BS174" s="224"/>
      <c r="BT174" s="224"/>
      <c r="BU174" s="224"/>
      <c r="BV174" s="224"/>
      <c r="BW174" s="224"/>
      <c r="BX174" s="224"/>
      <c r="BY174" s="225"/>
      <c r="BZ174" s="519"/>
      <c r="CA174" s="520"/>
      <c r="CB174" s="520"/>
      <c r="CC174" s="520"/>
      <c r="CD174" s="515"/>
      <c r="CE174" s="515"/>
      <c r="CF174" s="515"/>
      <c r="CG174" s="516"/>
      <c r="CH174" s="242"/>
      <c r="CI174" s="243"/>
      <c r="CJ174" s="243"/>
      <c r="CK174" s="243"/>
      <c r="CL174" s="217"/>
      <c r="CM174" s="217"/>
      <c r="CN174" s="217"/>
      <c r="CO174" s="216"/>
      <c r="CP174" s="264"/>
      <c r="CQ174" s="265"/>
      <c r="CR174" s="265"/>
      <c r="CS174" s="265"/>
      <c r="CT174" s="217"/>
      <c r="CU174" s="217"/>
      <c r="CV174" s="217"/>
      <c r="CW174" s="216"/>
      <c r="CX174" s="356"/>
      <c r="CY174" s="357"/>
      <c r="CZ174" s="357"/>
      <c r="DA174" s="358"/>
    </row>
    <row r="175" spans="2:105" ht="18.75" customHeight="1">
      <c r="B175" s="359"/>
      <c r="C175" s="360"/>
      <c r="D175" s="360"/>
      <c r="E175" s="361"/>
      <c r="F175" s="218"/>
      <c r="G175" s="219"/>
      <c r="H175" s="219"/>
      <c r="I175" s="219"/>
      <c r="J175" s="217"/>
      <c r="K175" s="217"/>
      <c r="L175" s="217"/>
      <c r="M175" s="216"/>
      <c r="N175" s="296"/>
      <c r="O175" s="297"/>
      <c r="P175" s="297"/>
      <c r="Q175" s="297"/>
      <c r="R175" s="229"/>
      <c r="S175" s="229"/>
      <c r="T175" s="229"/>
      <c r="U175" s="244"/>
      <c r="V175" s="218"/>
      <c r="W175" s="219"/>
      <c r="X175" s="219"/>
      <c r="Y175" s="219"/>
      <c r="Z175" s="229"/>
      <c r="AA175" s="229"/>
      <c r="AB175" s="229"/>
      <c r="AC175" s="244"/>
      <c r="AD175" s="223"/>
      <c r="AE175" s="224"/>
      <c r="AF175" s="224"/>
      <c r="AG175" s="224"/>
      <c r="AH175" s="224"/>
      <c r="AI175" s="224"/>
      <c r="AJ175" s="224"/>
      <c r="AK175" s="225"/>
      <c r="AL175" s="296"/>
      <c r="AM175" s="297"/>
      <c r="AN175" s="297"/>
      <c r="AO175" s="297"/>
      <c r="AP175" s="229"/>
      <c r="AQ175" s="229"/>
      <c r="AR175" s="229"/>
      <c r="AS175" s="244"/>
      <c r="AT175" s="296"/>
      <c r="AU175" s="297"/>
      <c r="AV175" s="297"/>
      <c r="AW175" s="297"/>
      <c r="AX175" s="229"/>
      <c r="AY175" s="229"/>
      <c r="AZ175" s="229"/>
      <c r="BA175" s="244"/>
      <c r="BB175" s="218"/>
      <c r="BC175" s="219"/>
      <c r="BD175" s="219"/>
      <c r="BE175" s="219"/>
      <c r="BF175" s="217"/>
      <c r="BG175" s="217"/>
      <c r="BH175" s="217"/>
      <c r="BI175" s="216"/>
      <c r="BJ175" s="223"/>
      <c r="BK175" s="224"/>
      <c r="BL175" s="224"/>
      <c r="BM175" s="224"/>
      <c r="BN175" s="224"/>
      <c r="BO175" s="224"/>
      <c r="BP175" s="224"/>
      <c r="BQ175" s="225"/>
      <c r="BR175" s="223"/>
      <c r="BS175" s="224"/>
      <c r="BT175" s="224"/>
      <c r="BU175" s="224"/>
      <c r="BV175" s="224"/>
      <c r="BW175" s="224"/>
      <c r="BX175" s="224"/>
      <c r="BY175" s="225"/>
      <c r="BZ175" s="521"/>
      <c r="CA175" s="522"/>
      <c r="CB175" s="522"/>
      <c r="CC175" s="522"/>
      <c r="CD175" s="515"/>
      <c r="CE175" s="515"/>
      <c r="CF175" s="515"/>
      <c r="CG175" s="516"/>
      <c r="CH175" s="218"/>
      <c r="CI175" s="219"/>
      <c r="CJ175" s="219"/>
      <c r="CK175" s="219"/>
      <c r="CL175" s="217"/>
      <c r="CM175" s="217"/>
      <c r="CN175" s="217"/>
      <c r="CO175" s="216"/>
      <c r="CP175" s="218"/>
      <c r="CQ175" s="219"/>
      <c r="CR175" s="219"/>
      <c r="CS175" s="219"/>
      <c r="CT175" s="217"/>
      <c r="CU175" s="217"/>
      <c r="CV175" s="217"/>
      <c r="CW175" s="216"/>
      <c r="CX175" s="359"/>
      <c r="CY175" s="360"/>
      <c r="CZ175" s="360"/>
      <c r="DA175" s="361"/>
    </row>
    <row r="176" spans="2:105" ht="18.75" customHeight="1" thickBot="1">
      <c r="B176" s="350" t="s">
        <v>379</v>
      </c>
      <c r="C176" s="351"/>
      <c r="D176" s="351"/>
      <c r="E176" s="352"/>
      <c r="F176" s="230"/>
      <c r="G176" s="231"/>
      <c r="H176" s="55"/>
      <c r="I176" s="266" t="s">
        <v>64</v>
      </c>
      <c r="J176" s="266"/>
      <c r="K176" s="266"/>
      <c r="L176" s="266"/>
      <c r="M176" s="267"/>
      <c r="N176" s="262"/>
      <c r="O176" s="263"/>
      <c r="P176" s="65"/>
      <c r="Q176" s="308"/>
      <c r="R176" s="308"/>
      <c r="S176" s="308"/>
      <c r="T176" s="308"/>
      <c r="U176" s="309"/>
      <c r="V176" s="230"/>
      <c r="W176" s="231"/>
      <c r="X176" s="65"/>
      <c r="Y176" s="300"/>
      <c r="Z176" s="300"/>
      <c r="AA176" s="300"/>
      <c r="AB176" s="300"/>
      <c r="AC176" s="301"/>
      <c r="AD176" s="226"/>
      <c r="AE176" s="227"/>
      <c r="AF176" s="227"/>
      <c r="AG176" s="227"/>
      <c r="AH176" s="227"/>
      <c r="AI176" s="227"/>
      <c r="AJ176" s="227"/>
      <c r="AK176" s="228"/>
      <c r="AL176" s="262"/>
      <c r="AM176" s="263"/>
      <c r="AN176" s="65"/>
      <c r="AO176" s="300" t="s">
        <v>122</v>
      </c>
      <c r="AP176" s="300"/>
      <c r="AQ176" s="300"/>
      <c r="AR176" s="300"/>
      <c r="AS176" s="301"/>
      <c r="AT176" s="262"/>
      <c r="AU176" s="263"/>
      <c r="AV176" s="65"/>
      <c r="AW176" s="308"/>
      <c r="AX176" s="308"/>
      <c r="AY176" s="308"/>
      <c r="AZ176" s="308"/>
      <c r="BA176" s="309"/>
      <c r="BB176" s="230"/>
      <c r="BC176" s="231"/>
      <c r="BD176" s="55"/>
      <c r="BE176" s="246"/>
      <c r="BF176" s="246"/>
      <c r="BG176" s="246"/>
      <c r="BH176" s="246"/>
      <c r="BI176" s="247"/>
      <c r="BJ176" s="226"/>
      <c r="BK176" s="227"/>
      <c r="BL176" s="227"/>
      <c r="BM176" s="227"/>
      <c r="BN176" s="227"/>
      <c r="BO176" s="227"/>
      <c r="BP176" s="227"/>
      <c r="BQ176" s="228"/>
      <c r="BR176" s="226"/>
      <c r="BS176" s="227"/>
      <c r="BT176" s="227"/>
      <c r="BU176" s="227"/>
      <c r="BV176" s="227"/>
      <c r="BW176" s="227"/>
      <c r="BX176" s="227"/>
      <c r="BY176" s="228"/>
      <c r="BZ176" s="559"/>
      <c r="CA176" s="560"/>
      <c r="CB176" s="66"/>
      <c r="CC176" s="561" t="s">
        <v>512</v>
      </c>
      <c r="CD176" s="561"/>
      <c r="CE176" s="561"/>
      <c r="CF176" s="561"/>
      <c r="CG176" s="562"/>
      <c r="CH176" s="230"/>
      <c r="CI176" s="231"/>
      <c r="CJ176" s="55"/>
      <c r="CK176" s="246"/>
      <c r="CL176" s="246"/>
      <c r="CM176" s="246"/>
      <c r="CN176" s="246"/>
      <c r="CO176" s="247"/>
      <c r="CP176" s="230"/>
      <c r="CQ176" s="231"/>
      <c r="CR176" s="55"/>
      <c r="CS176" s="246"/>
      <c r="CT176" s="246"/>
      <c r="CU176" s="246"/>
      <c r="CV176" s="246"/>
      <c r="CW176" s="247"/>
      <c r="CX176" s="350"/>
      <c r="CY176" s="351"/>
      <c r="CZ176" s="351"/>
      <c r="DA176" s="352"/>
    </row>
    <row r="177" spans="2:105" ht="15" customHeight="1">
      <c r="B177" s="353" t="s">
        <v>152</v>
      </c>
      <c r="C177" s="354"/>
      <c r="D177" s="354"/>
      <c r="E177" s="355"/>
      <c r="F177" s="251">
        <v>10016208</v>
      </c>
      <c r="G177" s="252"/>
      <c r="H177" s="252"/>
      <c r="I177" s="252"/>
      <c r="J177" s="258"/>
      <c r="K177" s="258"/>
      <c r="L177" s="258"/>
      <c r="M177" s="259"/>
      <c r="N177" s="251"/>
      <c r="O177" s="252"/>
      <c r="P177" s="252"/>
      <c r="Q177" s="252"/>
      <c r="R177" s="258"/>
      <c r="S177" s="258"/>
      <c r="T177" s="258"/>
      <c r="U177" s="259"/>
      <c r="V177" s="251"/>
      <c r="W177" s="258"/>
      <c r="X177" s="258"/>
      <c r="Y177" s="258"/>
      <c r="Z177" s="258"/>
      <c r="AA177" s="258"/>
      <c r="AB177" s="258"/>
      <c r="AC177" s="259"/>
      <c r="AD177" s="220"/>
      <c r="AE177" s="221"/>
      <c r="AF177" s="221"/>
      <c r="AG177" s="221"/>
      <c r="AH177" s="221"/>
      <c r="AI177" s="221"/>
      <c r="AJ177" s="221"/>
      <c r="AK177" s="222"/>
      <c r="AL177" s="220"/>
      <c r="AM177" s="221"/>
      <c r="AN177" s="221"/>
      <c r="AO177" s="221"/>
      <c r="AP177" s="221"/>
      <c r="AQ177" s="221"/>
      <c r="AR177" s="221"/>
      <c r="AS177" s="222"/>
      <c r="AT177" s="251"/>
      <c r="AU177" s="258"/>
      <c r="AV177" s="258"/>
      <c r="AW177" s="258"/>
      <c r="AX177" s="258"/>
      <c r="AY177" s="258"/>
      <c r="AZ177" s="258"/>
      <c r="BA177" s="259"/>
      <c r="BB177" s="251">
        <v>10016338</v>
      </c>
      <c r="BC177" s="258"/>
      <c r="BD177" s="258"/>
      <c r="BE177" s="258"/>
      <c r="BF177" s="258"/>
      <c r="BG177" s="258"/>
      <c r="BH177" s="258"/>
      <c r="BI177" s="259"/>
      <c r="BJ177" s="220"/>
      <c r="BK177" s="221"/>
      <c r="BL177" s="221"/>
      <c r="BM177" s="221"/>
      <c r="BN177" s="221"/>
      <c r="BO177" s="221"/>
      <c r="BP177" s="221"/>
      <c r="BQ177" s="222"/>
      <c r="BR177" s="251"/>
      <c r="BS177" s="258"/>
      <c r="BT177" s="258"/>
      <c r="BU177" s="258"/>
      <c r="BV177" s="258"/>
      <c r="BW177" s="258"/>
      <c r="BX177" s="258"/>
      <c r="BY177" s="259"/>
      <c r="BZ177" s="251"/>
      <c r="CA177" s="258"/>
      <c r="CB177" s="258"/>
      <c r="CC177" s="258"/>
      <c r="CD177" s="258"/>
      <c r="CE177" s="258"/>
      <c r="CF177" s="258"/>
      <c r="CG177" s="259"/>
      <c r="CH177" s="251">
        <v>10016290</v>
      </c>
      <c r="CI177" s="252"/>
      <c r="CJ177" s="252"/>
      <c r="CK177" s="252"/>
      <c r="CL177" s="258"/>
      <c r="CM177" s="258"/>
      <c r="CN177" s="258"/>
      <c r="CO177" s="259"/>
      <c r="CP177" s="251"/>
      <c r="CQ177" s="258"/>
      <c r="CR177" s="258"/>
      <c r="CS177" s="258"/>
      <c r="CT177" s="258"/>
      <c r="CU177" s="258"/>
      <c r="CV177" s="258"/>
      <c r="CW177" s="259"/>
      <c r="CX177" s="353" t="s">
        <v>152</v>
      </c>
      <c r="CY177" s="354"/>
      <c r="CZ177" s="354"/>
      <c r="DA177" s="355"/>
    </row>
    <row r="178" spans="2:105" ht="15" customHeight="1">
      <c r="B178" s="356"/>
      <c r="C178" s="357"/>
      <c r="D178" s="357"/>
      <c r="E178" s="358"/>
      <c r="F178" s="242" t="s">
        <v>62</v>
      </c>
      <c r="G178" s="243"/>
      <c r="H178" s="243"/>
      <c r="I178" s="243"/>
      <c r="J178" s="217"/>
      <c r="K178" s="245"/>
      <c r="L178" s="217"/>
      <c r="M178" s="216"/>
      <c r="N178" s="274"/>
      <c r="O178" s="275"/>
      <c r="P178" s="275"/>
      <c r="Q178" s="275"/>
      <c r="R178" s="229"/>
      <c r="S178" s="295"/>
      <c r="T178" s="229"/>
      <c r="U178" s="244"/>
      <c r="V178" s="274"/>
      <c r="W178" s="275"/>
      <c r="X178" s="275"/>
      <c r="Y178" s="275"/>
      <c r="Z178" s="229"/>
      <c r="AA178" s="295"/>
      <c r="AB178" s="229"/>
      <c r="AC178" s="244"/>
      <c r="AD178" s="223"/>
      <c r="AE178" s="224"/>
      <c r="AF178" s="224"/>
      <c r="AG178" s="224"/>
      <c r="AH178" s="224"/>
      <c r="AI178" s="224"/>
      <c r="AJ178" s="224"/>
      <c r="AK178" s="225"/>
      <c r="AL178" s="223"/>
      <c r="AM178" s="224"/>
      <c r="AN178" s="224"/>
      <c r="AO178" s="224"/>
      <c r="AP178" s="224"/>
      <c r="AQ178" s="224"/>
      <c r="AR178" s="224"/>
      <c r="AS178" s="225"/>
      <c r="AT178" s="242"/>
      <c r="AU178" s="243"/>
      <c r="AV178" s="243"/>
      <c r="AW178" s="243"/>
      <c r="AX178" s="217"/>
      <c r="AY178" s="245"/>
      <c r="AZ178" s="217"/>
      <c r="BA178" s="216"/>
      <c r="BB178" s="274" t="s">
        <v>212</v>
      </c>
      <c r="BC178" s="275"/>
      <c r="BD178" s="275"/>
      <c r="BE178" s="275"/>
      <c r="BF178" s="229"/>
      <c r="BG178" s="229"/>
      <c r="BH178" s="229"/>
      <c r="BI178" s="244"/>
      <c r="BJ178" s="223"/>
      <c r="BK178" s="224"/>
      <c r="BL178" s="224"/>
      <c r="BM178" s="224"/>
      <c r="BN178" s="224"/>
      <c r="BO178" s="224"/>
      <c r="BP178" s="224"/>
      <c r="BQ178" s="225"/>
      <c r="BR178" s="242"/>
      <c r="BS178" s="243"/>
      <c r="BT178" s="243"/>
      <c r="BU178" s="243"/>
      <c r="BV178" s="217"/>
      <c r="BW178" s="245"/>
      <c r="BX178" s="217"/>
      <c r="BY178" s="216"/>
      <c r="BZ178" s="242"/>
      <c r="CA178" s="243"/>
      <c r="CB178" s="243"/>
      <c r="CC178" s="243"/>
      <c r="CD178" s="217"/>
      <c r="CE178" s="245"/>
      <c r="CF178" s="217"/>
      <c r="CG178" s="216"/>
      <c r="CH178" s="242" t="s">
        <v>194</v>
      </c>
      <c r="CI178" s="243"/>
      <c r="CJ178" s="243"/>
      <c r="CK178" s="243"/>
      <c r="CL178" s="217"/>
      <c r="CM178" s="245"/>
      <c r="CN178" s="217"/>
      <c r="CO178" s="216"/>
      <c r="CP178" s="242"/>
      <c r="CQ178" s="243"/>
      <c r="CR178" s="243"/>
      <c r="CS178" s="243"/>
      <c r="CT178" s="217"/>
      <c r="CU178" s="217"/>
      <c r="CV178" s="217"/>
      <c r="CW178" s="216"/>
      <c r="CX178" s="356"/>
      <c r="CY178" s="357"/>
      <c r="CZ178" s="357"/>
      <c r="DA178" s="358"/>
    </row>
    <row r="179" spans="2:105" ht="11.25" customHeight="1">
      <c r="B179" s="356"/>
      <c r="C179" s="357"/>
      <c r="D179" s="357"/>
      <c r="E179" s="358"/>
      <c r="F179" s="264" t="s">
        <v>337</v>
      </c>
      <c r="G179" s="265"/>
      <c r="H179" s="265"/>
      <c r="I179" s="265"/>
      <c r="J179" s="217"/>
      <c r="K179" s="245"/>
      <c r="L179" s="217"/>
      <c r="M179" s="216"/>
      <c r="N179" s="284"/>
      <c r="O179" s="285"/>
      <c r="P179" s="285"/>
      <c r="Q179" s="285"/>
      <c r="R179" s="229"/>
      <c r="S179" s="295"/>
      <c r="T179" s="229"/>
      <c r="U179" s="244"/>
      <c r="V179" s="274"/>
      <c r="W179" s="275"/>
      <c r="X179" s="275"/>
      <c r="Y179" s="275"/>
      <c r="Z179" s="229"/>
      <c r="AA179" s="295"/>
      <c r="AB179" s="229"/>
      <c r="AC179" s="244"/>
      <c r="AD179" s="223"/>
      <c r="AE179" s="224"/>
      <c r="AF179" s="224"/>
      <c r="AG179" s="224"/>
      <c r="AH179" s="224"/>
      <c r="AI179" s="224"/>
      <c r="AJ179" s="224"/>
      <c r="AK179" s="225"/>
      <c r="AL179" s="223"/>
      <c r="AM179" s="224"/>
      <c r="AN179" s="224"/>
      <c r="AO179" s="224"/>
      <c r="AP179" s="224"/>
      <c r="AQ179" s="224"/>
      <c r="AR179" s="224"/>
      <c r="AS179" s="225"/>
      <c r="AT179" s="242" t="s">
        <v>36</v>
      </c>
      <c r="AU179" s="243"/>
      <c r="AV179" s="243"/>
      <c r="AW179" s="243"/>
      <c r="AX179" s="217"/>
      <c r="AY179" s="245"/>
      <c r="AZ179" s="217"/>
      <c r="BA179" s="216"/>
      <c r="BB179" s="274" t="s">
        <v>66</v>
      </c>
      <c r="BC179" s="275"/>
      <c r="BD179" s="275"/>
      <c r="BE179" s="275"/>
      <c r="BF179" s="229"/>
      <c r="BG179" s="229"/>
      <c r="BH179" s="229"/>
      <c r="BI179" s="244"/>
      <c r="BJ179" s="223"/>
      <c r="BK179" s="224"/>
      <c r="BL179" s="224"/>
      <c r="BM179" s="224"/>
      <c r="BN179" s="224"/>
      <c r="BO179" s="224"/>
      <c r="BP179" s="224"/>
      <c r="BQ179" s="225"/>
      <c r="BR179" s="242" t="s">
        <v>36</v>
      </c>
      <c r="BS179" s="243"/>
      <c r="BT179" s="243"/>
      <c r="BU179" s="243"/>
      <c r="BV179" s="217"/>
      <c r="BW179" s="245"/>
      <c r="BX179" s="217"/>
      <c r="BY179" s="216"/>
      <c r="BZ179" s="242" t="s">
        <v>36</v>
      </c>
      <c r="CA179" s="243"/>
      <c r="CB179" s="243"/>
      <c r="CC179" s="243"/>
      <c r="CD179" s="217"/>
      <c r="CE179" s="245"/>
      <c r="CF179" s="217"/>
      <c r="CG179" s="216"/>
      <c r="CH179" s="256" t="s">
        <v>195</v>
      </c>
      <c r="CI179" s="257"/>
      <c r="CJ179" s="257"/>
      <c r="CK179" s="257"/>
      <c r="CL179" s="217"/>
      <c r="CM179" s="245"/>
      <c r="CN179" s="217"/>
      <c r="CO179" s="216"/>
      <c r="CP179" s="264"/>
      <c r="CQ179" s="265"/>
      <c r="CR179" s="265"/>
      <c r="CS179" s="265"/>
      <c r="CT179" s="217"/>
      <c r="CU179" s="217"/>
      <c r="CV179" s="217"/>
      <c r="CW179" s="216"/>
      <c r="CX179" s="356"/>
      <c r="CY179" s="357"/>
      <c r="CZ179" s="357"/>
      <c r="DA179" s="358"/>
    </row>
    <row r="180" spans="2:105" ht="22.5" customHeight="1">
      <c r="B180" s="356"/>
      <c r="C180" s="357"/>
      <c r="D180" s="357"/>
      <c r="E180" s="358"/>
      <c r="F180" s="264"/>
      <c r="G180" s="265"/>
      <c r="H180" s="265"/>
      <c r="I180" s="265"/>
      <c r="J180" s="217" t="s">
        <v>47</v>
      </c>
      <c r="K180" s="217" t="s">
        <v>40</v>
      </c>
      <c r="L180" s="217"/>
      <c r="M180" s="216"/>
      <c r="N180" s="284"/>
      <c r="O180" s="285"/>
      <c r="P180" s="285"/>
      <c r="Q180" s="285"/>
      <c r="R180" s="229"/>
      <c r="S180" s="229" t="s">
        <v>40</v>
      </c>
      <c r="T180" s="229"/>
      <c r="U180" s="244"/>
      <c r="V180" s="274"/>
      <c r="W180" s="275"/>
      <c r="X180" s="275"/>
      <c r="Y180" s="275"/>
      <c r="Z180" s="229"/>
      <c r="AA180" s="229" t="s">
        <v>41</v>
      </c>
      <c r="AB180" s="229" t="s">
        <v>42</v>
      </c>
      <c r="AC180" s="244"/>
      <c r="AD180" s="223"/>
      <c r="AE180" s="224"/>
      <c r="AF180" s="224"/>
      <c r="AG180" s="224"/>
      <c r="AH180" s="224"/>
      <c r="AI180" s="224"/>
      <c r="AJ180" s="224"/>
      <c r="AK180" s="225"/>
      <c r="AL180" s="223"/>
      <c r="AM180" s="224"/>
      <c r="AN180" s="224"/>
      <c r="AO180" s="224"/>
      <c r="AP180" s="224"/>
      <c r="AQ180" s="224"/>
      <c r="AR180" s="224"/>
      <c r="AS180" s="225"/>
      <c r="AT180" s="242"/>
      <c r="AU180" s="243"/>
      <c r="AV180" s="243"/>
      <c r="AW180" s="243"/>
      <c r="AX180" s="217"/>
      <c r="AY180" s="217" t="s">
        <v>201</v>
      </c>
      <c r="AZ180" s="217"/>
      <c r="BA180" s="216"/>
      <c r="BB180" s="274"/>
      <c r="BC180" s="275"/>
      <c r="BD180" s="275"/>
      <c r="BE180" s="275"/>
      <c r="BF180" s="229"/>
      <c r="BG180" s="229" t="s">
        <v>40</v>
      </c>
      <c r="BH180" s="229"/>
      <c r="BI180" s="244"/>
      <c r="BJ180" s="223"/>
      <c r="BK180" s="224"/>
      <c r="BL180" s="224"/>
      <c r="BM180" s="224"/>
      <c r="BN180" s="224"/>
      <c r="BO180" s="224"/>
      <c r="BP180" s="224"/>
      <c r="BQ180" s="225"/>
      <c r="BR180" s="242"/>
      <c r="BS180" s="243"/>
      <c r="BT180" s="243"/>
      <c r="BU180" s="243"/>
      <c r="BV180" s="217"/>
      <c r="BW180" s="217"/>
      <c r="BX180" s="217"/>
      <c r="BY180" s="216"/>
      <c r="BZ180" s="242"/>
      <c r="CA180" s="243"/>
      <c r="CB180" s="243"/>
      <c r="CC180" s="243"/>
      <c r="CD180" s="217"/>
      <c r="CE180" s="217" t="s">
        <v>201</v>
      </c>
      <c r="CF180" s="217"/>
      <c r="CG180" s="216"/>
      <c r="CH180" s="256"/>
      <c r="CI180" s="257"/>
      <c r="CJ180" s="257"/>
      <c r="CK180" s="257"/>
      <c r="CL180" s="217"/>
      <c r="CM180" s="217" t="s">
        <v>44</v>
      </c>
      <c r="CN180" s="217" t="s">
        <v>495</v>
      </c>
      <c r="CO180" s="216"/>
      <c r="CP180" s="264"/>
      <c r="CQ180" s="265"/>
      <c r="CR180" s="265"/>
      <c r="CS180" s="265"/>
      <c r="CT180" s="217"/>
      <c r="CU180" s="217"/>
      <c r="CV180" s="217"/>
      <c r="CW180" s="216"/>
      <c r="CX180" s="356"/>
      <c r="CY180" s="357"/>
      <c r="CZ180" s="357"/>
      <c r="DA180" s="358"/>
    </row>
    <row r="181" spans="2:105" ht="18.75" customHeight="1">
      <c r="B181" s="359"/>
      <c r="C181" s="360"/>
      <c r="D181" s="360"/>
      <c r="E181" s="361"/>
      <c r="F181" s="218"/>
      <c r="G181" s="219"/>
      <c r="H181" s="219"/>
      <c r="I181" s="219"/>
      <c r="J181" s="217"/>
      <c r="K181" s="217"/>
      <c r="L181" s="217"/>
      <c r="M181" s="216"/>
      <c r="N181" s="296"/>
      <c r="O181" s="297"/>
      <c r="P181" s="297"/>
      <c r="Q181" s="297"/>
      <c r="R181" s="229"/>
      <c r="S181" s="229"/>
      <c r="T181" s="229"/>
      <c r="U181" s="244"/>
      <c r="V181" s="218"/>
      <c r="W181" s="219"/>
      <c r="X181" s="219"/>
      <c r="Y181" s="219"/>
      <c r="Z181" s="229"/>
      <c r="AA181" s="229"/>
      <c r="AB181" s="229"/>
      <c r="AC181" s="244"/>
      <c r="AD181" s="223"/>
      <c r="AE181" s="224"/>
      <c r="AF181" s="224"/>
      <c r="AG181" s="224"/>
      <c r="AH181" s="224"/>
      <c r="AI181" s="224"/>
      <c r="AJ181" s="224"/>
      <c r="AK181" s="225"/>
      <c r="AL181" s="223"/>
      <c r="AM181" s="224"/>
      <c r="AN181" s="224"/>
      <c r="AO181" s="224"/>
      <c r="AP181" s="224"/>
      <c r="AQ181" s="224"/>
      <c r="AR181" s="224"/>
      <c r="AS181" s="225"/>
      <c r="AT181" s="218"/>
      <c r="AU181" s="219"/>
      <c r="AV181" s="219"/>
      <c r="AW181" s="219"/>
      <c r="AX181" s="217"/>
      <c r="AY181" s="217"/>
      <c r="AZ181" s="217"/>
      <c r="BA181" s="216"/>
      <c r="BB181" s="296"/>
      <c r="BC181" s="297"/>
      <c r="BD181" s="297"/>
      <c r="BE181" s="297"/>
      <c r="BF181" s="229"/>
      <c r="BG181" s="229"/>
      <c r="BH181" s="229"/>
      <c r="BI181" s="244"/>
      <c r="BJ181" s="223"/>
      <c r="BK181" s="224"/>
      <c r="BL181" s="224"/>
      <c r="BM181" s="224"/>
      <c r="BN181" s="224"/>
      <c r="BO181" s="224"/>
      <c r="BP181" s="224"/>
      <c r="BQ181" s="225"/>
      <c r="BR181" s="218"/>
      <c r="BS181" s="219"/>
      <c r="BT181" s="219"/>
      <c r="BU181" s="219"/>
      <c r="BV181" s="217"/>
      <c r="BW181" s="217"/>
      <c r="BX181" s="217"/>
      <c r="BY181" s="216"/>
      <c r="BZ181" s="218"/>
      <c r="CA181" s="219"/>
      <c r="CB181" s="219"/>
      <c r="CC181" s="219"/>
      <c r="CD181" s="217"/>
      <c r="CE181" s="217"/>
      <c r="CF181" s="217"/>
      <c r="CG181" s="216"/>
      <c r="CH181" s="218"/>
      <c r="CI181" s="219"/>
      <c r="CJ181" s="219"/>
      <c r="CK181" s="219"/>
      <c r="CL181" s="217"/>
      <c r="CM181" s="217"/>
      <c r="CN181" s="217"/>
      <c r="CO181" s="216"/>
      <c r="CP181" s="218"/>
      <c r="CQ181" s="219"/>
      <c r="CR181" s="219"/>
      <c r="CS181" s="219"/>
      <c r="CT181" s="217"/>
      <c r="CU181" s="217"/>
      <c r="CV181" s="217"/>
      <c r="CW181" s="216"/>
      <c r="CX181" s="359"/>
      <c r="CY181" s="360"/>
      <c r="CZ181" s="360"/>
      <c r="DA181" s="361"/>
    </row>
    <row r="182" spans="2:105" ht="18.75" customHeight="1" thickBot="1">
      <c r="B182" s="350" t="s">
        <v>349</v>
      </c>
      <c r="C182" s="351"/>
      <c r="D182" s="351"/>
      <c r="E182" s="352"/>
      <c r="F182" s="230"/>
      <c r="G182" s="231"/>
      <c r="H182" s="55"/>
      <c r="I182" s="266" t="s">
        <v>64</v>
      </c>
      <c r="J182" s="266"/>
      <c r="K182" s="266"/>
      <c r="L182" s="266"/>
      <c r="M182" s="267"/>
      <c r="N182" s="262"/>
      <c r="O182" s="263"/>
      <c r="P182" s="65"/>
      <c r="Q182" s="308"/>
      <c r="R182" s="308"/>
      <c r="S182" s="308"/>
      <c r="T182" s="308"/>
      <c r="U182" s="309"/>
      <c r="V182" s="230"/>
      <c r="W182" s="231"/>
      <c r="X182" s="65"/>
      <c r="Y182" s="300"/>
      <c r="Z182" s="300"/>
      <c r="AA182" s="300"/>
      <c r="AB182" s="300"/>
      <c r="AC182" s="301"/>
      <c r="AD182" s="226"/>
      <c r="AE182" s="227"/>
      <c r="AF182" s="227"/>
      <c r="AG182" s="227"/>
      <c r="AH182" s="227"/>
      <c r="AI182" s="227"/>
      <c r="AJ182" s="227"/>
      <c r="AK182" s="228"/>
      <c r="AL182" s="226"/>
      <c r="AM182" s="227"/>
      <c r="AN182" s="227"/>
      <c r="AO182" s="227"/>
      <c r="AP182" s="227"/>
      <c r="AQ182" s="227"/>
      <c r="AR182" s="227"/>
      <c r="AS182" s="228"/>
      <c r="AT182" s="230"/>
      <c r="AU182" s="231"/>
      <c r="AV182" s="55"/>
      <c r="AW182" s="246"/>
      <c r="AX182" s="246"/>
      <c r="AY182" s="246"/>
      <c r="AZ182" s="246"/>
      <c r="BA182" s="247"/>
      <c r="BB182" s="230"/>
      <c r="BC182" s="231"/>
      <c r="BD182" s="65"/>
      <c r="BE182" s="300" t="s">
        <v>67</v>
      </c>
      <c r="BF182" s="300"/>
      <c r="BG182" s="300"/>
      <c r="BH182" s="300"/>
      <c r="BI182" s="301"/>
      <c r="BJ182" s="226"/>
      <c r="BK182" s="227"/>
      <c r="BL182" s="227"/>
      <c r="BM182" s="227"/>
      <c r="BN182" s="227"/>
      <c r="BO182" s="227"/>
      <c r="BP182" s="227"/>
      <c r="BQ182" s="228"/>
      <c r="BR182" s="230"/>
      <c r="BS182" s="231"/>
      <c r="BT182" s="55"/>
      <c r="BU182" s="246"/>
      <c r="BV182" s="246"/>
      <c r="BW182" s="246"/>
      <c r="BX182" s="246"/>
      <c r="BY182" s="247"/>
      <c r="BZ182" s="230"/>
      <c r="CA182" s="231"/>
      <c r="CB182" s="55"/>
      <c r="CC182" s="246"/>
      <c r="CD182" s="246"/>
      <c r="CE182" s="246"/>
      <c r="CF182" s="246"/>
      <c r="CG182" s="247"/>
      <c r="CH182" s="230"/>
      <c r="CI182" s="231"/>
      <c r="CJ182" s="55"/>
      <c r="CK182" s="266" t="s">
        <v>196</v>
      </c>
      <c r="CL182" s="266"/>
      <c r="CM182" s="266"/>
      <c r="CN182" s="266"/>
      <c r="CO182" s="267"/>
      <c r="CP182" s="230"/>
      <c r="CQ182" s="231"/>
      <c r="CR182" s="55"/>
      <c r="CS182" s="246"/>
      <c r="CT182" s="246"/>
      <c r="CU182" s="246"/>
      <c r="CV182" s="246"/>
      <c r="CW182" s="247"/>
      <c r="CX182" s="350"/>
      <c r="CY182" s="351"/>
      <c r="CZ182" s="351"/>
      <c r="DA182" s="352"/>
    </row>
    <row r="183" spans="2:105" ht="15" customHeight="1">
      <c r="B183" s="353" t="s">
        <v>153</v>
      </c>
      <c r="C183" s="354"/>
      <c r="D183" s="354"/>
      <c r="E183" s="355"/>
      <c r="F183" s="220"/>
      <c r="G183" s="221"/>
      <c r="H183" s="221"/>
      <c r="I183" s="221"/>
      <c r="J183" s="221"/>
      <c r="K183" s="221"/>
      <c r="L183" s="221"/>
      <c r="M183" s="222"/>
      <c r="N183" s="251"/>
      <c r="O183" s="258"/>
      <c r="P183" s="258"/>
      <c r="Q183" s="258"/>
      <c r="R183" s="258"/>
      <c r="S183" s="258"/>
      <c r="T183" s="258"/>
      <c r="U183" s="259"/>
      <c r="V183" s="322"/>
      <c r="W183" s="323"/>
      <c r="X183" s="323"/>
      <c r="Y183" s="323"/>
      <c r="Z183" s="232"/>
      <c r="AA183" s="232"/>
      <c r="AB183" s="232"/>
      <c r="AC183" s="233"/>
      <c r="AD183" s="251">
        <v>10016251</v>
      </c>
      <c r="AE183" s="252"/>
      <c r="AF183" s="252"/>
      <c r="AG183" s="252"/>
      <c r="AH183" s="258"/>
      <c r="AI183" s="258"/>
      <c r="AJ183" s="258"/>
      <c r="AK183" s="259"/>
      <c r="AL183" s="251"/>
      <c r="AM183" s="258"/>
      <c r="AN183" s="258"/>
      <c r="AO183" s="258"/>
      <c r="AP183" s="258"/>
      <c r="AQ183" s="258"/>
      <c r="AR183" s="258"/>
      <c r="AS183" s="259"/>
      <c r="AT183" s="251"/>
      <c r="AU183" s="252"/>
      <c r="AV183" s="252"/>
      <c r="AW183" s="252"/>
      <c r="AX183" s="258"/>
      <c r="AY183" s="258"/>
      <c r="AZ183" s="258"/>
      <c r="BA183" s="259"/>
      <c r="BB183" s="251"/>
      <c r="BC183" s="252"/>
      <c r="BD183" s="252"/>
      <c r="BE183" s="252"/>
      <c r="BF183" s="258"/>
      <c r="BG183" s="258"/>
      <c r="BH183" s="258"/>
      <c r="BI183" s="259"/>
      <c r="BJ183" s="220"/>
      <c r="BK183" s="221"/>
      <c r="BL183" s="221"/>
      <c r="BM183" s="221"/>
      <c r="BN183" s="221"/>
      <c r="BO183" s="221"/>
      <c r="BP183" s="221"/>
      <c r="BQ183" s="222"/>
      <c r="BR183" s="251"/>
      <c r="BS183" s="258"/>
      <c r="BT183" s="258"/>
      <c r="BU183" s="258"/>
      <c r="BV183" s="258"/>
      <c r="BW183" s="258"/>
      <c r="BX183" s="258"/>
      <c r="BY183" s="259"/>
      <c r="BZ183" s="251"/>
      <c r="CA183" s="258"/>
      <c r="CB183" s="258"/>
      <c r="CC183" s="258"/>
      <c r="CD183" s="258"/>
      <c r="CE183" s="258"/>
      <c r="CF183" s="258"/>
      <c r="CG183" s="259"/>
      <c r="CH183" s="251">
        <v>10016290</v>
      </c>
      <c r="CI183" s="252"/>
      <c r="CJ183" s="252"/>
      <c r="CK183" s="252"/>
      <c r="CL183" s="258"/>
      <c r="CM183" s="258"/>
      <c r="CN183" s="258"/>
      <c r="CO183" s="259"/>
      <c r="CP183" s="251"/>
      <c r="CQ183" s="258"/>
      <c r="CR183" s="258"/>
      <c r="CS183" s="258"/>
      <c r="CT183" s="258"/>
      <c r="CU183" s="258"/>
      <c r="CV183" s="258"/>
      <c r="CW183" s="259"/>
      <c r="CX183" s="353" t="s">
        <v>153</v>
      </c>
      <c r="CY183" s="354"/>
      <c r="CZ183" s="354"/>
      <c r="DA183" s="355"/>
    </row>
    <row r="184" spans="2:105" ht="15" customHeight="1">
      <c r="B184" s="356"/>
      <c r="C184" s="357"/>
      <c r="D184" s="357"/>
      <c r="E184" s="358"/>
      <c r="F184" s="223"/>
      <c r="G184" s="224"/>
      <c r="H184" s="224"/>
      <c r="I184" s="224"/>
      <c r="J184" s="224"/>
      <c r="K184" s="224"/>
      <c r="L184" s="224"/>
      <c r="M184" s="225"/>
      <c r="N184" s="242"/>
      <c r="O184" s="243"/>
      <c r="P184" s="243"/>
      <c r="Q184" s="243"/>
      <c r="R184" s="217"/>
      <c r="S184" s="245"/>
      <c r="T184" s="217"/>
      <c r="U184" s="216"/>
      <c r="V184" s="242"/>
      <c r="W184" s="243"/>
      <c r="X184" s="243"/>
      <c r="Y184" s="243"/>
      <c r="Z184" s="217"/>
      <c r="AA184" s="245"/>
      <c r="AB184" s="217"/>
      <c r="AC184" s="216"/>
      <c r="AD184" s="274" t="s">
        <v>62</v>
      </c>
      <c r="AE184" s="275"/>
      <c r="AF184" s="275"/>
      <c r="AG184" s="275"/>
      <c r="AH184" s="229"/>
      <c r="AI184" s="295"/>
      <c r="AJ184" s="229"/>
      <c r="AK184" s="244"/>
      <c r="AL184" s="242"/>
      <c r="AM184" s="243"/>
      <c r="AN184" s="243"/>
      <c r="AO184" s="243"/>
      <c r="AP184" s="217"/>
      <c r="AQ184" s="245"/>
      <c r="AR184" s="217"/>
      <c r="AS184" s="216"/>
      <c r="AT184" s="274"/>
      <c r="AU184" s="275"/>
      <c r="AV184" s="275"/>
      <c r="AW184" s="275"/>
      <c r="AX184" s="229"/>
      <c r="AY184" s="295"/>
      <c r="AZ184" s="229"/>
      <c r="BA184" s="244"/>
      <c r="BB184" s="242"/>
      <c r="BC184" s="243"/>
      <c r="BD184" s="243"/>
      <c r="BE184" s="243"/>
      <c r="BF184" s="217"/>
      <c r="BG184" s="245"/>
      <c r="BH184" s="217"/>
      <c r="BI184" s="216"/>
      <c r="BJ184" s="223"/>
      <c r="BK184" s="224"/>
      <c r="BL184" s="224"/>
      <c r="BM184" s="224"/>
      <c r="BN184" s="224"/>
      <c r="BO184" s="224"/>
      <c r="BP184" s="224"/>
      <c r="BQ184" s="225"/>
      <c r="BR184" s="242"/>
      <c r="BS184" s="243"/>
      <c r="BT184" s="243"/>
      <c r="BU184" s="243"/>
      <c r="BV184" s="217"/>
      <c r="BW184" s="245"/>
      <c r="BX184" s="217"/>
      <c r="BY184" s="216"/>
      <c r="BZ184" s="242"/>
      <c r="CA184" s="243"/>
      <c r="CB184" s="243"/>
      <c r="CC184" s="243"/>
      <c r="CD184" s="217"/>
      <c r="CE184" s="245"/>
      <c r="CF184" s="217"/>
      <c r="CG184" s="216"/>
      <c r="CH184" s="242" t="s">
        <v>194</v>
      </c>
      <c r="CI184" s="243"/>
      <c r="CJ184" s="243"/>
      <c r="CK184" s="243"/>
      <c r="CL184" s="217"/>
      <c r="CM184" s="245"/>
      <c r="CN184" s="217"/>
      <c r="CO184" s="216"/>
      <c r="CP184" s="242"/>
      <c r="CQ184" s="243"/>
      <c r="CR184" s="243"/>
      <c r="CS184" s="243"/>
      <c r="CT184" s="217"/>
      <c r="CU184" s="217"/>
      <c r="CV184" s="217"/>
      <c r="CW184" s="216"/>
      <c r="CX184" s="356"/>
      <c r="CY184" s="357"/>
      <c r="CZ184" s="357"/>
      <c r="DA184" s="358"/>
    </row>
    <row r="185" spans="2:105" ht="11.25" customHeight="1">
      <c r="B185" s="356"/>
      <c r="C185" s="357"/>
      <c r="D185" s="357"/>
      <c r="E185" s="358"/>
      <c r="F185" s="223"/>
      <c r="G185" s="224"/>
      <c r="H185" s="224"/>
      <c r="I185" s="224"/>
      <c r="J185" s="224"/>
      <c r="K185" s="224"/>
      <c r="L185" s="224"/>
      <c r="M185" s="225"/>
      <c r="N185" s="242" t="s">
        <v>36</v>
      </c>
      <c r="O185" s="243"/>
      <c r="P185" s="243"/>
      <c r="Q185" s="243"/>
      <c r="R185" s="217"/>
      <c r="S185" s="245"/>
      <c r="T185" s="217"/>
      <c r="U185" s="216"/>
      <c r="V185" s="264" t="s">
        <v>121</v>
      </c>
      <c r="W185" s="265"/>
      <c r="X185" s="265"/>
      <c r="Y185" s="265"/>
      <c r="Z185" s="217"/>
      <c r="AA185" s="245"/>
      <c r="AB185" s="217"/>
      <c r="AC185" s="216"/>
      <c r="AD185" s="284" t="s">
        <v>121</v>
      </c>
      <c r="AE185" s="285"/>
      <c r="AF185" s="285"/>
      <c r="AG185" s="285"/>
      <c r="AH185" s="229"/>
      <c r="AI185" s="295"/>
      <c r="AJ185" s="229"/>
      <c r="AK185" s="244"/>
      <c r="AL185" s="264"/>
      <c r="AM185" s="265"/>
      <c r="AN185" s="265"/>
      <c r="AO185" s="265"/>
      <c r="AP185" s="217"/>
      <c r="AQ185" s="245"/>
      <c r="AR185" s="217"/>
      <c r="AS185" s="216"/>
      <c r="AT185" s="284"/>
      <c r="AU185" s="285"/>
      <c r="AV185" s="285"/>
      <c r="AW185" s="285"/>
      <c r="AX185" s="229"/>
      <c r="AY185" s="295"/>
      <c r="AZ185" s="229"/>
      <c r="BA185" s="244"/>
      <c r="BB185" s="284" t="s">
        <v>121</v>
      </c>
      <c r="BC185" s="285"/>
      <c r="BD185" s="285"/>
      <c r="BE185" s="285"/>
      <c r="BF185" s="217"/>
      <c r="BG185" s="245"/>
      <c r="BH185" s="217"/>
      <c r="BI185" s="216"/>
      <c r="BJ185" s="223"/>
      <c r="BK185" s="224"/>
      <c r="BL185" s="224"/>
      <c r="BM185" s="224"/>
      <c r="BN185" s="224"/>
      <c r="BO185" s="224"/>
      <c r="BP185" s="224"/>
      <c r="BQ185" s="225"/>
      <c r="BR185" s="242" t="s">
        <v>36</v>
      </c>
      <c r="BS185" s="243"/>
      <c r="BT185" s="243"/>
      <c r="BU185" s="243"/>
      <c r="BV185" s="217"/>
      <c r="BW185" s="245"/>
      <c r="BX185" s="217"/>
      <c r="BY185" s="216"/>
      <c r="BZ185" s="242" t="s">
        <v>36</v>
      </c>
      <c r="CA185" s="243"/>
      <c r="CB185" s="243"/>
      <c r="CC185" s="243"/>
      <c r="CD185" s="217"/>
      <c r="CE185" s="245"/>
      <c r="CF185" s="217"/>
      <c r="CG185" s="216"/>
      <c r="CH185" s="256" t="s">
        <v>195</v>
      </c>
      <c r="CI185" s="257"/>
      <c r="CJ185" s="257"/>
      <c r="CK185" s="257"/>
      <c r="CL185" s="217"/>
      <c r="CM185" s="245"/>
      <c r="CN185" s="217"/>
      <c r="CO185" s="216"/>
      <c r="CP185" s="264"/>
      <c r="CQ185" s="265"/>
      <c r="CR185" s="265"/>
      <c r="CS185" s="265"/>
      <c r="CT185" s="217"/>
      <c r="CU185" s="217"/>
      <c r="CV185" s="217"/>
      <c r="CW185" s="216"/>
      <c r="CX185" s="356"/>
      <c r="CY185" s="357"/>
      <c r="CZ185" s="357"/>
      <c r="DA185" s="358"/>
    </row>
    <row r="186" spans="2:105" ht="22.5" customHeight="1">
      <c r="B186" s="356"/>
      <c r="C186" s="357"/>
      <c r="D186" s="357"/>
      <c r="E186" s="358"/>
      <c r="F186" s="223"/>
      <c r="G186" s="224"/>
      <c r="H186" s="224"/>
      <c r="I186" s="224"/>
      <c r="J186" s="224"/>
      <c r="K186" s="224"/>
      <c r="L186" s="224"/>
      <c r="M186" s="225"/>
      <c r="N186" s="242"/>
      <c r="O186" s="243"/>
      <c r="P186" s="243"/>
      <c r="Q186" s="243"/>
      <c r="R186" s="217"/>
      <c r="S186" s="217"/>
      <c r="T186" s="217"/>
      <c r="U186" s="216"/>
      <c r="V186" s="264"/>
      <c r="W186" s="265"/>
      <c r="X186" s="265"/>
      <c r="Y186" s="265"/>
      <c r="Z186" s="217"/>
      <c r="AA186" s="217" t="s">
        <v>68</v>
      </c>
      <c r="AB186" s="217"/>
      <c r="AC186" s="216"/>
      <c r="AD186" s="284"/>
      <c r="AE186" s="285"/>
      <c r="AF186" s="285"/>
      <c r="AG186" s="285"/>
      <c r="AH186" s="229"/>
      <c r="AI186" s="229" t="s">
        <v>44</v>
      </c>
      <c r="AJ186" s="229"/>
      <c r="AK186" s="244"/>
      <c r="AL186" s="264"/>
      <c r="AM186" s="265"/>
      <c r="AN186" s="265"/>
      <c r="AO186" s="265"/>
      <c r="AP186" s="217"/>
      <c r="AQ186" s="217" t="s">
        <v>40</v>
      </c>
      <c r="AR186" s="217"/>
      <c r="AS186" s="216"/>
      <c r="AT186" s="284"/>
      <c r="AU186" s="285"/>
      <c r="AV186" s="285"/>
      <c r="AW186" s="285"/>
      <c r="AX186" s="229"/>
      <c r="AY186" s="229" t="s">
        <v>40</v>
      </c>
      <c r="AZ186" s="229"/>
      <c r="BA186" s="244"/>
      <c r="BB186" s="284"/>
      <c r="BC186" s="285"/>
      <c r="BD186" s="285"/>
      <c r="BE186" s="285"/>
      <c r="BF186" s="217"/>
      <c r="BG186" s="217" t="s">
        <v>42</v>
      </c>
      <c r="BH186" s="217"/>
      <c r="BI186" s="216"/>
      <c r="BJ186" s="223"/>
      <c r="BK186" s="224"/>
      <c r="BL186" s="224"/>
      <c r="BM186" s="224"/>
      <c r="BN186" s="224"/>
      <c r="BO186" s="224"/>
      <c r="BP186" s="224"/>
      <c r="BQ186" s="225"/>
      <c r="BR186" s="242"/>
      <c r="BS186" s="243"/>
      <c r="BT186" s="243"/>
      <c r="BU186" s="243"/>
      <c r="BV186" s="217"/>
      <c r="BW186" s="217"/>
      <c r="BX186" s="217"/>
      <c r="BY186" s="216"/>
      <c r="BZ186" s="242"/>
      <c r="CA186" s="243"/>
      <c r="CB186" s="243"/>
      <c r="CC186" s="243"/>
      <c r="CD186" s="217"/>
      <c r="CE186" s="217" t="s">
        <v>201</v>
      </c>
      <c r="CF186" s="217"/>
      <c r="CG186" s="216"/>
      <c r="CH186" s="256"/>
      <c r="CI186" s="257"/>
      <c r="CJ186" s="257"/>
      <c r="CK186" s="257"/>
      <c r="CL186" s="217"/>
      <c r="CM186" s="217" t="s">
        <v>44</v>
      </c>
      <c r="CN186" s="217" t="s">
        <v>495</v>
      </c>
      <c r="CO186" s="216"/>
      <c r="CP186" s="264"/>
      <c r="CQ186" s="265"/>
      <c r="CR186" s="265"/>
      <c r="CS186" s="265"/>
      <c r="CT186" s="217"/>
      <c r="CU186" s="217"/>
      <c r="CV186" s="217"/>
      <c r="CW186" s="216"/>
      <c r="CX186" s="356"/>
      <c r="CY186" s="357"/>
      <c r="CZ186" s="357"/>
      <c r="DA186" s="358"/>
    </row>
    <row r="187" spans="2:105" ht="18.75" customHeight="1">
      <c r="B187" s="359"/>
      <c r="C187" s="360"/>
      <c r="D187" s="360"/>
      <c r="E187" s="361"/>
      <c r="F187" s="223"/>
      <c r="G187" s="224"/>
      <c r="H187" s="224"/>
      <c r="I187" s="224"/>
      <c r="J187" s="224"/>
      <c r="K187" s="224"/>
      <c r="L187" s="224"/>
      <c r="M187" s="225"/>
      <c r="N187" s="218" t="s">
        <v>288</v>
      </c>
      <c r="O187" s="219"/>
      <c r="P187" s="219"/>
      <c r="Q187" s="219"/>
      <c r="R187" s="217"/>
      <c r="S187" s="217"/>
      <c r="T187" s="217"/>
      <c r="U187" s="216"/>
      <c r="V187" s="282"/>
      <c r="W187" s="283"/>
      <c r="X187" s="283"/>
      <c r="Y187" s="283"/>
      <c r="Z187" s="217"/>
      <c r="AA187" s="217"/>
      <c r="AB187" s="217"/>
      <c r="AC187" s="216"/>
      <c r="AD187" s="296"/>
      <c r="AE187" s="297"/>
      <c r="AF187" s="297"/>
      <c r="AG187" s="297"/>
      <c r="AH187" s="229"/>
      <c r="AI187" s="229"/>
      <c r="AJ187" s="229"/>
      <c r="AK187" s="244"/>
      <c r="AL187" s="218"/>
      <c r="AM187" s="219"/>
      <c r="AN187" s="219"/>
      <c r="AO187" s="219"/>
      <c r="AP187" s="217"/>
      <c r="AQ187" s="217"/>
      <c r="AR187" s="217"/>
      <c r="AS187" s="216"/>
      <c r="AT187" s="296"/>
      <c r="AU187" s="297"/>
      <c r="AV187" s="297"/>
      <c r="AW187" s="297"/>
      <c r="AX187" s="229"/>
      <c r="AY187" s="229"/>
      <c r="AZ187" s="229"/>
      <c r="BA187" s="244"/>
      <c r="BB187" s="218"/>
      <c r="BC187" s="219"/>
      <c r="BD187" s="219"/>
      <c r="BE187" s="219"/>
      <c r="BF187" s="217"/>
      <c r="BG187" s="217"/>
      <c r="BH187" s="217"/>
      <c r="BI187" s="216"/>
      <c r="BJ187" s="223"/>
      <c r="BK187" s="224"/>
      <c r="BL187" s="224"/>
      <c r="BM187" s="224"/>
      <c r="BN187" s="224"/>
      <c r="BO187" s="224"/>
      <c r="BP187" s="224"/>
      <c r="BQ187" s="225"/>
      <c r="BR187" s="218"/>
      <c r="BS187" s="219"/>
      <c r="BT187" s="219"/>
      <c r="BU187" s="219"/>
      <c r="BV187" s="217"/>
      <c r="BW187" s="217"/>
      <c r="BX187" s="217"/>
      <c r="BY187" s="216"/>
      <c r="BZ187" s="218"/>
      <c r="CA187" s="219"/>
      <c r="CB187" s="219"/>
      <c r="CC187" s="219"/>
      <c r="CD187" s="217"/>
      <c r="CE187" s="217"/>
      <c r="CF187" s="217"/>
      <c r="CG187" s="216"/>
      <c r="CH187" s="218" t="s">
        <v>251</v>
      </c>
      <c r="CI187" s="219"/>
      <c r="CJ187" s="219"/>
      <c r="CK187" s="219"/>
      <c r="CL187" s="217"/>
      <c r="CM187" s="217"/>
      <c r="CN187" s="217"/>
      <c r="CO187" s="216"/>
      <c r="CP187" s="218"/>
      <c r="CQ187" s="219"/>
      <c r="CR187" s="219"/>
      <c r="CS187" s="219"/>
      <c r="CT187" s="217"/>
      <c r="CU187" s="217"/>
      <c r="CV187" s="217"/>
      <c r="CW187" s="216"/>
      <c r="CX187" s="359"/>
      <c r="CY187" s="360"/>
      <c r="CZ187" s="360"/>
      <c r="DA187" s="361"/>
    </row>
    <row r="188" spans="2:105" ht="18.75" customHeight="1" thickBot="1">
      <c r="B188" s="350" t="s">
        <v>254</v>
      </c>
      <c r="C188" s="351"/>
      <c r="D188" s="351"/>
      <c r="E188" s="352"/>
      <c r="F188" s="226"/>
      <c r="G188" s="227"/>
      <c r="H188" s="227"/>
      <c r="I188" s="227"/>
      <c r="J188" s="227"/>
      <c r="K188" s="227"/>
      <c r="L188" s="227"/>
      <c r="M188" s="228"/>
      <c r="N188" s="230"/>
      <c r="O188" s="231"/>
      <c r="P188" s="55"/>
      <c r="Q188" s="246"/>
      <c r="R188" s="246"/>
      <c r="S188" s="246"/>
      <c r="T188" s="246"/>
      <c r="U188" s="247"/>
      <c r="V188" s="364"/>
      <c r="W188" s="365"/>
      <c r="X188" s="55"/>
      <c r="Y188" s="266"/>
      <c r="Z188" s="266"/>
      <c r="AA188" s="266"/>
      <c r="AB188" s="266"/>
      <c r="AC188" s="267"/>
      <c r="AD188" s="262"/>
      <c r="AE188" s="263"/>
      <c r="AF188" s="65"/>
      <c r="AG188" s="300" t="s">
        <v>122</v>
      </c>
      <c r="AH188" s="300"/>
      <c r="AI188" s="300"/>
      <c r="AJ188" s="300"/>
      <c r="AK188" s="301"/>
      <c r="AL188" s="230"/>
      <c r="AM188" s="231"/>
      <c r="AN188" s="55"/>
      <c r="AO188" s="266"/>
      <c r="AP188" s="266"/>
      <c r="AQ188" s="266"/>
      <c r="AR188" s="266"/>
      <c r="AS188" s="267"/>
      <c r="AT188" s="262"/>
      <c r="AU188" s="263"/>
      <c r="AV188" s="65"/>
      <c r="AW188" s="308"/>
      <c r="AX188" s="308"/>
      <c r="AY188" s="308"/>
      <c r="AZ188" s="308"/>
      <c r="BA188" s="309"/>
      <c r="BB188" s="262"/>
      <c r="BC188" s="263"/>
      <c r="BD188" s="55"/>
      <c r="BE188" s="326"/>
      <c r="BF188" s="326"/>
      <c r="BG188" s="326"/>
      <c r="BH188" s="326"/>
      <c r="BI188" s="327"/>
      <c r="BJ188" s="226"/>
      <c r="BK188" s="227"/>
      <c r="BL188" s="227"/>
      <c r="BM188" s="227"/>
      <c r="BN188" s="227"/>
      <c r="BO188" s="227"/>
      <c r="BP188" s="227"/>
      <c r="BQ188" s="228"/>
      <c r="BR188" s="230"/>
      <c r="BS188" s="231"/>
      <c r="BT188" s="55"/>
      <c r="BU188" s="246"/>
      <c r="BV188" s="246"/>
      <c r="BW188" s="246"/>
      <c r="BX188" s="246"/>
      <c r="BY188" s="247"/>
      <c r="BZ188" s="230"/>
      <c r="CA188" s="231"/>
      <c r="CB188" s="55"/>
      <c r="CC188" s="246"/>
      <c r="CD188" s="246"/>
      <c r="CE188" s="246"/>
      <c r="CF188" s="246"/>
      <c r="CG188" s="247"/>
      <c r="CH188" s="230"/>
      <c r="CI188" s="231"/>
      <c r="CJ188" s="55"/>
      <c r="CK188" s="266" t="s">
        <v>196</v>
      </c>
      <c r="CL188" s="266"/>
      <c r="CM188" s="266"/>
      <c r="CN188" s="266"/>
      <c r="CO188" s="267"/>
      <c r="CP188" s="230"/>
      <c r="CQ188" s="231"/>
      <c r="CR188" s="55"/>
      <c r="CS188" s="246"/>
      <c r="CT188" s="246"/>
      <c r="CU188" s="246"/>
      <c r="CV188" s="246"/>
      <c r="CW188" s="247"/>
      <c r="CX188" s="350"/>
      <c r="CY188" s="351"/>
      <c r="CZ188" s="351"/>
      <c r="DA188" s="352"/>
    </row>
    <row r="189" spans="2:105" ht="15" customHeight="1">
      <c r="B189" s="353" t="s">
        <v>154</v>
      </c>
      <c r="C189" s="354"/>
      <c r="D189" s="354"/>
      <c r="E189" s="355"/>
      <c r="F189" s="220"/>
      <c r="G189" s="221"/>
      <c r="H189" s="221"/>
      <c r="I189" s="221"/>
      <c r="J189" s="221"/>
      <c r="K189" s="221"/>
      <c r="L189" s="221"/>
      <c r="M189" s="222"/>
      <c r="N189" s="251"/>
      <c r="O189" s="258"/>
      <c r="P189" s="258"/>
      <c r="Q189" s="258"/>
      <c r="R189" s="258"/>
      <c r="S189" s="258"/>
      <c r="T189" s="258"/>
      <c r="U189" s="259"/>
      <c r="V189" s="251"/>
      <c r="W189" s="258"/>
      <c r="X189" s="258"/>
      <c r="Y189" s="258"/>
      <c r="Z189" s="258"/>
      <c r="AA189" s="258"/>
      <c r="AB189" s="258"/>
      <c r="AC189" s="259"/>
      <c r="AD189" s="251">
        <v>10016247</v>
      </c>
      <c r="AE189" s="258"/>
      <c r="AF189" s="258"/>
      <c r="AG189" s="258"/>
      <c r="AH189" s="258"/>
      <c r="AI189" s="258"/>
      <c r="AJ189" s="258"/>
      <c r="AK189" s="259"/>
      <c r="AL189" s="251">
        <v>10016251</v>
      </c>
      <c r="AM189" s="252"/>
      <c r="AN189" s="252"/>
      <c r="AO189" s="252"/>
      <c r="AP189" s="258"/>
      <c r="AQ189" s="258"/>
      <c r="AR189" s="258"/>
      <c r="AS189" s="259"/>
      <c r="AT189" s="251"/>
      <c r="AU189" s="252"/>
      <c r="AV189" s="252"/>
      <c r="AW189" s="252"/>
      <c r="AX189" s="258"/>
      <c r="AY189" s="258"/>
      <c r="AZ189" s="258"/>
      <c r="BA189" s="259"/>
      <c r="BB189" s="251"/>
      <c r="BC189" s="258"/>
      <c r="BD189" s="258"/>
      <c r="BE189" s="258"/>
      <c r="BF189" s="258"/>
      <c r="BG189" s="258"/>
      <c r="BH189" s="258"/>
      <c r="BI189" s="259"/>
      <c r="BJ189" s="220"/>
      <c r="BK189" s="221"/>
      <c r="BL189" s="221"/>
      <c r="BM189" s="221"/>
      <c r="BN189" s="221"/>
      <c r="BO189" s="221"/>
      <c r="BP189" s="221"/>
      <c r="BQ189" s="222"/>
      <c r="BR189" s="220"/>
      <c r="BS189" s="221"/>
      <c r="BT189" s="221"/>
      <c r="BU189" s="221"/>
      <c r="BV189" s="221"/>
      <c r="BW189" s="221"/>
      <c r="BX189" s="221"/>
      <c r="BY189" s="222"/>
      <c r="BZ189" s="220"/>
      <c r="CA189" s="221"/>
      <c r="CB189" s="221"/>
      <c r="CC189" s="221"/>
      <c r="CD189" s="221"/>
      <c r="CE189" s="221"/>
      <c r="CF189" s="221"/>
      <c r="CG189" s="222"/>
      <c r="CH189" s="251">
        <v>10016455</v>
      </c>
      <c r="CI189" s="252"/>
      <c r="CJ189" s="252"/>
      <c r="CK189" s="252"/>
      <c r="CL189" s="258"/>
      <c r="CM189" s="258"/>
      <c r="CN189" s="258"/>
      <c r="CO189" s="259"/>
      <c r="CP189" s="251"/>
      <c r="CQ189" s="258"/>
      <c r="CR189" s="258"/>
      <c r="CS189" s="258"/>
      <c r="CT189" s="258"/>
      <c r="CU189" s="258"/>
      <c r="CV189" s="258"/>
      <c r="CW189" s="259"/>
      <c r="CX189" s="353" t="s">
        <v>154</v>
      </c>
      <c r="CY189" s="354"/>
      <c r="CZ189" s="354"/>
      <c r="DA189" s="355"/>
    </row>
    <row r="190" spans="2:105" ht="15" customHeight="1">
      <c r="B190" s="356"/>
      <c r="C190" s="357"/>
      <c r="D190" s="357"/>
      <c r="E190" s="358"/>
      <c r="F190" s="223"/>
      <c r="G190" s="224"/>
      <c r="H190" s="224"/>
      <c r="I190" s="224"/>
      <c r="J190" s="224"/>
      <c r="K190" s="224"/>
      <c r="L190" s="224"/>
      <c r="M190" s="225"/>
      <c r="N190" s="274"/>
      <c r="O190" s="275"/>
      <c r="P190" s="275"/>
      <c r="Q190" s="275"/>
      <c r="R190" s="229"/>
      <c r="S190" s="295"/>
      <c r="T190" s="229"/>
      <c r="U190" s="244"/>
      <c r="V190" s="242"/>
      <c r="W190" s="243"/>
      <c r="X190" s="243"/>
      <c r="Y190" s="243"/>
      <c r="Z190" s="217"/>
      <c r="AA190" s="245"/>
      <c r="AB190" s="217"/>
      <c r="AC190" s="216"/>
      <c r="AD190" s="242" t="s">
        <v>101</v>
      </c>
      <c r="AE190" s="243"/>
      <c r="AF190" s="243"/>
      <c r="AG190" s="243"/>
      <c r="AH190" s="217"/>
      <c r="AI190" s="245"/>
      <c r="AJ190" s="217"/>
      <c r="AK190" s="216"/>
      <c r="AL190" s="274" t="s">
        <v>62</v>
      </c>
      <c r="AM190" s="275"/>
      <c r="AN190" s="275"/>
      <c r="AO190" s="275"/>
      <c r="AP190" s="229"/>
      <c r="AQ190" s="295"/>
      <c r="AR190" s="229"/>
      <c r="AS190" s="244"/>
      <c r="AT190" s="274"/>
      <c r="AU190" s="275"/>
      <c r="AV190" s="275"/>
      <c r="AW190" s="275"/>
      <c r="AX190" s="229"/>
      <c r="AY190" s="295"/>
      <c r="AZ190" s="229"/>
      <c r="BA190" s="244"/>
      <c r="BB190" s="242"/>
      <c r="BC190" s="243"/>
      <c r="BD190" s="243"/>
      <c r="BE190" s="243"/>
      <c r="BF190" s="217"/>
      <c r="BG190" s="245"/>
      <c r="BH190" s="217"/>
      <c r="BI190" s="216"/>
      <c r="BJ190" s="223"/>
      <c r="BK190" s="224"/>
      <c r="BL190" s="224"/>
      <c r="BM190" s="224"/>
      <c r="BN190" s="224"/>
      <c r="BO190" s="224"/>
      <c r="BP190" s="224"/>
      <c r="BQ190" s="225"/>
      <c r="BR190" s="223"/>
      <c r="BS190" s="224"/>
      <c r="BT190" s="224"/>
      <c r="BU190" s="224"/>
      <c r="BV190" s="224"/>
      <c r="BW190" s="224"/>
      <c r="BX190" s="224"/>
      <c r="BY190" s="225"/>
      <c r="BZ190" s="223"/>
      <c r="CA190" s="224"/>
      <c r="CB190" s="224"/>
      <c r="CC190" s="224"/>
      <c r="CD190" s="224"/>
      <c r="CE190" s="224"/>
      <c r="CF190" s="224"/>
      <c r="CG190" s="225"/>
      <c r="CH190" s="242" t="s">
        <v>115</v>
      </c>
      <c r="CI190" s="243"/>
      <c r="CJ190" s="243"/>
      <c r="CK190" s="243"/>
      <c r="CL190" s="217"/>
      <c r="CM190" s="245"/>
      <c r="CN190" s="217"/>
      <c r="CO190" s="216"/>
      <c r="CP190" s="242"/>
      <c r="CQ190" s="243"/>
      <c r="CR190" s="243"/>
      <c r="CS190" s="243"/>
      <c r="CT190" s="217"/>
      <c r="CU190" s="245"/>
      <c r="CV190" s="217"/>
      <c r="CW190" s="216"/>
      <c r="CX190" s="356"/>
      <c r="CY190" s="357"/>
      <c r="CZ190" s="357"/>
      <c r="DA190" s="358"/>
    </row>
    <row r="191" spans="2:105" ht="11.25" customHeight="1">
      <c r="B191" s="356"/>
      <c r="C191" s="357"/>
      <c r="D191" s="357"/>
      <c r="E191" s="358"/>
      <c r="F191" s="223"/>
      <c r="G191" s="224"/>
      <c r="H191" s="224"/>
      <c r="I191" s="224"/>
      <c r="J191" s="224"/>
      <c r="K191" s="224"/>
      <c r="L191" s="224"/>
      <c r="M191" s="225"/>
      <c r="N191" s="274" t="s">
        <v>36</v>
      </c>
      <c r="O191" s="275"/>
      <c r="P191" s="275"/>
      <c r="Q191" s="275"/>
      <c r="R191" s="229"/>
      <c r="S191" s="295"/>
      <c r="T191" s="229"/>
      <c r="U191" s="244"/>
      <c r="V191" s="242" t="s">
        <v>36</v>
      </c>
      <c r="W191" s="243"/>
      <c r="X191" s="243"/>
      <c r="Y191" s="243"/>
      <c r="Z191" s="217"/>
      <c r="AA191" s="245"/>
      <c r="AB191" s="217"/>
      <c r="AC191" s="216"/>
      <c r="AD191" s="264" t="s">
        <v>102</v>
      </c>
      <c r="AE191" s="265"/>
      <c r="AF191" s="265"/>
      <c r="AG191" s="265"/>
      <c r="AH191" s="217"/>
      <c r="AI191" s="245"/>
      <c r="AJ191" s="217"/>
      <c r="AK191" s="216"/>
      <c r="AL191" s="284" t="s">
        <v>121</v>
      </c>
      <c r="AM191" s="285"/>
      <c r="AN191" s="285"/>
      <c r="AO191" s="285"/>
      <c r="AP191" s="229"/>
      <c r="AQ191" s="295"/>
      <c r="AR191" s="229"/>
      <c r="AS191" s="244"/>
      <c r="AT191" s="284"/>
      <c r="AU191" s="285"/>
      <c r="AV191" s="285"/>
      <c r="AW191" s="285"/>
      <c r="AX191" s="229"/>
      <c r="AY191" s="295"/>
      <c r="AZ191" s="229"/>
      <c r="BA191" s="244"/>
      <c r="BB191" s="242" t="s">
        <v>36</v>
      </c>
      <c r="BC191" s="243"/>
      <c r="BD191" s="243"/>
      <c r="BE191" s="243"/>
      <c r="BF191" s="217"/>
      <c r="BG191" s="245"/>
      <c r="BH191" s="217"/>
      <c r="BI191" s="216"/>
      <c r="BJ191" s="223"/>
      <c r="BK191" s="224"/>
      <c r="BL191" s="224"/>
      <c r="BM191" s="224"/>
      <c r="BN191" s="224"/>
      <c r="BO191" s="224"/>
      <c r="BP191" s="224"/>
      <c r="BQ191" s="225"/>
      <c r="BR191" s="223"/>
      <c r="BS191" s="224"/>
      <c r="BT191" s="224"/>
      <c r="BU191" s="224"/>
      <c r="BV191" s="224"/>
      <c r="BW191" s="224"/>
      <c r="BX191" s="224"/>
      <c r="BY191" s="225"/>
      <c r="BZ191" s="223"/>
      <c r="CA191" s="224"/>
      <c r="CB191" s="224"/>
      <c r="CC191" s="224"/>
      <c r="CD191" s="224"/>
      <c r="CE191" s="224"/>
      <c r="CF191" s="224"/>
      <c r="CG191" s="225"/>
      <c r="CH191" s="256" t="s">
        <v>381</v>
      </c>
      <c r="CI191" s="257"/>
      <c r="CJ191" s="257"/>
      <c r="CK191" s="257"/>
      <c r="CL191" s="217"/>
      <c r="CM191" s="245"/>
      <c r="CN191" s="217"/>
      <c r="CO191" s="216"/>
      <c r="CP191" s="264"/>
      <c r="CQ191" s="265"/>
      <c r="CR191" s="265"/>
      <c r="CS191" s="265"/>
      <c r="CT191" s="217"/>
      <c r="CU191" s="245"/>
      <c r="CV191" s="217"/>
      <c r="CW191" s="216"/>
      <c r="CX191" s="356"/>
      <c r="CY191" s="357"/>
      <c r="CZ191" s="357"/>
      <c r="DA191" s="358"/>
    </row>
    <row r="192" spans="2:105" ht="22.5" customHeight="1">
      <c r="B192" s="356"/>
      <c r="C192" s="357"/>
      <c r="D192" s="357"/>
      <c r="E192" s="358"/>
      <c r="F192" s="223"/>
      <c r="G192" s="224"/>
      <c r="H192" s="224"/>
      <c r="I192" s="224"/>
      <c r="J192" s="224"/>
      <c r="K192" s="224"/>
      <c r="L192" s="224"/>
      <c r="M192" s="225"/>
      <c r="N192" s="274"/>
      <c r="O192" s="275"/>
      <c r="P192" s="275"/>
      <c r="Q192" s="275"/>
      <c r="R192" s="229"/>
      <c r="S192" s="515" t="s">
        <v>201</v>
      </c>
      <c r="T192" s="229"/>
      <c r="U192" s="244"/>
      <c r="V192" s="242"/>
      <c r="W192" s="243"/>
      <c r="X192" s="243"/>
      <c r="Y192" s="243"/>
      <c r="Z192" s="217"/>
      <c r="AA192" s="217" t="s">
        <v>201</v>
      </c>
      <c r="AB192" s="217"/>
      <c r="AC192" s="216"/>
      <c r="AD192" s="264"/>
      <c r="AE192" s="265"/>
      <c r="AF192" s="265"/>
      <c r="AG192" s="265"/>
      <c r="AH192" s="217" t="s">
        <v>47</v>
      </c>
      <c r="AI192" s="217" t="s">
        <v>44</v>
      </c>
      <c r="AJ192" s="217" t="s">
        <v>40</v>
      </c>
      <c r="AK192" s="216"/>
      <c r="AL192" s="284"/>
      <c r="AM192" s="285"/>
      <c r="AN192" s="285"/>
      <c r="AO192" s="285"/>
      <c r="AP192" s="229"/>
      <c r="AQ192" s="229" t="s">
        <v>40</v>
      </c>
      <c r="AR192" s="229"/>
      <c r="AS192" s="244"/>
      <c r="AT192" s="284"/>
      <c r="AU192" s="285"/>
      <c r="AV192" s="285"/>
      <c r="AW192" s="285"/>
      <c r="AX192" s="229"/>
      <c r="AY192" s="229" t="s">
        <v>40</v>
      </c>
      <c r="AZ192" s="229"/>
      <c r="BA192" s="244"/>
      <c r="BB192" s="242"/>
      <c r="BC192" s="243"/>
      <c r="BD192" s="243"/>
      <c r="BE192" s="243"/>
      <c r="BF192" s="217"/>
      <c r="BG192" s="217" t="s">
        <v>42</v>
      </c>
      <c r="BH192" s="217"/>
      <c r="BI192" s="216"/>
      <c r="BJ192" s="223"/>
      <c r="BK192" s="224"/>
      <c r="BL192" s="224"/>
      <c r="BM192" s="224"/>
      <c r="BN192" s="224"/>
      <c r="BO192" s="224"/>
      <c r="BP192" s="224"/>
      <c r="BQ192" s="225"/>
      <c r="BR192" s="223"/>
      <c r="BS192" s="224"/>
      <c r="BT192" s="224"/>
      <c r="BU192" s="224"/>
      <c r="BV192" s="224"/>
      <c r="BW192" s="224"/>
      <c r="BX192" s="224"/>
      <c r="BY192" s="225"/>
      <c r="BZ192" s="223"/>
      <c r="CA192" s="224"/>
      <c r="CB192" s="224"/>
      <c r="CC192" s="224"/>
      <c r="CD192" s="224"/>
      <c r="CE192" s="224"/>
      <c r="CF192" s="224"/>
      <c r="CG192" s="225"/>
      <c r="CH192" s="256"/>
      <c r="CI192" s="257"/>
      <c r="CJ192" s="257"/>
      <c r="CK192" s="257"/>
      <c r="CL192" s="217" t="s">
        <v>47</v>
      </c>
      <c r="CM192" s="217"/>
      <c r="CN192" s="217"/>
      <c r="CO192" s="216"/>
      <c r="CP192" s="264"/>
      <c r="CQ192" s="265"/>
      <c r="CR192" s="265"/>
      <c r="CS192" s="265"/>
      <c r="CT192" s="217"/>
      <c r="CU192" s="217"/>
      <c r="CV192" s="217"/>
      <c r="CW192" s="216"/>
      <c r="CX192" s="356"/>
      <c r="CY192" s="357"/>
      <c r="CZ192" s="357"/>
      <c r="DA192" s="358"/>
    </row>
    <row r="193" spans="2:105" ht="18.75" customHeight="1">
      <c r="B193" s="359"/>
      <c r="C193" s="360"/>
      <c r="D193" s="360"/>
      <c r="E193" s="361"/>
      <c r="F193" s="223"/>
      <c r="G193" s="224"/>
      <c r="H193" s="224"/>
      <c r="I193" s="224"/>
      <c r="J193" s="224"/>
      <c r="K193" s="224"/>
      <c r="L193" s="224"/>
      <c r="M193" s="225"/>
      <c r="N193" s="296"/>
      <c r="O193" s="297"/>
      <c r="P193" s="297"/>
      <c r="Q193" s="297"/>
      <c r="R193" s="229"/>
      <c r="S193" s="515"/>
      <c r="T193" s="229"/>
      <c r="U193" s="244"/>
      <c r="V193" s="218"/>
      <c r="W193" s="219"/>
      <c r="X193" s="219"/>
      <c r="Y193" s="219"/>
      <c r="Z193" s="217"/>
      <c r="AA193" s="217"/>
      <c r="AB193" s="217"/>
      <c r="AC193" s="216"/>
      <c r="AD193" s="218"/>
      <c r="AE193" s="219"/>
      <c r="AF193" s="219"/>
      <c r="AG193" s="219"/>
      <c r="AH193" s="217"/>
      <c r="AI193" s="217"/>
      <c r="AJ193" s="217"/>
      <c r="AK193" s="216"/>
      <c r="AL193" s="296"/>
      <c r="AM193" s="297"/>
      <c r="AN193" s="297"/>
      <c r="AO193" s="297"/>
      <c r="AP193" s="229"/>
      <c r="AQ193" s="229"/>
      <c r="AR193" s="229"/>
      <c r="AS193" s="244"/>
      <c r="AT193" s="296"/>
      <c r="AU193" s="297"/>
      <c r="AV193" s="297"/>
      <c r="AW193" s="297"/>
      <c r="AX193" s="229"/>
      <c r="AY193" s="229"/>
      <c r="AZ193" s="229"/>
      <c r="BA193" s="244"/>
      <c r="BB193" s="218"/>
      <c r="BC193" s="219"/>
      <c r="BD193" s="219"/>
      <c r="BE193" s="219"/>
      <c r="BF193" s="217"/>
      <c r="BG193" s="217"/>
      <c r="BH193" s="217"/>
      <c r="BI193" s="216"/>
      <c r="BJ193" s="223"/>
      <c r="BK193" s="224"/>
      <c r="BL193" s="224"/>
      <c r="BM193" s="224"/>
      <c r="BN193" s="224"/>
      <c r="BO193" s="224"/>
      <c r="BP193" s="224"/>
      <c r="BQ193" s="225"/>
      <c r="BR193" s="223"/>
      <c r="BS193" s="224"/>
      <c r="BT193" s="224"/>
      <c r="BU193" s="224"/>
      <c r="BV193" s="224"/>
      <c r="BW193" s="224"/>
      <c r="BX193" s="224"/>
      <c r="BY193" s="225"/>
      <c r="BZ193" s="223"/>
      <c r="CA193" s="224"/>
      <c r="CB193" s="224"/>
      <c r="CC193" s="224"/>
      <c r="CD193" s="224"/>
      <c r="CE193" s="224"/>
      <c r="CF193" s="224"/>
      <c r="CG193" s="225"/>
      <c r="CH193" s="218"/>
      <c r="CI193" s="219"/>
      <c r="CJ193" s="219"/>
      <c r="CK193" s="219"/>
      <c r="CL193" s="217"/>
      <c r="CM193" s="217"/>
      <c r="CN193" s="217"/>
      <c r="CO193" s="216"/>
      <c r="CP193" s="218"/>
      <c r="CQ193" s="219"/>
      <c r="CR193" s="219"/>
      <c r="CS193" s="219"/>
      <c r="CT193" s="217"/>
      <c r="CU193" s="217"/>
      <c r="CV193" s="217"/>
      <c r="CW193" s="216"/>
      <c r="CX193" s="359"/>
      <c r="CY193" s="360"/>
      <c r="CZ193" s="360"/>
      <c r="DA193" s="361"/>
    </row>
    <row r="194" spans="2:105" ht="18.75" customHeight="1" thickBot="1">
      <c r="B194" s="350" t="s">
        <v>384</v>
      </c>
      <c r="C194" s="351"/>
      <c r="D194" s="351"/>
      <c r="E194" s="352"/>
      <c r="F194" s="226"/>
      <c r="G194" s="227"/>
      <c r="H194" s="227"/>
      <c r="I194" s="227"/>
      <c r="J194" s="227"/>
      <c r="K194" s="227"/>
      <c r="L194" s="227"/>
      <c r="M194" s="228"/>
      <c r="N194" s="230"/>
      <c r="O194" s="231"/>
      <c r="P194" s="65"/>
      <c r="Q194" s="300"/>
      <c r="R194" s="310"/>
      <c r="S194" s="310"/>
      <c r="T194" s="310"/>
      <c r="U194" s="311"/>
      <c r="V194" s="230"/>
      <c r="W194" s="231"/>
      <c r="X194" s="55"/>
      <c r="Y194" s="246"/>
      <c r="Z194" s="246"/>
      <c r="AA194" s="246"/>
      <c r="AB194" s="246"/>
      <c r="AC194" s="247"/>
      <c r="AD194" s="230"/>
      <c r="AE194" s="231"/>
      <c r="AF194" s="55"/>
      <c r="AG194" s="246" t="s">
        <v>196</v>
      </c>
      <c r="AH194" s="246"/>
      <c r="AI194" s="246"/>
      <c r="AJ194" s="246"/>
      <c r="AK194" s="247"/>
      <c r="AL194" s="262"/>
      <c r="AM194" s="263"/>
      <c r="AN194" s="65"/>
      <c r="AO194" s="300" t="s">
        <v>122</v>
      </c>
      <c r="AP194" s="300"/>
      <c r="AQ194" s="300"/>
      <c r="AR194" s="300"/>
      <c r="AS194" s="301"/>
      <c r="AT194" s="262"/>
      <c r="AU194" s="263"/>
      <c r="AV194" s="65"/>
      <c r="AW194" s="308"/>
      <c r="AX194" s="308"/>
      <c r="AY194" s="308"/>
      <c r="AZ194" s="308"/>
      <c r="BA194" s="309"/>
      <c r="BB194" s="230"/>
      <c r="BC194" s="231"/>
      <c r="BD194" s="55"/>
      <c r="BE194" s="246"/>
      <c r="BF194" s="246"/>
      <c r="BG194" s="246"/>
      <c r="BH194" s="246"/>
      <c r="BI194" s="247"/>
      <c r="BJ194" s="226"/>
      <c r="BK194" s="227"/>
      <c r="BL194" s="227"/>
      <c r="BM194" s="227"/>
      <c r="BN194" s="227"/>
      <c r="BO194" s="227"/>
      <c r="BP194" s="227"/>
      <c r="BQ194" s="228"/>
      <c r="BR194" s="226"/>
      <c r="BS194" s="227"/>
      <c r="BT194" s="227"/>
      <c r="BU194" s="227"/>
      <c r="BV194" s="227"/>
      <c r="BW194" s="227"/>
      <c r="BX194" s="227"/>
      <c r="BY194" s="228"/>
      <c r="BZ194" s="226"/>
      <c r="CA194" s="227"/>
      <c r="CB194" s="227"/>
      <c r="CC194" s="227"/>
      <c r="CD194" s="227"/>
      <c r="CE194" s="227"/>
      <c r="CF194" s="227"/>
      <c r="CG194" s="228"/>
      <c r="CH194" s="230"/>
      <c r="CI194" s="231"/>
      <c r="CJ194" s="55"/>
      <c r="CK194" s="266" t="s">
        <v>382</v>
      </c>
      <c r="CL194" s="266"/>
      <c r="CM194" s="266"/>
      <c r="CN194" s="266"/>
      <c r="CO194" s="267"/>
      <c r="CP194" s="230"/>
      <c r="CQ194" s="231"/>
      <c r="CR194" s="55"/>
      <c r="CS194" s="266"/>
      <c r="CT194" s="266"/>
      <c r="CU194" s="266"/>
      <c r="CV194" s="266"/>
      <c r="CW194" s="267"/>
      <c r="CX194" s="350"/>
      <c r="CY194" s="351"/>
      <c r="CZ194" s="351"/>
      <c r="DA194" s="352"/>
    </row>
    <row r="195" spans="2:105" ht="15" customHeight="1">
      <c r="B195" s="353" t="s">
        <v>155</v>
      </c>
      <c r="C195" s="354"/>
      <c r="D195" s="354"/>
      <c r="E195" s="355"/>
      <c r="F195" s="251">
        <v>10016264</v>
      </c>
      <c r="G195" s="252"/>
      <c r="H195" s="252"/>
      <c r="I195" s="252"/>
      <c r="J195" s="258"/>
      <c r="K195" s="258"/>
      <c r="L195" s="258"/>
      <c r="M195" s="259"/>
      <c r="N195" s="251"/>
      <c r="O195" s="258"/>
      <c r="P195" s="258"/>
      <c r="Q195" s="258"/>
      <c r="R195" s="258"/>
      <c r="S195" s="258"/>
      <c r="T195" s="258"/>
      <c r="U195" s="259"/>
      <c r="V195" s="251"/>
      <c r="W195" s="252"/>
      <c r="X195" s="252"/>
      <c r="Y195" s="252"/>
      <c r="Z195" s="258"/>
      <c r="AA195" s="258"/>
      <c r="AB195" s="258"/>
      <c r="AC195" s="259"/>
      <c r="AD195" s="251"/>
      <c r="AE195" s="252"/>
      <c r="AF195" s="252"/>
      <c r="AG195" s="252"/>
      <c r="AH195" s="258"/>
      <c r="AI195" s="258"/>
      <c r="AJ195" s="258"/>
      <c r="AK195" s="259"/>
      <c r="AL195" s="220"/>
      <c r="AM195" s="221"/>
      <c r="AN195" s="221"/>
      <c r="AO195" s="221"/>
      <c r="AP195" s="221"/>
      <c r="AQ195" s="221"/>
      <c r="AR195" s="221"/>
      <c r="AS195" s="222"/>
      <c r="AT195" s="251"/>
      <c r="AU195" s="258"/>
      <c r="AV195" s="258"/>
      <c r="AW195" s="258"/>
      <c r="AX195" s="258"/>
      <c r="AY195" s="258"/>
      <c r="AZ195" s="258"/>
      <c r="BA195" s="259"/>
      <c r="BB195" s="251">
        <v>10016281</v>
      </c>
      <c r="BC195" s="252"/>
      <c r="BD195" s="252"/>
      <c r="BE195" s="252"/>
      <c r="BF195" s="258"/>
      <c r="BG195" s="258"/>
      <c r="BH195" s="258"/>
      <c r="BI195" s="259"/>
      <c r="BJ195" s="251"/>
      <c r="BK195" s="258"/>
      <c r="BL195" s="258"/>
      <c r="BM195" s="258"/>
      <c r="BN195" s="258"/>
      <c r="BO195" s="258"/>
      <c r="BP195" s="258"/>
      <c r="BQ195" s="259"/>
      <c r="BR195" s="251"/>
      <c r="BS195" s="252"/>
      <c r="BT195" s="252"/>
      <c r="BU195" s="252"/>
      <c r="BV195" s="258"/>
      <c r="BW195" s="258"/>
      <c r="BX195" s="258"/>
      <c r="BY195" s="259"/>
      <c r="BZ195" s="220"/>
      <c r="CA195" s="221"/>
      <c r="CB195" s="221"/>
      <c r="CC195" s="221"/>
      <c r="CD195" s="221"/>
      <c r="CE195" s="221"/>
      <c r="CF195" s="221"/>
      <c r="CG195" s="222"/>
      <c r="CH195" s="251">
        <v>10016290</v>
      </c>
      <c r="CI195" s="252"/>
      <c r="CJ195" s="252"/>
      <c r="CK195" s="252"/>
      <c r="CL195" s="258"/>
      <c r="CM195" s="258"/>
      <c r="CN195" s="258"/>
      <c r="CO195" s="259"/>
      <c r="CP195" s="251"/>
      <c r="CQ195" s="258"/>
      <c r="CR195" s="258"/>
      <c r="CS195" s="258"/>
      <c r="CT195" s="258"/>
      <c r="CU195" s="258"/>
      <c r="CV195" s="258"/>
      <c r="CW195" s="259"/>
      <c r="CX195" s="353" t="s">
        <v>155</v>
      </c>
      <c r="CY195" s="354"/>
      <c r="CZ195" s="354"/>
      <c r="DA195" s="355"/>
    </row>
    <row r="196" spans="2:105" ht="15" customHeight="1">
      <c r="B196" s="356"/>
      <c r="C196" s="357"/>
      <c r="D196" s="357"/>
      <c r="E196" s="358"/>
      <c r="F196" s="242" t="s">
        <v>62</v>
      </c>
      <c r="G196" s="243"/>
      <c r="H196" s="243"/>
      <c r="I196" s="243"/>
      <c r="J196" s="217"/>
      <c r="K196" s="245"/>
      <c r="L196" s="217"/>
      <c r="M196" s="216"/>
      <c r="N196" s="274"/>
      <c r="O196" s="275"/>
      <c r="P196" s="275"/>
      <c r="Q196" s="275"/>
      <c r="R196" s="229"/>
      <c r="S196" s="295"/>
      <c r="T196" s="229"/>
      <c r="U196" s="244"/>
      <c r="V196" s="274"/>
      <c r="W196" s="275"/>
      <c r="X196" s="275"/>
      <c r="Y196" s="275"/>
      <c r="Z196" s="229"/>
      <c r="AA196" s="295"/>
      <c r="AB196" s="229"/>
      <c r="AC196" s="244"/>
      <c r="AD196" s="274"/>
      <c r="AE196" s="275"/>
      <c r="AF196" s="275"/>
      <c r="AG196" s="275"/>
      <c r="AH196" s="229"/>
      <c r="AI196" s="295"/>
      <c r="AJ196" s="229"/>
      <c r="AK196" s="244"/>
      <c r="AL196" s="223"/>
      <c r="AM196" s="224"/>
      <c r="AN196" s="224"/>
      <c r="AO196" s="224"/>
      <c r="AP196" s="224"/>
      <c r="AQ196" s="224"/>
      <c r="AR196" s="224"/>
      <c r="AS196" s="225"/>
      <c r="AT196" s="242"/>
      <c r="AU196" s="243"/>
      <c r="AV196" s="243"/>
      <c r="AW196" s="243"/>
      <c r="AX196" s="217"/>
      <c r="AY196" s="245"/>
      <c r="AZ196" s="217"/>
      <c r="BA196" s="216"/>
      <c r="BB196" s="274" t="s">
        <v>115</v>
      </c>
      <c r="BC196" s="275"/>
      <c r="BD196" s="275"/>
      <c r="BE196" s="275"/>
      <c r="BF196" s="229"/>
      <c r="BG196" s="295"/>
      <c r="BH196" s="229"/>
      <c r="BI196" s="244"/>
      <c r="BJ196" s="242"/>
      <c r="BK196" s="243"/>
      <c r="BL196" s="243"/>
      <c r="BM196" s="243"/>
      <c r="BN196" s="217"/>
      <c r="BO196" s="245"/>
      <c r="BP196" s="217"/>
      <c r="BQ196" s="216"/>
      <c r="BR196" s="274"/>
      <c r="BS196" s="275"/>
      <c r="BT196" s="275"/>
      <c r="BU196" s="275"/>
      <c r="BV196" s="229"/>
      <c r="BW196" s="295"/>
      <c r="BX196" s="229"/>
      <c r="BY196" s="244"/>
      <c r="BZ196" s="223"/>
      <c r="CA196" s="224"/>
      <c r="CB196" s="224"/>
      <c r="CC196" s="224"/>
      <c r="CD196" s="224"/>
      <c r="CE196" s="224"/>
      <c r="CF196" s="224"/>
      <c r="CG196" s="225"/>
      <c r="CH196" s="242" t="s">
        <v>194</v>
      </c>
      <c r="CI196" s="243"/>
      <c r="CJ196" s="243"/>
      <c r="CK196" s="243"/>
      <c r="CL196" s="217"/>
      <c r="CM196" s="245"/>
      <c r="CN196" s="217"/>
      <c r="CO196" s="216"/>
      <c r="CP196" s="242"/>
      <c r="CQ196" s="243"/>
      <c r="CR196" s="243"/>
      <c r="CS196" s="243"/>
      <c r="CT196" s="217"/>
      <c r="CU196" s="217"/>
      <c r="CV196" s="217"/>
      <c r="CW196" s="216"/>
      <c r="CX196" s="356"/>
      <c r="CY196" s="357"/>
      <c r="CZ196" s="357"/>
      <c r="DA196" s="358"/>
    </row>
    <row r="197" spans="2:105" ht="11.25" customHeight="1">
      <c r="B197" s="356"/>
      <c r="C197" s="357"/>
      <c r="D197" s="357"/>
      <c r="E197" s="358"/>
      <c r="F197" s="264" t="s">
        <v>328</v>
      </c>
      <c r="G197" s="265"/>
      <c r="H197" s="265"/>
      <c r="I197" s="265"/>
      <c r="J197" s="217"/>
      <c r="K197" s="245"/>
      <c r="L197" s="217"/>
      <c r="M197" s="216"/>
      <c r="N197" s="274"/>
      <c r="O197" s="275"/>
      <c r="P197" s="275"/>
      <c r="Q197" s="275"/>
      <c r="R197" s="229"/>
      <c r="S197" s="295"/>
      <c r="T197" s="229"/>
      <c r="U197" s="244"/>
      <c r="V197" s="284"/>
      <c r="W197" s="285"/>
      <c r="X197" s="285"/>
      <c r="Y197" s="285"/>
      <c r="Z197" s="229"/>
      <c r="AA197" s="295"/>
      <c r="AB197" s="229"/>
      <c r="AC197" s="244"/>
      <c r="AD197" s="274"/>
      <c r="AE197" s="275"/>
      <c r="AF197" s="275"/>
      <c r="AG197" s="275"/>
      <c r="AH197" s="229"/>
      <c r="AI197" s="295"/>
      <c r="AJ197" s="229"/>
      <c r="AK197" s="244"/>
      <c r="AL197" s="223"/>
      <c r="AM197" s="224"/>
      <c r="AN197" s="224"/>
      <c r="AO197" s="224"/>
      <c r="AP197" s="224"/>
      <c r="AQ197" s="224"/>
      <c r="AR197" s="224"/>
      <c r="AS197" s="225"/>
      <c r="AT197" s="242" t="s">
        <v>36</v>
      </c>
      <c r="AU197" s="243"/>
      <c r="AV197" s="243"/>
      <c r="AW197" s="243"/>
      <c r="AX197" s="217"/>
      <c r="AY197" s="245"/>
      <c r="AZ197" s="217"/>
      <c r="BA197" s="216"/>
      <c r="BB197" s="284" t="s">
        <v>116</v>
      </c>
      <c r="BC197" s="285"/>
      <c r="BD197" s="285"/>
      <c r="BE197" s="285"/>
      <c r="BF197" s="229"/>
      <c r="BG197" s="295"/>
      <c r="BH197" s="229"/>
      <c r="BI197" s="244"/>
      <c r="BJ197" s="264"/>
      <c r="BK197" s="265"/>
      <c r="BL197" s="265"/>
      <c r="BM197" s="265"/>
      <c r="BN197" s="217"/>
      <c r="BO197" s="245"/>
      <c r="BP197" s="217"/>
      <c r="BQ197" s="216"/>
      <c r="BR197" s="284"/>
      <c r="BS197" s="285"/>
      <c r="BT197" s="285"/>
      <c r="BU197" s="285"/>
      <c r="BV197" s="229"/>
      <c r="BW197" s="295"/>
      <c r="BX197" s="229"/>
      <c r="BY197" s="244"/>
      <c r="BZ197" s="223"/>
      <c r="CA197" s="224"/>
      <c r="CB197" s="224"/>
      <c r="CC197" s="224"/>
      <c r="CD197" s="224"/>
      <c r="CE197" s="224"/>
      <c r="CF197" s="224"/>
      <c r="CG197" s="225"/>
      <c r="CH197" s="256" t="s">
        <v>195</v>
      </c>
      <c r="CI197" s="257"/>
      <c r="CJ197" s="257"/>
      <c r="CK197" s="257"/>
      <c r="CL197" s="217"/>
      <c r="CM197" s="245"/>
      <c r="CN197" s="217"/>
      <c r="CO197" s="216"/>
      <c r="CP197" s="264"/>
      <c r="CQ197" s="265"/>
      <c r="CR197" s="265"/>
      <c r="CS197" s="265"/>
      <c r="CT197" s="217"/>
      <c r="CU197" s="217"/>
      <c r="CV197" s="217"/>
      <c r="CW197" s="216"/>
      <c r="CX197" s="356"/>
      <c r="CY197" s="357"/>
      <c r="CZ197" s="357"/>
      <c r="DA197" s="358"/>
    </row>
    <row r="198" spans="2:105" ht="22.5" customHeight="1">
      <c r="B198" s="356"/>
      <c r="C198" s="357"/>
      <c r="D198" s="357"/>
      <c r="E198" s="358"/>
      <c r="F198" s="264"/>
      <c r="G198" s="265"/>
      <c r="H198" s="265"/>
      <c r="I198" s="265"/>
      <c r="J198" s="217"/>
      <c r="K198" s="217" t="s">
        <v>44</v>
      </c>
      <c r="L198" s="217"/>
      <c r="M198" s="216"/>
      <c r="N198" s="274"/>
      <c r="O198" s="275"/>
      <c r="P198" s="275"/>
      <c r="Q198" s="275"/>
      <c r="R198" s="229"/>
      <c r="S198" s="229" t="s">
        <v>40</v>
      </c>
      <c r="T198" s="229"/>
      <c r="U198" s="244"/>
      <c r="V198" s="284"/>
      <c r="W198" s="285"/>
      <c r="X198" s="285"/>
      <c r="Y198" s="285"/>
      <c r="Z198" s="229"/>
      <c r="AA198" s="229" t="s">
        <v>40</v>
      </c>
      <c r="AB198" s="229"/>
      <c r="AC198" s="244"/>
      <c r="AD198" s="274"/>
      <c r="AE198" s="275"/>
      <c r="AF198" s="275"/>
      <c r="AG198" s="275"/>
      <c r="AH198" s="229"/>
      <c r="AI198" s="229" t="s">
        <v>41</v>
      </c>
      <c r="AJ198" s="229" t="s">
        <v>42</v>
      </c>
      <c r="AK198" s="244"/>
      <c r="AL198" s="223"/>
      <c r="AM198" s="224"/>
      <c r="AN198" s="224"/>
      <c r="AO198" s="224"/>
      <c r="AP198" s="224"/>
      <c r="AQ198" s="224"/>
      <c r="AR198" s="224"/>
      <c r="AS198" s="225"/>
      <c r="AT198" s="242"/>
      <c r="AU198" s="243"/>
      <c r="AV198" s="243"/>
      <c r="AW198" s="243"/>
      <c r="AX198" s="217"/>
      <c r="AY198" s="217" t="s">
        <v>201</v>
      </c>
      <c r="AZ198" s="217"/>
      <c r="BA198" s="216"/>
      <c r="BB198" s="284"/>
      <c r="BC198" s="285"/>
      <c r="BD198" s="285"/>
      <c r="BE198" s="285"/>
      <c r="BF198" s="229" t="s">
        <v>47</v>
      </c>
      <c r="BG198" s="229" t="s">
        <v>44</v>
      </c>
      <c r="BH198" s="229"/>
      <c r="BI198" s="244"/>
      <c r="BJ198" s="264"/>
      <c r="BK198" s="265"/>
      <c r="BL198" s="265"/>
      <c r="BM198" s="265"/>
      <c r="BN198" s="217"/>
      <c r="BO198" s="217" t="s">
        <v>40</v>
      </c>
      <c r="BP198" s="217"/>
      <c r="BQ198" s="216"/>
      <c r="BR198" s="284"/>
      <c r="BS198" s="285"/>
      <c r="BT198" s="285"/>
      <c r="BU198" s="285"/>
      <c r="BV198" s="229"/>
      <c r="BW198" s="229" t="s">
        <v>40</v>
      </c>
      <c r="BX198" s="229"/>
      <c r="BY198" s="244"/>
      <c r="BZ198" s="223"/>
      <c r="CA198" s="224"/>
      <c r="CB198" s="224"/>
      <c r="CC198" s="224"/>
      <c r="CD198" s="224"/>
      <c r="CE198" s="224"/>
      <c r="CF198" s="224"/>
      <c r="CG198" s="225"/>
      <c r="CH198" s="256"/>
      <c r="CI198" s="257"/>
      <c r="CJ198" s="257"/>
      <c r="CK198" s="257"/>
      <c r="CL198" s="217"/>
      <c r="CM198" s="217" t="s">
        <v>44</v>
      </c>
      <c r="CN198" s="217" t="s">
        <v>495</v>
      </c>
      <c r="CO198" s="216"/>
      <c r="CP198" s="264"/>
      <c r="CQ198" s="265"/>
      <c r="CR198" s="265"/>
      <c r="CS198" s="265"/>
      <c r="CT198" s="217"/>
      <c r="CU198" s="217"/>
      <c r="CV198" s="217"/>
      <c r="CW198" s="216"/>
      <c r="CX198" s="356"/>
      <c r="CY198" s="357"/>
      <c r="CZ198" s="357"/>
      <c r="DA198" s="358"/>
    </row>
    <row r="199" spans="2:105" ht="18.75" customHeight="1">
      <c r="B199" s="359"/>
      <c r="C199" s="360"/>
      <c r="D199" s="360"/>
      <c r="E199" s="361"/>
      <c r="F199" s="218"/>
      <c r="G199" s="219"/>
      <c r="H199" s="219"/>
      <c r="I199" s="219"/>
      <c r="J199" s="217"/>
      <c r="K199" s="217"/>
      <c r="L199" s="217"/>
      <c r="M199" s="216"/>
      <c r="N199" s="296"/>
      <c r="O199" s="297"/>
      <c r="P199" s="297"/>
      <c r="Q199" s="297"/>
      <c r="R199" s="229"/>
      <c r="S199" s="229"/>
      <c r="T199" s="229"/>
      <c r="U199" s="244"/>
      <c r="V199" s="296"/>
      <c r="W199" s="297"/>
      <c r="X199" s="297"/>
      <c r="Y199" s="297"/>
      <c r="Z199" s="229"/>
      <c r="AA199" s="229"/>
      <c r="AB199" s="229"/>
      <c r="AC199" s="244"/>
      <c r="AD199" s="296"/>
      <c r="AE199" s="297"/>
      <c r="AF199" s="297"/>
      <c r="AG199" s="297"/>
      <c r="AH199" s="229"/>
      <c r="AI199" s="229"/>
      <c r="AJ199" s="229"/>
      <c r="AK199" s="244"/>
      <c r="AL199" s="223"/>
      <c r="AM199" s="224"/>
      <c r="AN199" s="224"/>
      <c r="AO199" s="224"/>
      <c r="AP199" s="224"/>
      <c r="AQ199" s="224"/>
      <c r="AR199" s="224"/>
      <c r="AS199" s="225"/>
      <c r="AT199" s="218"/>
      <c r="AU199" s="219"/>
      <c r="AV199" s="219"/>
      <c r="AW199" s="219"/>
      <c r="AX199" s="217"/>
      <c r="AY199" s="217"/>
      <c r="AZ199" s="217"/>
      <c r="BA199" s="216"/>
      <c r="BB199" s="296"/>
      <c r="BC199" s="297"/>
      <c r="BD199" s="297"/>
      <c r="BE199" s="297"/>
      <c r="BF199" s="229"/>
      <c r="BG199" s="229"/>
      <c r="BH199" s="229"/>
      <c r="BI199" s="244"/>
      <c r="BJ199" s="218"/>
      <c r="BK199" s="219"/>
      <c r="BL199" s="219"/>
      <c r="BM199" s="219"/>
      <c r="BN199" s="217"/>
      <c r="BO199" s="217"/>
      <c r="BP199" s="217"/>
      <c r="BQ199" s="216"/>
      <c r="BR199" s="296"/>
      <c r="BS199" s="297"/>
      <c r="BT199" s="297"/>
      <c r="BU199" s="297"/>
      <c r="BV199" s="229"/>
      <c r="BW199" s="229"/>
      <c r="BX199" s="229"/>
      <c r="BY199" s="244"/>
      <c r="BZ199" s="223"/>
      <c r="CA199" s="224"/>
      <c r="CB199" s="224"/>
      <c r="CC199" s="224"/>
      <c r="CD199" s="224"/>
      <c r="CE199" s="224"/>
      <c r="CF199" s="224"/>
      <c r="CG199" s="225"/>
      <c r="CH199" s="218"/>
      <c r="CI199" s="219"/>
      <c r="CJ199" s="219"/>
      <c r="CK199" s="219"/>
      <c r="CL199" s="217"/>
      <c r="CM199" s="217"/>
      <c r="CN199" s="217"/>
      <c r="CO199" s="216"/>
      <c r="CP199" s="218"/>
      <c r="CQ199" s="219"/>
      <c r="CR199" s="219"/>
      <c r="CS199" s="219"/>
      <c r="CT199" s="217"/>
      <c r="CU199" s="217"/>
      <c r="CV199" s="217"/>
      <c r="CW199" s="216"/>
      <c r="CX199" s="359"/>
      <c r="CY199" s="360"/>
      <c r="CZ199" s="360"/>
      <c r="DA199" s="361"/>
    </row>
    <row r="200" spans="2:105" ht="18.75" customHeight="1" thickBot="1">
      <c r="B200" s="350" t="s">
        <v>624</v>
      </c>
      <c r="C200" s="351"/>
      <c r="D200" s="351"/>
      <c r="E200" s="352"/>
      <c r="F200" s="230"/>
      <c r="G200" s="231"/>
      <c r="H200" s="55"/>
      <c r="I200" s="266" t="s">
        <v>112</v>
      </c>
      <c r="J200" s="266"/>
      <c r="K200" s="266"/>
      <c r="L200" s="266"/>
      <c r="M200" s="267"/>
      <c r="N200" s="230"/>
      <c r="O200" s="231"/>
      <c r="P200" s="65"/>
      <c r="Q200" s="310"/>
      <c r="R200" s="310"/>
      <c r="S200" s="310"/>
      <c r="T200" s="310"/>
      <c r="U200" s="311"/>
      <c r="V200" s="230"/>
      <c r="W200" s="231"/>
      <c r="X200" s="65"/>
      <c r="Y200" s="300"/>
      <c r="Z200" s="300"/>
      <c r="AA200" s="300"/>
      <c r="AB200" s="300"/>
      <c r="AC200" s="301"/>
      <c r="AD200" s="262"/>
      <c r="AE200" s="263"/>
      <c r="AF200" s="65"/>
      <c r="AG200" s="298"/>
      <c r="AH200" s="298"/>
      <c r="AI200" s="298"/>
      <c r="AJ200" s="298"/>
      <c r="AK200" s="299"/>
      <c r="AL200" s="226"/>
      <c r="AM200" s="227"/>
      <c r="AN200" s="227"/>
      <c r="AO200" s="227"/>
      <c r="AP200" s="227"/>
      <c r="AQ200" s="227"/>
      <c r="AR200" s="227"/>
      <c r="AS200" s="228"/>
      <c r="AT200" s="230"/>
      <c r="AU200" s="231"/>
      <c r="AV200" s="55"/>
      <c r="AW200" s="246"/>
      <c r="AX200" s="246"/>
      <c r="AY200" s="246"/>
      <c r="AZ200" s="246"/>
      <c r="BA200" s="247"/>
      <c r="BB200" s="262"/>
      <c r="BC200" s="263"/>
      <c r="BD200" s="65"/>
      <c r="BE200" s="300" t="s">
        <v>117</v>
      </c>
      <c r="BF200" s="300"/>
      <c r="BG200" s="300"/>
      <c r="BH200" s="300"/>
      <c r="BI200" s="301"/>
      <c r="BJ200" s="230"/>
      <c r="BK200" s="231"/>
      <c r="BL200" s="55"/>
      <c r="BM200" s="266"/>
      <c r="BN200" s="266"/>
      <c r="BO200" s="266"/>
      <c r="BP200" s="266"/>
      <c r="BQ200" s="267"/>
      <c r="BR200" s="262"/>
      <c r="BS200" s="263"/>
      <c r="BT200" s="65"/>
      <c r="BU200" s="308"/>
      <c r="BV200" s="308"/>
      <c r="BW200" s="308"/>
      <c r="BX200" s="308"/>
      <c r="BY200" s="309"/>
      <c r="BZ200" s="226"/>
      <c r="CA200" s="227"/>
      <c r="CB200" s="227"/>
      <c r="CC200" s="227"/>
      <c r="CD200" s="227"/>
      <c r="CE200" s="227"/>
      <c r="CF200" s="227"/>
      <c r="CG200" s="228"/>
      <c r="CH200" s="230"/>
      <c r="CI200" s="231"/>
      <c r="CJ200" s="55"/>
      <c r="CK200" s="266" t="s">
        <v>196</v>
      </c>
      <c r="CL200" s="266"/>
      <c r="CM200" s="266"/>
      <c r="CN200" s="266"/>
      <c r="CO200" s="267"/>
      <c r="CP200" s="230"/>
      <c r="CQ200" s="231"/>
      <c r="CR200" s="55"/>
      <c r="CS200" s="246"/>
      <c r="CT200" s="246"/>
      <c r="CU200" s="246"/>
      <c r="CV200" s="246"/>
      <c r="CW200" s="247"/>
      <c r="CX200" s="350"/>
      <c r="CY200" s="351"/>
      <c r="CZ200" s="351"/>
      <c r="DA200" s="352"/>
    </row>
    <row r="201" spans="2:105" ht="15" customHeight="1">
      <c r="B201" s="353" t="s">
        <v>156</v>
      </c>
      <c r="C201" s="354"/>
      <c r="D201" s="354"/>
      <c r="E201" s="355"/>
      <c r="F201" s="220"/>
      <c r="G201" s="221"/>
      <c r="H201" s="221"/>
      <c r="I201" s="221"/>
      <c r="J201" s="221"/>
      <c r="K201" s="221"/>
      <c r="L201" s="221"/>
      <c r="M201" s="222"/>
      <c r="N201" s="220"/>
      <c r="O201" s="221"/>
      <c r="P201" s="221"/>
      <c r="Q201" s="221"/>
      <c r="R201" s="221"/>
      <c r="S201" s="221"/>
      <c r="T201" s="221"/>
      <c r="U201" s="222"/>
      <c r="V201" s="251"/>
      <c r="W201" s="258"/>
      <c r="X201" s="258"/>
      <c r="Y201" s="258"/>
      <c r="Z201" s="258"/>
      <c r="AA201" s="258"/>
      <c r="AB201" s="258"/>
      <c r="AC201" s="259"/>
      <c r="AD201" s="251"/>
      <c r="AE201" s="258"/>
      <c r="AF201" s="258"/>
      <c r="AG201" s="258"/>
      <c r="AH201" s="258"/>
      <c r="AI201" s="258"/>
      <c r="AJ201" s="258"/>
      <c r="AK201" s="259"/>
      <c r="AL201" s="251"/>
      <c r="AM201" s="258"/>
      <c r="AN201" s="258"/>
      <c r="AO201" s="258"/>
      <c r="AP201" s="258"/>
      <c r="AQ201" s="258"/>
      <c r="AR201" s="258"/>
      <c r="AS201" s="259"/>
      <c r="AT201" s="251"/>
      <c r="AU201" s="258"/>
      <c r="AV201" s="258"/>
      <c r="AW201" s="258"/>
      <c r="AX201" s="258"/>
      <c r="AY201" s="258"/>
      <c r="AZ201" s="258"/>
      <c r="BA201" s="259"/>
      <c r="BB201" s="251">
        <v>10016281</v>
      </c>
      <c r="BC201" s="252"/>
      <c r="BD201" s="252"/>
      <c r="BE201" s="252"/>
      <c r="BF201" s="258"/>
      <c r="BG201" s="258"/>
      <c r="BH201" s="258"/>
      <c r="BI201" s="259"/>
      <c r="BJ201" s="251"/>
      <c r="BK201" s="258"/>
      <c r="BL201" s="258"/>
      <c r="BM201" s="258"/>
      <c r="BN201" s="258"/>
      <c r="BO201" s="258"/>
      <c r="BP201" s="258"/>
      <c r="BQ201" s="259"/>
      <c r="BR201" s="251"/>
      <c r="BS201" s="252"/>
      <c r="BT201" s="252"/>
      <c r="BU201" s="252"/>
      <c r="BV201" s="258"/>
      <c r="BW201" s="258"/>
      <c r="BX201" s="258"/>
      <c r="BY201" s="259"/>
      <c r="BZ201" s="220"/>
      <c r="CA201" s="221"/>
      <c r="CB201" s="221"/>
      <c r="CC201" s="221"/>
      <c r="CD201" s="221"/>
      <c r="CE201" s="221"/>
      <c r="CF201" s="221"/>
      <c r="CG201" s="222"/>
      <c r="CH201" s="220"/>
      <c r="CI201" s="221"/>
      <c r="CJ201" s="221"/>
      <c r="CK201" s="221"/>
      <c r="CL201" s="221"/>
      <c r="CM201" s="221"/>
      <c r="CN201" s="221"/>
      <c r="CO201" s="222"/>
      <c r="CP201" s="251"/>
      <c r="CQ201" s="258"/>
      <c r="CR201" s="258"/>
      <c r="CS201" s="258"/>
      <c r="CT201" s="258"/>
      <c r="CU201" s="258"/>
      <c r="CV201" s="258"/>
      <c r="CW201" s="259"/>
      <c r="CX201" s="353" t="s">
        <v>156</v>
      </c>
      <c r="CY201" s="354"/>
      <c r="CZ201" s="354"/>
      <c r="DA201" s="355"/>
    </row>
    <row r="202" spans="2:105" ht="15" customHeight="1">
      <c r="B202" s="356"/>
      <c r="C202" s="357"/>
      <c r="D202" s="357"/>
      <c r="E202" s="358"/>
      <c r="F202" s="223"/>
      <c r="G202" s="224"/>
      <c r="H202" s="224"/>
      <c r="I202" s="224"/>
      <c r="J202" s="224"/>
      <c r="K202" s="224"/>
      <c r="L202" s="224"/>
      <c r="M202" s="225"/>
      <c r="N202" s="223"/>
      <c r="O202" s="224"/>
      <c r="P202" s="224"/>
      <c r="Q202" s="224"/>
      <c r="R202" s="224"/>
      <c r="S202" s="224"/>
      <c r="T202" s="224"/>
      <c r="U202" s="225"/>
      <c r="V202" s="242"/>
      <c r="W202" s="243"/>
      <c r="X202" s="243"/>
      <c r="Y202" s="243"/>
      <c r="Z202" s="217"/>
      <c r="AA202" s="245"/>
      <c r="AB202" s="217"/>
      <c r="AC202" s="216"/>
      <c r="AD202" s="242"/>
      <c r="AE202" s="243"/>
      <c r="AF202" s="243"/>
      <c r="AG202" s="243"/>
      <c r="AH202" s="217"/>
      <c r="AI202" s="245"/>
      <c r="AJ202" s="217"/>
      <c r="AK202" s="216"/>
      <c r="AL202" s="242"/>
      <c r="AM202" s="243"/>
      <c r="AN202" s="243"/>
      <c r="AO202" s="243"/>
      <c r="AP202" s="217"/>
      <c r="AQ202" s="245"/>
      <c r="AR202" s="217"/>
      <c r="AS202" s="216"/>
      <c r="AT202" s="242"/>
      <c r="AU202" s="243"/>
      <c r="AV202" s="243"/>
      <c r="AW202" s="243"/>
      <c r="AX202" s="217"/>
      <c r="AY202" s="245"/>
      <c r="AZ202" s="217"/>
      <c r="BA202" s="216"/>
      <c r="BB202" s="274" t="s">
        <v>115</v>
      </c>
      <c r="BC202" s="275"/>
      <c r="BD202" s="275"/>
      <c r="BE202" s="275"/>
      <c r="BF202" s="229"/>
      <c r="BG202" s="295"/>
      <c r="BH202" s="229"/>
      <c r="BI202" s="244"/>
      <c r="BJ202" s="242"/>
      <c r="BK202" s="243"/>
      <c r="BL202" s="243"/>
      <c r="BM202" s="243"/>
      <c r="BN202" s="217"/>
      <c r="BO202" s="245"/>
      <c r="BP202" s="217"/>
      <c r="BQ202" s="216"/>
      <c r="BR202" s="274"/>
      <c r="BS202" s="275"/>
      <c r="BT202" s="275"/>
      <c r="BU202" s="275"/>
      <c r="BV202" s="229"/>
      <c r="BW202" s="295"/>
      <c r="BX202" s="229"/>
      <c r="BY202" s="244"/>
      <c r="BZ202" s="223"/>
      <c r="CA202" s="224"/>
      <c r="CB202" s="224"/>
      <c r="CC202" s="224"/>
      <c r="CD202" s="224"/>
      <c r="CE202" s="224"/>
      <c r="CF202" s="224"/>
      <c r="CG202" s="225"/>
      <c r="CH202" s="223"/>
      <c r="CI202" s="224"/>
      <c r="CJ202" s="224"/>
      <c r="CK202" s="224"/>
      <c r="CL202" s="224"/>
      <c r="CM202" s="224"/>
      <c r="CN202" s="224"/>
      <c r="CO202" s="225"/>
      <c r="CP202" s="242"/>
      <c r="CQ202" s="243"/>
      <c r="CR202" s="243"/>
      <c r="CS202" s="243"/>
      <c r="CT202" s="217"/>
      <c r="CU202" s="245"/>
      <c r="CV202" s="217"/>
      <c r="CW202" s="216"/>
      <c r="CX202" s="356"/>
      <c r="CY202" s="357"/>
      <c r="CZ202" s="357"/>
      <c r="DA202" s="358"/>
    </row>
    <row r="203" spans="2:105" ht="11.25" customHeight="1">
      <c r="B203" s="356"/>
      <c r="C203" s="357"/>
      <c r="D203" s="357"/>
      <c r="E203" s="358"/>
      <c r="F203" s="223"/>
      <c r="G203" s="224"/>
      <c r="H203" s="224"/>
      <c r="I203" s="224"/>
      <c r="J203" s="224"/>
      <c r="K203" s="224"/>
      <c r="L203" s="224"/>
      <c r="M203" s="225"/>
      <c r="N203" s="223"/>
      <c r="O203" s="224"/>
      <c r="P203" s="224"/>
      <c r="Q203" s="224"/>
      <c r="R203" s="224"/>
      <c r="S203" s="224"/>
      <c r="T203" s="224"/>
      <c r="U203" s="225"/>
      <c r="V203" s="264" t="s">
        <v>352</v>
      </c>
      <c r="W203" s="265"/>
      <c r="X203" s="265"/>
      <c r="Y203" s="265"/>
      <c r="Z203" s="217"/>
      <c r="AA203" s="245"/>
      <c r="AB203" s="217"/>
      <c r="AC203" s="216"/>
      <c r="AD203" s="264" t="s">
        <v>678</v>
      </c>
      <c r="AE203" s="265"/>
      <c r="AF203" s="265"/>
      <c r="AG203" s="265"/>
      <c r="AH203" s="217"/>
      <c r="AI203" s="245"/>
      <c r="AJ203" s="217"/>
      <c r="AK203" s="216"/>
      <c r="AL203" s="264" t="s">
        <v>539</v>
      </c>
      <c r="AM203" s="265"/>
      <c r="AN203" s="265"/>
      <c r="AO203" s="265"/>
      <c r="AP203" s="217"/>
      <c r="AQ203" s="245"/>
      <c r="AR203" s="217"/>
      <c r="AS203" s="216"/>
      <c r="AT203" s="242" t="s">
        <v>36</v>
      </c>
      <c r="AU203" s="243"/>
      <c r="AV203" s="243"/>
      <c r="AW203" s="243"/>
      <c r="AX203" s="217"/>
      <c r="AY203" s="245"/>
      <c r="AZ203" s="217"/>
      <c r="BA203" s="216"/>
      <c r="BB203" s="284" t="s">
        <v>116</v>
      </c>
      <c r="BC203" s="285"/>
      <c r="BD203" s="285"/>
      <c r="BE203" s="285"/>
      <c r="BF203" s="229"/>
      <c r="BG203" s="295"/>
      <c r="BH203" s="229"/>
      <c r="BI203" s="244"/>
      <c r="BJ203" s="264"/>
      <c r="BK203" s="265"/>
      <c r="BL203" s="265"/>
      <c r="BM203" s="265"/>
      <c r="BN203" s="217"/>
      <c r="BO203" s="245"/>
      <c r="BP203" s="217"/>
      <c r="BQ203" s="216"/>
      <c r="BR203" s="284"/>
      <c r="BS203" s="285"/>
      <c r="BT203" s="285"/>
      <c r="BU203" s="285"/>
      <c r="BV203" s="229"/>
      <c r="BW203" s="295"/>
      <c r="BX203" s="229"/>
      <c r="BY203" s="244"/>
      <c r="BZ203" s="223"/>
      <c r="CA203" s="224"/>
      <c r="CB203" s="224"/>
      <c r="CC203" s="224"/>
      <c r="CD203" s="224"/>
      <c r="CE203" s="224"/>
      <c r="CF203" s="224"/>
      <c r="CG203" s="225"/>
      <c r="CH203" s="223"/>
      <c r="CI203" s="224"/>
      <c r="CJ203" s="224"/>
      <c r="CK203" s="224"/>
      <c r="CL203" s="224"/>
      <c r="CM203" s="224"/>
      <c r="CN203" s="224"/>
      <c r="CO203" s="225"/>
      <c r="CP203" s="264"/>
      <c r="CQ203" s="265"/>
      <c r="CR203" s="265"/>
      <c r="CS203" s="265"/>
      <c r="CT203" s="217"/>
      <c r="CU203" s="245"/>
      <c r="CV203" s="217"/>
      <c r="CW203" s="216"/>
      <c r="CX203" s="356"/>
      <c r="CY203" s="357"/>
      <c r="CZ203" s="357"/>
      <c r="DA203" s="358"/>
    </row>
    <row r="204" spans="2:105" ht="22.5" customHeight="1">
      <c r="B204" s="356"/>
      <c r="C204" s="357"/>
      <c r="D204" s="357"/>
      <c r="E204" s="358"/>
      <c r="F204" s="223"/>
      <c r="G204" s="224"/>
      <c r="H204" s="224"/>
      <c r="I204" s="224"/>
      <c r="J204" s="224"/>
      <c r="K204" s="224"/>
      <c r="L204" s="224"/>
      <c r="M204" s="225"/>
      <c r="N204" s="223"/>
      <c r="O204" s="224"/>
      <c r="P204" s="224"/>
      <c r="Q204" s="224"/>
      <c r="R204" s="224"/>
      <c r="S204" s="224"/>
      <c r="T204" s="224"/>
      <c r="U204" s="225"/>
      <c r="V204" s="264"/>
      <c r="W204" s="265"/>
      <c r="X204" s="265"/>
      <c r="Y204" s="265"/>
      <c r="Z204" s="217"/>
      <c r="AA204" s="217" t="s">
        <v>42</v>
      </c>
      <c r="AB204" s="217"/>
      <c r="AC204" s="216"/>
      <c r="AD204" s="264"/>
      <c r="AE204" s="265"/>
      <c r="AF204" s="265"/>
      <c r="AG204" s="265"/>
      <c r="AH204" s="217"/>
      <c r="AI204" s="217" t="s">
        <v>42</v>
      </c>
      <c r="AJ204" s="217" t="s">
        <v>201</v>
      </c>
      <c r="AK204" s="216"/>
      <c r="AL204" s="264"/>
      <c r="AM204" s="265"/>
      <c r="AN204" s="265"/>
      <c r="AO204" s="265"/>
      <c r="AP204" s="217"/>
      <c r="AQ204" s="217" t="s">
        <v>42</v>
      </c>
      <c r="AR204" s="217"/>
      <c r="AS204" s="216"/>
      <c r="AT204" s="242"/>
      <c r="AU204" s="243"/>
      <c r="AV204" s="243"/>
      <c r="AW204" s="243"/>
      <c r="AX204" s="217"/>
      <c r="AY204" s="217" t="s">
        <v>201</v>
      </c>
      <c r="AZ204" s="217"/>
      <c r="BA204" s="216"/>
      <c r="BB204" s="284"/>
      <c r="BC204" s="285"/>
      <c r="BD204" s="285"/>
      <c r="BE204" s="285"/>
      <c r="BF204" s="229" t="s">
        <v>47</v>
      </c>
      <c r="BG204" s="229" t="s">
        <v>44</v>
      </c>
      <c r="BH204" s="229"/>
      <c r="BI204" s="244"/>
      <c r="BJ204" s="264"/>
      <c r="BK204" s="265"/>
      <c r="BL204" s="265"/>
      <c r="BM204" s="265"/>
      <c r="BN204" s="217"/>
      <c r="BO204" s="217" t="s">
        <v>40</v>
      </c>
      <c r="BP204" s="217"/>
      <c r="BQ204" s="216"/>
      <c r="BR204" s="284"/>
      <c r="BS204" s="285"/>
      <c r="BT204" s="285"/>
      <c r="BU204" s="285"/>
      <c r="BV204" s="229"/>
      <c r="BW204" s="229" t="s">
        <v>40</v>
      </c>
      <c r="BX204" s="229"/>
      <c r="BY204" s="244"/>
      <c r="BZ204" s="223"/>
      <c r="CA204" s="224"/>
      <c r="CB204" s="224"/>
      <c r="CC204" s="224"/>
      <c r="CD204" s="224"/>
      <c r="CE204" s="224"/>
      <c r="CF204" s="224"/>
      <c r="CG204" s="225"/>
      <c r="CH204" s="223"/>
      <c r="CI204" s="224"/>
      <c r="CJ204" s="224"/>
      <c r="CK204" s="224"/>
      <c r="CL204" s="224"/>
      <c r="CM204" s="224"/>
      <c r="CN204" s="224"/>
      <c r="CO204" s="225"/>
      <c r="CP204" s="264"/>
      <c r="CQ204" s="265"/>
      <c r="CR204" s="265"/>
      <c r="CS204" s="265"/>
      <c r="CT204" s="217"/>
      <c r="CU204" s="217"/>
      <c r="CV204" s="217"/>
      <c r="CW204" s="216"/>
      <c r="CX204" s="356"/>
      <c r="CY204" s="357"/>
      <c r="CZ204" s="357"/>
      <c r="DA204" s="358"/>
    </row>
    <row r="205" spans="2:105" ht="18.75" customHeight="1">
      <c r="B205" s="359"/>
      <c r="C205" s="360"/>
      <c r="D205" s="360"/>
      <c r="E205" s="361"/>
      <c r="F205" s="223"/>
      <c r="G205" s="224"/>
      <c r="H205" s="224"/>
      <c r="I205" s="224"/>
      <c r="J205" s="224"/>
      <c r="K205" s="224"/>
      <c r="L205" s="224"/>
      <c r="M205" s="225"/>
      <c r="N205" s="223"/>
      <c r="O205" s="224"/>
      <c r="P205" s="224"/>
      <c r="Q205" s="224"/>
      <c r="R205" s="224"/>
      <c r="S205" s="224"/>
      <c r="T205" s="224"/>
      <c r="U205" s="225"/>
      <c r="V205" s="218"/>
      <c r="W205" s="219"/>
      <c r="X205" s="219"/>
      <c r="Y205" s="219"/>
      <c r="Z205" s="217"/>
      <c r="AA205" s="217"/>
      <c r="AB205" s="217"/>
      <c r="AC205" s="216"/>
      <c r="AD205" s="218" t="s">
        <v>538</v>
      </c>
      <c r="AE205" s="219"/>
      <c r="AF205" s="219"/>
      <c r="AG205" s="219"/>
      <c r="AH205" s="217"/>
      <c r="AI205" s="217"/>
      <c r="AJ205" s="217"/>
      <c r="AK205" s="216"/>
      <c r="AL205" s="218"/>
      <c r="AM205" s="219"/>
      <c r="AN205" s="219"/>
      <c r="AO205" s="219"/>
      <c r="AP205" s="217"/>
      <c r="AQ205" s="217"/>
      <c r="AR205" s="217"/>
      <c r="AS205" s="216"/>
      <c r="AT205" s="218"/>
      <c r="AU205" s="219"/>
      <c r="AV205" s="219"/>
      <c r="AW205" s="219"/>
      <c r="AX205" s="217"/>
      <c r="AY205" s="217"/>
      <c r="AZ205" s="217"/>
      <c r="BA205" s="216"/>
      <c r="BB205" s="296"/>
      <c r="BC205" s="297"/>
      <c r="BD205" s="297"/>
      <c r="BE205" s="297"/>
      <c r="BF205" s="229"/>
      <c r="BG205" s="229"/>
      <c r="BH205" s="229"/>
      <c r="BI205" s="244"/>
      <c r="BJ205" s="218"/>
      <c r="BK205" s="219"/>
      <c r="BL205" s="219"/>
      <c r="BM205" s="219"/>
      <c r="BN205" s="217"/>
      <c r="BO205" s="217"/>
      <c r="BP205" s="217"/>
      <c r="BQ205" s="216"/>
      <c r="BR205" s="296"/>
      <c r="BS205" s="297"/>
      <c r="BT205" s="297"/>
      <c r="BU205" s="297"/>
      <c r="BV205" s="229"/>
      <c r="BW205" s="229"/>
      <c r="BX205" s="229"/>
      <c r="BY205" s="244"/>
      <c r="BZ205" s="223"/>
      <c r="CA205" s="224"/>
      <c r="CB205" s="224"/>
      <c r="CC205" s="224"/>
      <c r="CD205" s="224"/>
      <c r="CE205" s="224"/>
      <c r="CF205" s="224"/>
      <c r="CG205" s="225"/>
      <c r="CH205" s="223"/>
      <c r="CI205" s="224"/>
      <c r="CJ205" s="224"/>
      <c r="CK205" s="224"/>
      <c r="CL205" s="224"/>
      <c r="CM205" s="224"/>
      <c r="CN205" s="224"/>
      <c r="CO205" s="225"/>
      <c r="CP205" s="218"/>
      <c r="CQ205" s="219"/>
      <c r="CR205" s="219"/>
      <c r="CS205" s="219"/>
      <c r="CT205" s="217"/>
      <c r="CU205" s="217"/>
      <c r="CV205" s="217"/>
      <c r="CW205" s="216"/>
      <c r="CX205" s="359"/>
      <c r="CY205" s="360"/>
      <c r="CZ205" s="360"/>
      <c r="DA205" s="361"/>
    </row>
    <row r="206" spans="2:105" ht="18.75" customHeight="1" thickBot="1">
      <c r="B206" s="350" t="s">
        <v>233</v>
      </c>
      <c r="C206" s="351"/>
      <c r="D206" s="351"/>
      <c r="E206" s="352"/>
      <c r="F206" s="226"/>
      <c r="G206" s="227"/>
      <c r="H206" s="227"/>
      <c r="I206" s="227"/>
      <c r="J206" s="227"/>
      <c r="K206" s="227"/>
      <c r="L206" s="227"/>
      <c r="M206" s="228"/>
      <c r="N206" s="226"/>
      <c r="O206" s="227"/>
      <c r="P206" s="227"/>
      <c r="Q206" s="227"/>
      <c r="R206" s="227"/>
      <c r="S206" s="227"/>
      <c r="T206" s="227"/>
      <c r="U206" s="228"/>
      <c r="V206" s="230"/>
      <c r="W206" s="231"/>
      <c r="X206" s="55"/>
      <c r="Y206" s="246"/>
      <c r="Z206" s="246"/>
      <c r="AA206" s="246"/>
      <c r="AB206" s="246"/>
      <c r="AC206" s="247"/>
      <c r="AD206" s="230"/>
      <c r="AE206" s="231"/>
      <c r="AF206" s="55"/>
      <c r="AG206" s="246"/>
      <c r="AH206" s="246"/>
      <c r="AI206" s="246"/>
      <c r="AJ206" s="246"/>
      <c r="AK206" s="247"/>
      <c r="AL206" s="230"/>
      <c r="AM206" s="231"/>
      <c r="AN206" s="55"/>
      <c r="AO206" s="246"/>
      <c r="AP206" s="246"/>
      <c r="AQ206" s="246"/>
      <c r="AR206" s="246"/>
      <c r="AS206" s="247"/>
      <c r="AT206" s="230"/>
      <c r="AU206" s="231"/>
      <c r="AV206" s="55"/>
      <c r="AW206" s="246"/>
      <c r="AX206" s="246"/>
      <c r="AY206" s="246"/>
      <c r="AZ206" s="246"/>
      <c r="BA206" s="247"/>
      <c r="BB206" s="262"/>
      <c r="BC206" s="263"/>
      <c r="BD206" s="65"/>
      <c r="BE206" s="300" t="s">
        <v>117</v>
      </c>
      <c r="BF206" s="300"/>
      <c r="BG206" s="300"/>
      <c r="BH206" s="300"/>
      <c r="BI206" s="301"/>
      <c r="BJ206" s="230"/>
      <c r="BK206" s="231"/>
      <c r="BL206" s="55"/>
      <c r="BM206" s="266"/>
      <c r="BN206" s="266"/>
      <c r="BO206" s="266"/>
      <c r="BP206" s="266"/>
      <c r="BQ206" s="267"/>
      <c r="BR206" s="262"/>
      <c r="BS206" s="263"/>
      <c r="BT206" s="65"/>
      <c r="BU206" s="308"/>
      <c r="BV206" s="308"/>
      <c r="BW206" s="308"/>
      <c r="BX206" s="308"/>
      <c r="BY206" s="309"/>
      <c r="BZ206" s="226"/>
      <c r="CA206" s="227"/>
      <c r="CB206" s="227"/>
      <c r="CC206" s="227"/>
      <c r="CD206" s="227"/>
      <c r="CE206" s="227"/>
      <c r="CF206" s="227"/>
      <c r="CG206" s="228"/>
      <c r="CH206" s="226"/>
      <c r="CI206" s="227"/>
      <c r="CJ206" s="227"/>
      <c r="CK206" s="227"/>
      <c r="CL206" s="227"/>
      <c r="CM206" s="227"/>
      <c r="CN206" s="227"/>
      <c r="CO206" s="228"/>
      <c r="CP206" s="230"/>
      <c r="CQ206" s="231"/>
      <c r="CR206" s="55"/>
      <c r="CS206" s="266"/>
      <c r="CT206" s="266"/>
      <c r="CU206" s="266"/>
      <c r="CV206" s="266"/>
      <c r="CW206" s="267"/>
      <c r="CX206" s="350"/>
      <c r="CY206" s="351"/>
      <c r="CZ206" s="351"/>
      <c r="DA206" s="352"/>
    </row>
    <row r="207" spans="2:105" ht="15" customHeight="1">
      <c r="B207" s="353" t="s">
        <v>157</v>
      </c>
      <c r="C207" s="354"/>
      <c r="D207" s="354"/>
      <c r="E207" s="355"/>
      <c r="F207" s="251"/>
      <c r="G207" s="258"/>
      <c r="H207" s="258"/>
      <c r="I207" s="258"/>
      <c r="J207" s="258"/>
      <c r="K207" s="258"/>
      <c r="L207" s="258"/>
      <c r="M207" s="259"/>
      <c r="N207" s="251"/>
      <c r="O207" s="252"/>
      <c r="P207" s="252"/>
      <c r="Q207" s="252"/>
      <c r="R207" s="258"/>
      <c r="S207" s="258"/>
      <c r="T207" s="258"/>
      <c r="U207" s="259"/>
      <c r="V207" s="251">
        <v>10016207</v>
      </c>
      <c r="W207" s="258"/>
      <c r="X207" s="258"/>
      <c r="Y207" s="258"/>
      <c r="Z207" s="258"/>
      <c r="AA207" s="258"/>
      <c r="AB207" s="258"/>
      <c r="AC207" s="259"/>
      <c r="AD207" s="251"/>
      <c r="AE207" s="258"/>
      <c r="AF207" s="258"/>
      <c r="AG207" s="258"/>
      <c r="AH207" s="258"/>
      <c r="AI207" s="258"/>
      <c r="AJ207" s="258"/>
      <c r="AK207" s="259"/>
      <c r="AL207" s="251"/>
      <c r="AM207" s="258"/>
      <c r="AN207" s="258"/>
      <c r="AO207" s="258"/>
      <c r="AP207" s="258"/>
      <c r="AQ207" s="258"/>
      <c r="AR207" s="258"/>
      <c r="AS207" s="259"/>
      <c r="AT207" s="220"/>
      <c r="AU207" s="221"/>
      <c r="AV207" s="221"/>
      <c r="AW207" s="221"/>
      <c r="AX207" s="221"/>
      <c r="AY207" s="221"/>
      <c r="AZ207" s="221"/>
      <c r="BA207" s="222"/>
      <c r="BB207" s="251">
        <v>10016207</v>
      </c>
      <c r="BC207" s="258"/>
      <c r="BD207" s="258"/>
      <c r="BE207" s="258"/>
      <c r="BF207" s="258"/>
      <c r="BG207" s="258"/>
      <c r="BH207" s="258"/>
      <c r="BI207" s="259"/>
      <c r="BJ207" s="251"/>
      <c r="BK207" s="258"/>
      <c r="BL207" s="258"/>
      <c r="BM207" s="258"/>
      <c r="BN207" s="258"/>
      <c r="BO207" s="258"/>
      <c r="BP207" s="258"/>
      <c r="BQ207" s="259"/>
      <c r="BR207" s="251"/>
      <c r="BS207" s="258"/>
      <c r="BT207" s="258"/>
      <c r="BU207" s="258"/>
      <c r="BV207" s="258"/>
      <c r="BW207" s="258"/>
      <c r="BX207" s="258"/>
      <c r="BY207" s="259"/>
      <c r="BZ207" s="251"/>
      <c r="CA207" s="258"/>
      <c r="CB207" s="258"/>
      <c r="CC207" s="258"/>
      <c r="CD207" s="258"/>
      <c r="CE207" s="258"/>
      <c r="CF207" s="258"/>
      <c r="CG207" s="259"/>
      <c r="CH207" s="251">
        <v>10016290</v>
      </c>
      <c r="CI207" s="252"/>
      <c r="CJ207" s="252"/>
      <c r="CK207" s="252"/>
      <c r="CL207" s="258"/>
      <c r="CM207" s="258"/>
      <c r="CN207" s="258"/>
      <c r="CO207" s="259"/>
      <c r="CP207" s="251"/>
      <c r="CQ207" s="258"/>
      <c r="CR207" s="258"/>
      <c r="CS207" s="258"/>
      <c r="CT207" s="258"/>
      <c r="CU207" s="258"/>
      <c r="CV207" s="258"/>
      <c r="CW207" s="259"/>
      <c r="CX207" s="353" t="s">
        <v>157</v>
      </c>
      <c r="CY207" s="354"/>
      <c r="CZ207" s="354"/>
      <c r="DA207" s="355"/>
    </row>
    <row r="208" spans="2:105" ht="15" customHeight="1">
      <c r="B208" s="356"/>
      <c r="C208" s="357"/>
      <c r="D208" s="357"/>
      <c r="E208" s="358"/>
      <c r="F208" s="242"/>
      <c r="G208" s="243"/>
      <c r="H208" s="243"/>
      <c r="I208" s="243"/>
      <c r="J208" s="217"/>
      <c r="K208" s="245"/>
      <c r="L208" s="217"/>
      <c r="M208" s="216"/>
      <c r="N208" s="274"/>
      <c r="O208" s="275"/>
      <c r="P208" s="275"/>
      <c r="Q208" s="275"/>
      <c r="R208" s="229"/>
      <c r="S208" s="295"/>
      <c r="T208" s="229"/>
      <c r="U208" s="244"/>
      <c r="V208" s="274" t="s">
        <v>65</v>
      </c>
      <c r="W208" s="275"/>
      <c r="X208" s="275"/>
      <c r="Y208" s="275"/>
      <c r="Z208" s="229"/>
      <c r="AA208" s="295"/>
      <c r="AB208" s="229"/>
      <c r="AC208" s="244"/>
      <c r="AD208" s="274"/>
      <c r="AE208" s="275"/>
      <c r="AF208" s="275"/>
      <c r="AG208" s="275"/>
      <c r="AH208" s="229"/>
      <c r="AI208" s="295"/>
      <c r="AJ208" s="229"/>
      <c r="AK208" s="244"/>
      <c r="AL208" s="242"/>
      <c r="AM208" s="243"/>
      <c r="AN208" s="243"/>
      <c r="AO208" s="243"/>
      <c r="AP208" s="217"/>
      <c r="AQ208" s="245"/>
      <c r="AR208" s="217"/>
      <c r="AS208" s="216"/>
      <c r="AT208" s="223"/>
      <c r="AU208" s="224"/>
      <c r="AV208" s="224"/>
      <c r="AW208" s="224"/>
      <c r="AX208" s="224"/>
      <c r="AY208" s="224"/>
      <c r="AZ208" s="224"/>
      <c r="BA208" s="225"/>
      <c r="BB208" s="274" t="s">
        <v>65</v>
      </c>
      <c r="BC208" s="275"/>
      <c r="BD208" s="275"/>
      <c r="BE208" s="275"/>
      <c r="BF208" s="229"/>
      <c r="BG208" s="295"/>
      <c r="BH208" s="229"/>
      <c r="BI208" s="244"/>
      <c r="BJ208" s="242"/>
      <c r="BK208" s="243"/>
      <c r="BL208" s="243"/>
      <c r="BM208" s="243"/>
      <c r="BN208" s="217"/>
      <c r="BO208" s="245"/>
      <c r="BP208" s="217"/>
      <c r="BQ208" s="216"/>
      <c r="BR208" s="242"/>
      <c r="BS208" s="243"/>
      <c r="BT208" s="243"/>
      <c r="BU208" s="243"/>
      <c r="BV208" s="217"/>
      <c r="BW208" s="245"/>
      <c r="BX208" s="217"/>
      <c r="BY208" s="216"/>
      <c r="BZ208" s="242"/>
      <c r="CA208" s="243"/>
      <c r="CB208" s="243"/>
      <c r="CC208" s="243"/>
      <c r="CD208" s="217"/>
      <c r="CE208" s="245"/>
      <c r="CF208" s="217"/>
      <c r="CG208" s="216"/>
      <c r="CH208" s="242" t="s">
        <v>194</v>
      </c>
      <c r="CI208" s="243"/>
      <c r="CJ208" s="243"/>
      <c r="CK208" s="243"/>
      <c r="CL208" s="217"/>
      <c r="CM208" s="245"/>
      <c r="CN208" s="217"/>
      <c r="CO208" s="216"/>
      <c r="CP208" s="242"/>
      <c r="CQ208" s="243"/>
      <c r="CR208" s="243"/>
      <c r="CS208" s="243"/>
      <c r="CT208" s="217"/>
      <c r="CU208" s="217"/>
      <c r="CV208" s="217"/>
      <c r="CW208" s="216"/>
      <c r="CX208" s="356"/>
      <c r="CY208" s="357"/>
      <c r="CZ208" s="357"/>
      <c r="DA208" s="358"/>
    </row>
    <row r="209" spans="2:105" ht="11.25" customHeight="1">
      <c r="B209" s="356"/>
      <c r="C209" s="357"/>
      <c r="D209" s="357"/>
      <c r="E209" s="358"/>
      <c r="F209" s="242" t="s">
        <v>36</v>
      </c>
      <c r="G209" s="243"/>
      <c r="H209" s="243"/>
      <c r="I209" s="243"/>
      <c r="J209" s="217"/>
      <c r="K209" s="245"/>
      <c r="L209" s="217"/>
      <c r="M209" s="216"/>
      <c r="N209" s="274" t="s">
        <v>66</v>
      </c>
      <c r="O209" s="275"/>
      <c r="P209" s="275"/>
      <c r="Q209" s="275"/>
      <c r="R209" s="229"/>
      <c r="S209" s="295"/>
      <c r="T209" s="229"/>
      <c r="U209" s="244"/>
      <c r="V209" s="274" t="s">
        <v>66</v>
      </c>
      <c r="W209" s="275"/>
      <c r="X209" s="275"/>
      <c r="Y209" s="275"/>
      <c r="Z209" s="229"/>
      <c r="AA209" s="295"/>
      <c r="AB209" s="229"/>
      <c r="AC209" s="244"/>
      <c r="AD209" s="274"/>
      <c r="AE209" s="275"/>
      <c r="AF209" s="275"/>
      <c r="AG209" s="275"/>
      <c r="AH209" s="229"/>
      <c r="AI209" s="295"/>
      <c r="AJ209" s="229"/>
      <c r="AK209" s="244"/>
      <c r="AL209" s="242"/>
      <c r="AM209" s="243"/>
      <c r="AN209" s="243"/>
      <c r="AO209" s="243"/>
      <c r="AP209" s="217"/>
      <c r="AQ209" s="245"/>
      <c r="AR209" s="217"/>
      <c r="AS209" s="216"/>
      <c r="AT209" s="223"/>
      <c r="AU209" s="224"/>
      <c r="AV209" s="224"/>
      <c r="AW209" s="224"/>
      <c r="AX209" s="224"/>
      <c r="AY209" s="224"/>
      <c r="AZ209" s="224"/>
      <c r="BA209" s="225"/>
      <c r="BB209" s="274" t="s">
        <v>66</v>
      </c>
      <c r="BC209" s="275"/>
      <c r="BD209" s="275"/>
      <c r="BE209" s="275"/>
      <c r="BF209" s="229"/>
      <c r="BG209" s="295"/>
      <c r="BH209" s="229"/>
      <c r="BI209" s="244"/>
      <c r="BJ209" s="274" t="s">
        <v>66</v>
      </c>
      <c r="BK209" s="275"/>
      <c r="BL209" s="275"/>
      <c r="BM209" s="275"/>
      <c r="BN209" s="217"/>
      <c r="BO209" s="245"/>
      <c r="BP209" s="217"/>
      <c r="BQ209" s="216"/>
      <c r="BR209" s="242" t="s">
        <v>36</v>
      </c>
      <c r="BS209" s="243"/>
      <c r="BT209" s="243"/>
      <c r="BU209" s="243"/>
      <c r="BV209" s="217"/>
      <c r="BW209" s="245"/>
      <c r="BX209" s="217"/>
      <c r="BY209" s="216"/>
      <c r="BZ209" s="242" t="s">
        <v>36</v>
      </c>
      <c r="CA209" s="243"/>
      <c r="CB209" s="243"/>
      <c r="CC209" s="243"/>
      <c r="CD209" s="217"/>
      <c r="CE209" s="245"/>
      <c r="CF209" s="217"/>
      <c r="CG209" s="216"/>
      <c r="CH209" s="256" t="s">
        <v>195</v>
      </c>
      <c r="CI209" s="257"/>
      <c r="CJ209" s="257"/>
      <c r="CK209" s="257"/>
      <c r="CL209" s="217"/>
      <c r="CM209" s="245"/>
      <c r="CN209" s="217"/>
      <c r="CO209" s="216"/>
      <c r="CP209" s="264"/>
      <c r="CQ209" s="265"/>
      <c r="CR209" s="265"/>
      <c r="CS209" s="265"/>
      <c r="CT209" s="217"/>
      <c r="CU209" s="217"/>
      <c r="CV209" s="217"/>
      <c r="CW209" s="216"/>
      <c r="CX209" s="356"/>
      <c r="CY209" s="357"/>
      <c r="CZ209" s="357"/>
      <c r="DA209" s="358"/>
    </row>
    <row r="210" spans="2:105" ht="22.5" customHeight="1">
      <c r="B210" s="356"/>
      <c r="C210" s="357"/>
      <c r="D210" s="357"/>
      <c r="E210" s="358"/>
      <c r="F210" s="242"/>
      <c r="G210" s="243"/>
      <c r="H210" s="243"/>
      <c r="I210" s="243"/>
      <c r="J210" s="217"/>
      <c r="K210" s="217"/>
      <c r="L210" s="217"/>
      <c r="M210" s="216"/>
      <c r="N210" s="274"/>
      <c r="O210" s="275"/>
      <c r="P210" s="275"/>
      <c r="Q210" s="275"/>
      <c r="R210" s="229"/>
      <c r="S210" s="229" t="s">
        <v>68</v>
      </c>
      <c r="T210" s="229"/>
      <c r="U210" s="244"/>
      <c r="V210" s="274"/>
      <c r="W210" s="275"/>
      <c r="X210" s="275"/>
      <c r="Y210" s="275"/>
      <c r="Z210" s="229"/>
      <c r="AA210" s="229" t="s">
        <v>118</v>
      </c>
      <c r="AB210" s="229"/>
      <c r="AC210" s="244"/>
      <c r="AD210" s="274"/>
      <c r="AE210" s="275"/>
      <c r="AF210" s="275"/>
      <c r="AG210" s="275"/>
      <c r="AH210" s="229"/>
      <c r="AI210" s="229" t="s">
        <v>40</v>
      </c>
      <c r="AJ210" s="229"/>
      <c r="AK210" s="244"/>
      <c r="AL210" s="242"/>
      <c r="AM210" s="243"/>
      <c r="AN210" s="243"/>
      <c r="AO210" s="243"/>
      <c r="AP210" s="217"/>
      <c r="AQ210" s="217" t="s">
        <v>41</v>
      </c>
      <c r="AR210" s="217"/>
      <c r="AS210" s="216"/>
      <c r="AT210" s="223"/>
      <c r="AU210" s="224"/>
      <c r="AV210" s="224"/>
      <c r="AW210" s="224"/>
      <c r="AX210" s="224"/>
      <c r="AY210" s="224"/>
      <c r="AZ210" s="224"/>
      <c r="BA210" s="225"/>
      <c r="BB210" s="274"/>
      <c r="BC210" s="275"/>
      <c r="BD210" s="275"/>
      <c r="BE210" s="275"/>
      <c r="BF210" s="229"/>
      <c r="BG210" s="229" t="s">
        <v>40</v>
      </c>
      <c r="BH210" s="229"/>
      <c r="BI210" s="244"/>
      <c r="BJ210" s="274"/>
      <c r="BK210" s="275"/>
      <c r="BL210" s="275"/>
      <c r="BM210" s="275"/>
      <c r="BN210" s="217"/>
      <c r="BO210" s="217" t="s">
        <v>42</v>
      </c>
      <c r="BP210" s="217"/>
      <c r="BQ210" s="216"/>
      <c r="BR210" s="242"/>
      <c r="BS210" s="243"/>
      <c r="BT210" s="243"/>
      <c r="BU210" s="243"/>
      <c r="BV210" s="217"/>
      <c r="BW210" s="217"/>
      <c r="BX210" s="217"/>
      <c r="BY210" s="216"/>
      <c r="BZ210" s="242"/>
      <c r="CA210" s="243"/>
      <c r="CB210" s="243"/>
      <c r="CC210" s="243"/>
      <c r="CD210" s="217"/>
      <c r="CE210" s="217" t="s">
        <v>201</v>
      </c>
      <c r="CF210" s="217"/>
      <c r="CG210" s="216"/>
      <c r="CH210" s="256"/>
      <c r="CI210" s="257"/>
      <c r="CJ210" s="257"/>
      <c r="CK210" s="257"/>
      <c r="CL210" s="217"/>
      <c r="CM210" s="217" t="s">
        <v>44</v>
      </c>
      <c r="CN210" s="217" t="s">
        <v>495</v>
      </c>
      <c r="CO210" s="216"/>
      <c r="CP210" s="264"/>
      <c r="CQ210" s="265"/>
      <c r="CR210" s="265"/>
      <c r="CS210" s="265"/>
      <c r="CT210" s="217"/>
      <c r="CU210" s="217"/>
      <c r="CV210" s="217"/>
      <c r="CW210" s="216"/>
      <c r="CX210" s="356"/>
      <c r="CY210" s="357"/>
      <c r="CZ210" s="357"/>
      <c r="DA210" s="358"/>
    </row>
    <row r="211" spans="2:105" ht="18.75" customHeight="1">
      <c r="B211" s="359"/>
      <c r="C211" s="360"/>
      <c r="D211" s="360"/>
      <c r="E211" s="361"/>
      <c r="F211" s="218"/>
      <c r="G211" s="219"/>
      <c r="H211" s="219"/>
      <c r="I211" s="219"/>
      <c r="J211" s="217"/>
      <c r="K211" s="217"/>
      <c r="L211" s="217"/>
      <c r="M211" s="216"/>
      <c r="N211" s="296"/>
      <c r="O211" s="297"/>
      <c r="P211" s="297"/>
      <c r="Q211" s="297"/>
      <c r="R211" s="229"/>
      <c r="S211" s="229"/>
      <c r="T211" s="229"/>
      <c r="U211" s="244"/>
      <c r="V211" s="296"/>
      <c r="W211" s="297"/>
      <c r="X211" s="297"/>
      <c r="Y211" s="297"/>
      <c r="Z211" s="229"/>
      <c r="AA211" s="229"/>
      <c r="AB211" s="229"/>
      <c r="AC211" s="244"/>
      <c r="AD211" s="296"/>
      <c r="AE211" s="297"/>
      <c r="AF211" s="297"/>
      <c r="AG211" s="297"/>
      <c r="AH211" s="229"/>
      <c r="AI211" s="229"/>
      <c r="AJ211" s="229"/>
      <c r="AK211" s="244"/>
      <c r="AL211" s="218"/>
      <c r="AM211" s="219"/>
      <c r="AN211" s="219"/>
      <c r="AO211" s="219"/>
      <c r="AP211" s="217"/>
      <c r="AQ211" s="217"/>
      <c r="AR211" s="217"/>
      <c r="AS211" s="216"/>
      <c r="AT211" s="223"/>
      <c r="AU211" s="224"/>
      <c r="AV211" s="224"/>
      <c r="AW211" s="224"/>
      <c r="AX211" s="224"/>
      <c r="AY211" s="224"/>
      <c r="AZ211" s="224"/>
      <c r="BA211" s="225"/>
      <c r="BB211" s="296"/>
      <c r="BC211" s="297"/>
      <c r="BD211" s="297"/>
      <c r="BE211" s="297"/>
      <c r="BF211" s="229"/>
      <c r="BG211" s="229"/>
      <c r="BH211" s="229"/>
      <c r="BI211" s="244"/>
      <c r="BJ211" s="218"/>
      <c r="BK211" s="219"/>
      <c r="BL211" s="219"/>
      <c r="BM211" s="219"/>
      <c r="BN211" s="217"/>
      <c r="BO211" s="217"/>
      <c r="BP211" s="217"/>
      <c r="BQ211" s="216"/>
      <c r="BR211" s="218"/>
      <c r="BS211" s="219"/>
      <c r="BT211" s="219"/>
      <c r="BU211" s="219"/>
      <c r="BV211" s="217"/>
      <c r="BW211" s="217"/>
      <c r="BX211" s="217"/>
      <c r="BY211" s="216"/>
      <c r="BZ211" s="218"/>
      <c r="CA211" s="219"/>
      <c r="CB211" s="219"/>
      <c r="CC211" s="219"/>
      <c r="CD211" s="217"/>
      <c r="CE211" s="217"/>
      <c r="CF211" s="217"/>
      <c r="CG211" s="216"/>
      <c r="CH211" s="218"/>
      <c r="CI211" s="219"/>
      <c r="CJ211" s="219"/>
      <c r="CK211" s="219"/>
      <c r="CL211" s="217"/>
      <c r="CM211" s="217"/>
      <c r="CN211" s="217"/>
      <c r="CO211" s="216"/>
      <c r="CP211" s="218"/>
      <c r="CQ211" s="219"/>
      <c r="CR211" s="219"/>
      <c r="CS211" s="219"/>
      <c r="CT211" s="217"/>
      <c r="CU211" s="217"/>
      <c r="CV211" s="217"/>
      <c r="CW211" s="216"/>
      <c r="CX211" s="359"/>
      <c r="CY211" s="360"/>
      <c r="CZ211" s="360"/>
      <c r="DA211" s="361"/>
    </row>
    <row r="212" spans="2:105" ht="18.75" customHeight="1" thickBot="1">
      <c r="B212" s="350" t="s">
        <v>629</v>
      </c>
      <c r="C212" s="351"/>
      <c r="D212" s="351"/>
      <c r="E212" s="352"/>
      <c r="F212" s="230"/>
      <c r="G212" s="231"/>
      <c r="H212" s="55"/>
      <c r="I212" s="246"/>
      <c r="J212" s="246"/>
      <c r="K212" s="246"/>
      <c r="L212" s="246"/>
      <c r="M212" s="247"/>
      <c r="N212" s="262"/>
      <c r="O212" s="263"/>
      <c r="P212" s="65"/>
      <c r="Q212" s="308"/>
      <c r="R212" s="308"/>
      <c r="S212" s="308"/>
      <c r="T212" s="308"/>
      <c r="U212" s="309"/>
      <c r="V212" s="230"/>
      <c r="W212" s="231"/>
      <c r="X212" s="65"/>
      <c r="Y212" s="300"/>
      <c r="Z212" s="300"/>
      <c r="AA212" s="300"/>
      <c r="AB212" s="300"/>
      <c r="AC212" s="301"/>
      <c r="AD212" s="230"/>
      <c r="AE212" s="231"/>
      <c r="AF212" s="65"/>
      <c r="AG212" s="300" t="s">
        <v>120</v>
      </c>
      <c r="AH212" s="300"/>
      <c r="AI212" s="300"/>
      <c r="AJ212" s="300"/>
      <c r="AK212" s="301"/>
      <c r="AL212" s="230"/>
      <c r="AM212" s="231"/>
      <c r="AN212" s="55"/>
      <c r="AO212" s="246"/>
      <c r="AP212" s="246"/>
      <c r="AQ212" s="246"/>
      <c r="AR212" s="246"/>
      <c r="AS212" s="247"/>
      <c r="AT212" s="226"/>
      <c r="AU212" s="227"/>
      <c r="AV212" s="227"/>
      <c r="AW212" s="227"/>
      <c r="AX212" s="227"/>
      <c r="AY212" s="227"/>
      <c r="AZ212" s="227"/>
      <c r="BA212" s="228"/>
      <c r="BB212" s="230"/>
      <c r="BC212" s="231"/>
      <c r="BD212" s="65"/>
      <c r="BE212" s="300" t="s">
        <v>67</v>
      </c>
      <c r="BF212" s="300"/>
      <c r="BG212" s="300"/>
      <c r="BH212" s="300"/>
      <c r="BI212" s="301"/>
      <c r="BJ212" s="230"/>
      <c r="BK212" s="231"/>
      <c r="BL212" s="55"/>
      <c r="BM212" s="246"/>
      <c r="BN212" s="246"/>
      <c r="BO212" s="246"/>
      <c r="BP212" s="246"/>
      <c r="BQ212" s="247"/>
      <c r="BR212" s="230"/>
      <c r="BS212" s="231"/>
      <c r="BT212" s="55"/>
      <c r="BU212" s="246"/>
      <c r="BV212" s="246"/>
      <c r="BW212" s="246"/>
      <c r="BX212" s="246"/>
      <c r="BY212" s="247"/>
      <c r="BZ212" s="230"/>
      <c r="CA212" s="231"/>
      <c r="CB212" s="55"/>
      <c r="CC212" s="246"/>
      <c r="CD212" s="246"/>
      <c r="CE212" s="246"/>
      <c r="CF212" s="246"/>
      <c r="CG212" s="247"/>
      <c r="CH212" s="230"/>
      <c r="CI212" s="231"/>
      <c r="CJ212" s="55"/>
      <c r="CK212" s="266" t="s">
        <v>196</v>
      </c>
      <c r="CL212" s="266"/>
      <c r="CM212" s="266"/>
      <c r="CN212" s="266"/>
      <c r="CO212" s="267"/>
      <c r="CP212" s="230"/>
      <c r="CQ212" s="231"/>
      <c r="CR212" s="55"/>
      <c r="CS212" s="246"/>
      <c r="CT212" s="246"/>
      <c r="CU212" s="246"/>
      <c r="CV212" s="246"/>
      <c r="CW212" s="247"/>
      <c r="CX212" s="350"/>
      <c r="CY212" s="351"/>
      <c r="CZ212" s="351"/>
      <c r="DA212" s="352"/>
    </row>
    <row r="213" spans="2:105" ht="15" customHeight="1">
      <c r="B213" s="353" t="s">
        <v>158</v>
      </c>
      <c r="C213" s="354"/>
      <c r="D213" s="354"/>
      <c r="E213" s="355"/>
      <c r="F213" s="220"/>
      <c r="G213" s="221"/>
      <c r="H213" s="221"/>
      <c r="I213" s="221"/>
      <c r="J213" s="221"/>
      <c r="K213" s="221"/>
      <c r="L213" s="221"/>
      <c r="M213" s="222"/>
      <c r="N213" s="251"/>
      <c r="O213" s="258"/>
      <c r="P213" s="258"/>
      <c r="Q213" s="258"/>
      <c r="R213" s="258"/>
      <c r="S213" s="258"/>
      <c r="T213" s="258"/>
      <c r="U213" s="259"/>
      <c r="V213" s="251"/>
      <c r="W213" s="258"/>
      <c r="X213" s="258"/>
      <c r="Y213" s="258"/>
      <c r="Z213" s="258"/>
      <c r="AA213" s="258"/>
      <c r="AB213" s="258"/>
      <c r="AC213" s="259"/>
      <c r="AD213" s="251">
        <v>10016247</v>
      </c>
      <c r="AE213" s="258"/>
      <c r="AF213" s="258"/>
      <c r="AG213" s="258"/>
      <c r="AH213" s="258"/>
      <c r="AI213" s="258"/>
      <c r="AJ213" s="258"/>
      <c r="AK213" s="259"/>
      <c r="AL213" s="251">
        <v>10016251</v>
      </c>
      <c r="AM213" s="252"/>
      <c r="AN213" s="252"/>
      <c r="AO213" s="252"/>
      <c r="AP213" s="258"/>
      <c r="AQ213" s="258"/>
      <c r="AR213" s="258"/>
      <c r="AS213" s="259"/>
      <c r="AT213" s="251"/>
      <c r="AU213" s="252"/>
      <c r="AV213" s="252"/>
      <c r="AW213" s="252"/>
      <c r="AX213" s="258"/>
      <c r="AY213" s="258"/>
      <c r="AZ213" s="258"/>
      <c r="BA213" s="259"/>
      <c r="BB213" s="251"/>
      <c r="BC213" s="258"/>
      <c r="BD213" s="258"/>
      <c r="BE213" s="258"/>
      <c r="BF213" s="258"/>
      <c r="BG213" s="258"/>
      <c r="BH213" s="258"/>
      <c r="BI213" s="259"/>
      <c r="BJ213" s="220"/>
      <c r="BK213" s="221"/>
      <c r="BL213" s="221"/>
      <c r="BM213" s="221"/>
      <c r="BN213" s="221"/>
      <c r="BO213" s="221"/>
      <c r="BP213" s="221"/>
      <c r="BQ213" s="222"/>
      <c r="BR213" s="314">
        <v>10016438</v>
      </c>
      <c r="BS213" s="315"/>
      <c r="BT213" s="315"/>
      <c r="BU213" s="315"/>
      <c r="BV213" s="312"/>
      <c r="BW213" s="312"/>
      <c r="BX213" s="312"/>
      <c r="BY213" s="313"/>
      <c r="BZ213" s="314"/>
      <c r="CA213" s="315"/>
      <c r="CB213" s="315"/>
      <c r="CC213" s="315"/>
      <c r="CD213" s="312"/>
      <c r="CE213" s="312"/>
      <c r="CF213" s="312"/>
      <c r="CG213" s="313"/>
      <c r="CH213" s="220"/>
      <c r="CI213" s="221"/>
      <c r="CJ213" s="221"/>
      <c r="CK213" s="221"/>
      <c r="CL213" s="221"/>
      <c r="CM213" s="221"/>
      <c r="CN213" s="221"/>
      <c r="CO213" s="222"/>
      <c r="CP213" s="251"/>
      <c r="CQ213" s="258"/>
      <c r="CR213" s="258"/>
      <c r="CS213" s="258"/>
      <c r="CT213" s="258"/>
      <c r="CU213" s="258"/>
      <c r="CV213" s="258"/>
      <c r="CW213" s="259"/>
      <c r="CX213" s="353" t="s">
        <v>158</v>
      </c>
      <c r="CY213" s="354"/>
      <c r="CZ213" s="354"/>
      <c r="DA213" s="355"/>
    </row>
    <row r="214" spans="2:105" ht="15" customHeight="1">
      <c r="B214" s="356"/>
      <c r="C214" s="357"/>
      <c r="D214" s="357"/>
      <c r="E214" s="358"/>
      <c r="F214" s="223"/>
      <c r="G214" s="224"/>
      <c r="H214" s="224"/>
      <c r="I214" s="224"/>
      <c r="J214" s="224"/>
      <c r="K214" s="224"/>
      <c r="L214" s="224"/>
      <c r="M214" s="225"/>
      <c r="N214" s="274"/>
      <c r="O214" s="275"/>
      <c r="P214" s="275"/>
      <c r="Q214" s="275"/>
      <c r="R214" s="229"/>
      <c r="S214" s="295"/>
      <c r="T214" s="229"/>
      <c r="U214" s="244"/>
      <c r="V214" s="242"/>
      <c r="W214" s="243"/>
      <c r="X214" s="243"/>
      <c r="Y214" s="243"/>
      <c r="Z214" s="217"/>
      <c r="AA214" s="245"/>
      <c r="AB214" s="217"/>
      <c r="AC214" s="216"/>
      <c r="AD214" s="242" t="s">
        <v>101</v>
      </c>
      <c r="AE214" s="243"/>
      <c r="AF214" s="243"/>
      <c r="AG214" s="243"/>
      <c r="AH214" s="217"/>
      <c r="AI214" s="245"/>
      <c r="AJ214" s="217"/>
      <c r="AK214" s="216"/>
      <c r="AL214" s="274" t="s">
        <v>62</v>
      </c>
      <c r="AM214" s="275"/>
      <c r="AN214" s="275"/>
      <c r="AO214" s="275"/>
      <c r="AP214" s="229"/>
      <c r="AQ214" s="295"/>
      <c r="AR214" s="229"/>
      <c r="AS214" s="244"/>
      <c r="AT214" s="274"/>
      <c r="AU214" s="275"/>
      <c r="AV214" s="275"/>
      <c r="AW214" s="275"/>
      <c r="AX214" s="229"/>
      <c r="AY214" s="295"/>
      <c r="AZ214" s="229"/>
      <c r="BA214" s="244"/>
      <c r="BB214" s="242"/>
      <c r="BC214" s="243"/>
      <c r="BD214" s="243"/>
      <c r="BE214" s="243"/>
      <c r="BF214" s="217"/>
      <c r="BG214" s="245"/>
      <c r="BH214" s="217"/>
      <c r="BI214" s="216"/>
      <c r="BJ214" s="223"/>
      <c r="BK214" s="224"/>
      <c r="BL214" s="224"/>
      <c r="BM214" s="224"/>
      <c r="BN214" s="224"/>
      <c r="BO214" s="224"/>
      <c r="BP214" s="224"/>
      <c r="BQ214" s="225"/>
      <c r="BR214" s="280" t="s">
        <v>312</v>
      </c>
      <c r="BS214" s="281"/>
      <c r="BT214" s="281"/>
      <c r="BU214" s="281"/>
      <c r="BV214" s="269"/>
      <c r="BW214" s="268"/>
      <c r="BX214" s="269"/>
      <c r="BY214" s="250"/>
      <c r="BZ214" s="280"/>
      <c r="CA214" s="281"/>
      <c r="CB214" s="281"/>
      <c r="CC214" s="281"/>
      <c r="CD214" s="269"/>
      <c r="CE214" s="268"/>
      <c r="CF214" s="269"/>
      <c r="CG214" s="250"/>
      <c r="CH214" s="223"/>
      <c r="CI214" s="224"/>
      <c r="CJ214" s="224"/>
      <c r="CK214" s="224"/>
      <c r="CL214" s="224"/>
      <c r="CM214" s="224"/>
      <c r="CN214" s="224"/>
      <c r="CO214" s="225"/>
      <c r="CP214" s="242"/>
      <c r="CQ214" s="243"/>
      <c r="CR214" s="243"/>
      <c r="CS214" s="243"/>
      <c r="CT214" s="217"/>
      <c r="CU214" s="245"/>
      <c r="CV214" s="217"/>
      <c r="CW214" s="216"/>
      <c r="CX214" s="356"/>
      <c r="CY214" s="357"/>
      <c r="CZ214" s="357"/>
      <c r="DA214" s="358"/>
    </row>
    <row r="215" spans="2:105" ht="11.25" customHeight="1">
      <c r="B215" s="356"/>
      <c r="C215" s="357"/>
      <c r="D215" s="357"/>
      <c r="E215" s="358"/>
      <c r="F215" s="223"/>
      <c r="G215" s="224"/>
      <c r="H215" s="224"/>
      <c r="I215" s="224"/>
      <c r="J215" s="224"/>
      <c r="K215" s="224"/>
      <c r="L215" s="224"/>
      <c r="M215" s="225"/>
      <c r="N215" s="274" t="s">
        <v>36</v>
      </c>
      <c r="O215" s="275"/>
      <c r="P215" s="275"/>
      <c r="Q215" s="275"/>
      <c r="R215" s="229"/>
      <c r="S215" s="295"/>
      <c r="T215" s="229"/>
      <c r="U215" s="244"/>
      <c r="V215" s="242" t="s">
        <v>36</v>
      </c>
      <c r="W215" s="243"/>
      <c r="X215" s="243"/>
      <c r="Y215" s="243"/>
      <c r="Z215" s="217"/>
      <c r="AA215" s="245"/>
      <c r="AB215" s="217"/>
      <c r="AC215" s="216"/>
      <c r="AD215" s="264" t="s">
        <v>102</v>
      </c>
      <c r="AE215" s="265"/>
      <c r="AF215" s="265"/>
      <c r="AG215" s="265"/>
      <c r="AH215" s="217"/>
      <c r="AI215" s="245"/>
      <c r="AJ215" s="217"/>
      <c r="AK215" s="216"/>
      <c r="AL215" s="284" t="s">
        <v>121</v>
      </c>
      <c r="AM215" s="285"/>
      <c r="AN215" s="285"/>
      <c r="AO215" s="285"/>
      <c r="AP215" s="229"/>
      <c r="AQ215" s="295"/>
      <c r="AR215" s="229"/>
      <c r="AS215" s="244"/>
      <c r="AT215" s="284"/>
      <c r="AU215" s="285"/>
      <c r="AV215" s="285"/>
      <c r="AW215" s="285"/>
      <c r="AX215" s="229"/>
      <c r="AY215" s="295"/>
      <c r="AZ215" s="229"/>
      <c r="BA215" s="244"/>
      <c r="BB215" s="242" t="s">
        <v>36</v>
      </c>
      <c r="BC215" s="243"/>
      <c r="BD215" s="243"/>
      <c r="BE215" s="243"/>
      <c r="BF215" s="217"/>
      <c r="BG215" s="245"/>
      <c r="BH215" s="217"/>
      <c r="BI215" s="216"/>
      <c r="BJ215" s="223"/>
      <c r="BK215" s="224"/>
      <c r="BL215" s="224"/>
      <c r="BM215" s="224"/>
      <c r="BN215" s="224"/>
      <c r="BO215" s="224"/>
      <c r="BP215" s="224"/>
      <c r="BQ215" s="225"/>
      <c r="BR215" s="320" t="s">
        <v>323</v>
      </c>
      <c r="BS215" s="321"/>
      <c r="BT215" s="321"/>
      <c r="BU215" s="321"/>
      <c r="BV215" s="269"/>
      <c r="BW215" s="268"/>
      <c r="BX215" s="269"/>
      <c r="BY215" s="250"/>
      <c r="BZ215" s="320"/>
      <c r="CA215" s="321"/>
      <c r="CB215" s="321"/>
      <c r="CC215" s="321"/>
      <c r="CD215" s="269"/>
      <c r="CE215" s="268"/>
      <c r="CF215" s="269"/>
      <c r="CG215" s="250"/>
      <c r="CH215" s="223"/>
      <c r="CI215" s="224"/>
      <c r="CJ215" s="224"/>
      <c r="CK215" s="224"/>
      <c r="CL215" s="224"/>
      <c r="CM215" s="224"/>
      <c r="CN215" s="224"/>
      <c r="CO215" s="225"/>
      <c r="CP215" s="274"/>
      <c r="CQ215" s="275"/>
      <c r="CR215" s="275"/>
      <c r="CS215" s="275"/>
      <c r="CT215" s="217"/>
      <c r="CU215" s="245"/>
      <c r="CV215" s="217"/>
      <c r="CW215" s="216"/>
      <c r="CX215" s="356"/>
      <c r="CY215" s="357"/>
      <c r="CZ215" s="357"/>
      <c r="DA215" s="358"/>
    </row>
    <row r="216" spans="2:105" ht="22.5" customHeight="1">
      <c r="B216" s="356"/>
      <c r="C216" s="357"/>
      <c r="D216" s="357"/>
      <c r="E216" s="358"/>
      <c r="F216" s="223"/>
      <c r="G216" s="224"/>
      <c r="H216" s="224"/>
      <c r="I216" s="224"/>
      <c r="J216" s="224"/>
      <c r="K216" s="224"/>
      <c r="L216" s="224"/>
      <c r="M216" s="225"/>
      <c r="N216" s="274"/>
      <c r="O216" s="275"/>
      <c r="P216" s="275"/>
      <c r="Q216" s="275"/>
      <c r="R216" s="229"/>
      <c r="S216" s="515" t="s">
        <v>201</v>
      </c>
      <c r="T216" s="229"/>
      <c r="U216" s="244"/>
      <c r="V216" s="242"/>
      <c r="W216" s="243"/>
      <c r="X216" s="243"/>
      <c r="Y216" s="243"/>
      <c r="Z216" s="217"/>
      <c r="AA216" s="217" t="s">
        <v>201</v>
      </c>
      <c r="AB216" s="217"/>
      <c r="AC216" s="216"/>
      <c r="AD216" s="264"/>
      <c r="AE216" s="265"/>
      <c r="AF216" s="265"/>
      <c r="AG216" s="265"/>
      <c r="AH216" s="217"/>
      <c r="AI216" s="217" t="s">
        <v>44</v>
      </c>
      <c r="AJ216" s="217" t="s">
        <v>40</v>
      </c>
      <c r="AK216" s="216"/>
      <c r="AL216" s="284"/>
      <c r="AM216" s="285"/>
      <c r="AN216" s="285"/>
      <c r="AO216" s="285"/>
      <c r="AP216" s="229"/>
      <c r="AQ216" s="229" t="s">
        <v>40</v>
      </c>
      <c r="AR216" s="229"/>
      <c r="AS216" s="244"/>
      <c r="AT216" s="284"/>
      <c r="AU216" s="285"/>
      <c r="AV216" s="285"/>
      <c r="AW216" s="285"/>
      <c r="AX216" s="229"/>
      <c r="AY216" s="229" t="s">
        <v>40</v>
      </c>
      <c r="AZ216" s="229"/>
      <c r="BA216" s="244"/>
      <c r="BB216" s="242"/>
      <c r="BC216" s="243"/>
      <c r="BD216" s="243"/>
      <c r="BE216" s="243"/>
      <c r="BF216" s="217"/>
      <c r="BG216" s="217" t="s">
        <v>42</v>
      </c>
      <c r="BH216" s="217"/>
      <c r="BI216" s="216"/>
      <c r="BJ216" s="223"/>
      <c r="BK216" s="224"/>
      <c r="BL216" s="224"/>
      <c r="BM216" s="224"/>
      <c r="BN216" s="224"/>
      <c r="BO216" s="224"/>
      <c r="BP216" s="224"/>
      <c r="BQ216" s="225"/>
      <c r="BR216" s="320"/>
      <c r="BS216" s="321"/>
      <c r="BT216" s="321"/>
      <c r="BU216" s="321"/>
      <c r="BV216" s="269"/>
      <c r="BW216" s="269"/>
      <c r="BX216" s="269"/>
      <c r="BY216" s="250"/>
      <c r="BZ216" s="320"/>
      <c r="CA216" s="321"/>
      <c r="CB216" s="321"/>
      <c r="CC216" s="321"/>
      <c r="CD216" s="269"/>
      <c r="CE216" s="269"/>
      <c r="CF216" s="269"/>
      <c r="CG216" s="250"/>
      <c r="CH216" s="223"/>
      <c r="CI216" s="224"/>
      <c r="CJ216" s="224"/>
      <c r="CK216" s="224"/>
      <c r="CL216" s="224"/>
      <c r="CM216" s="224"/>
      <c r="CN216" s="224"/>
      <c r="CO216" s="225"/>
      <c r="CP216" s="274"/>
      <c r="CQ216" s="275"/>
      <c r="CR216" s="275"/>
      <c r="CS216" s="275"/>
      <c r="CT216" s="217"/>
      <c r="CU216" s="217"/>
      <c r="CV216" s="217"/>
      <c r="CW216" s="216"/>
      <c r="CX216" s="356"/>
      <c r="CY216" s="357"/>
      <c r="CZ216" s="357"/>
      <c r="DA216" s="358"/>
    </row>
    <row r="217" spans="2:105" ht="18.75" customHeight="1">
      <c r="B217" s="359"/>
      <c r="C217" s="360"/>
      <c r="D217" s="360"/>
      <c r="E217" s="361"/>
      <c r="F217" s="223"/>
      <c r="G217" s="224"/>
      <c r="H217" s="224"/>
      <c r="I217" s="224"/>
      <c r="J217" s="224"/>
      <c r="K217" s="224"/>
      <c r="L217" s="224"/>
      <c r="M217" s="225"/>
      <c r="N217" s="296"/>
      <c r="O217" s="297"/>
      <c r="P217" s="297"/>
      <c r="Q217" s="297"/>
      <c r="R217" s="229"/>
      <c r="S217" s="515"/>
      <c r="T217" s="229"/>
      <c r="U217" s="244"/>
      <c r="V217" s="218"/>
      <c r="W217" s="219"/>
      <c r="X217" s="219"/>
      <c r="Y217" s="219"/>
      <c r="Z217" s="217"/>
      <c r="AA217" s="217"/>
      <c r="AB217" s="217"/>
      <c r="AC217" s="216"/>
      <c r="AD217" s="218"/>
      <c r="AE217" s="219"/>
      <c r="AF217" s="219"/>
      <c r="AG217" s="219"/>
      <c r="AH217" s="217"/>
      <c r="AI217" s="217"/>
      <c r="AJ217" s="217"/>
      <c r="AK217" s="216"/>
      <c r="AL217" s="296"/>
      <c r="AM217" s="297"/>
      <c r="AN217" s="297"/>
      <c r="AO217" s="297"/>
      <c r="AP217" s="229"/>
      <c r="AQ217" s="229"/>
      <c r="AR217" s="229"/>
      <c r="AS217" s="244"/>
      <c r="AT217" s="296"/>
      <c r="AU217" s="297"/>
      <c r="AV217" s="297"/>
      <c r="AW217" s="297"/>
      <c r="AX217" s="229"/>
      <c r="AY217" s="229"/>
      <c r="AZ217" s="229"/>
      <c r="BA217" s="244"/>
      <c r="BB217" s="218"/>
      <c r="BC217" s="219"/>
      <c r="BD217" s="219"/>
      <c r="BE217" s="219"/>
      <c r="BF217" s="217"/>
      <c r="BG217" s="217"/>
      <c r="BH217" s="217"/>
      <c r="BI217" s="216"/>
      <c r="BJ217" s="223"/>
      <c r="BK217" s="224"/>
      <c r="BL217" s="224"/>
      <c r="BM217" s="224"/>
      <c r="BN217" s="224"/>
      <c r="BO217" s="224"/>
      <c r="BP217" s="224"/>
      <c r="BQ217" s="225"/>
      <c r="BR217" s="318"/>
      <c r="BS217" s="319"/>
      <c r="BT217" s="319"/>
      <c r="BU217" s="319"/>
      <c r="BV217" s="269"/>
      <c r="BW217" s="269"/>
      <c r="BX217" s="269"/>
      <c r="BY217" s="250"/>
      <c r="BZ217" s="318"/>
      <c r="CA217" s="319"/>
      <c r="CB217" s="319"/>
      <c r="CC217" s="319"/>
      <c r="CD217" s="269"/>
      <c r="CE217" s="269"/>
      <c r="CF217" s="269"/>
      <c r="CG217" s="250"/>
      <c r="CH217" s="223"/>
      <c r="CI217" s="224"/>
      <c r="CJ217" s="224"/>
      <c r="CK217" s="224"/>
      <c r="CL217" s="224"/>
      <c r="CM217" s="224"/>
      <c r="CN217" s="224"/>
      <c r="CO217" s="225"/>
      <c r="CP217" s="218"/>
      <c r="CQ217" s="219"/>
      <c r="CR217" s="219"/>
      <c r="CS217" s="219"/>
      <c r="CT217" s="217"/>
      <c r="CU217" s="217"/>
      <c r="CV217" s="217"/>
      <c r="CW217" s="216"/>
      <c r="CX217" s="359"/>
      <c r="CY217" s="360"/>
      <c r="CZ217" s="360"/>
      <c r="DA217" s="361"/>
    </row>
    <row r="218" spans="2:105" ht="18.75" customHeight="1" thickBot="1">
      <c r="B218" s="350" t="s">
        <v>294</v>
      </c>
      <c r="C218" s="351"/>
      <c r="D218" s="351"/>
      <c r="E218" s="352"/>
      <c r="F218" s="226"/>
      <c r="G218" s="227"/>
      <c r="H218" s="227"/>
      <c r="I218" s="227"/>
      <c r="J218" s="227"/>
      <c r="K218" s="227"/>
      <c r="L218" s="227"/>
      <c r="M218" s="228"/>
      <c r="N218" s="230"/>
      <c r="O218" s="231"/>
      <c r="P218" s="65"/>
      <c r="Q218" s="300"/>
      <c r="R218" s="310"/>
      <c r="S218" s="310"/>
      <c r="T218" s="310"/>
      <c r="U218" s="311"/>
      <c r="V218" s="230"/>
      <c r="W218" s="231"/>
      <c r="X218" s="55"/>
      <c r="Y218" s="246"/>
      <c r="Z218" s="246"/>
      <c r="AA218" s="246"/>
      <c r="AB218" s="246"/>
      <c r="AC218" s="247"/>
      <c r="AD218" s="230"/>
      <c r="AE218" s="231"/>
      <c r="AF218" s="55"/>
      <c r="AG218" s="246" t="s">
        <v>196</v>
      </c>
      <c r="AH218" s="246"/>
      <c r="AI218" s="246"/>
      <c r="AJ218" s="246"/>
      <c r="AK218" s="247"/>
      <c r="AL218" s="262"/>
      <c r="AM218" s="263"/>
      <c r="AN218" s="65"/>
      <c r="AO218" s="300" t="s">
        <v>122</v>
      </c>
      <c r="AP218" s="300"/>
      <c r="AQ218" s="300"/>
      <c r="AR218" s="300"/>
      <c r="AS218" s="301"/>
      <c r="AT218" s="262"/>
      <c r="AU218" s="263"/>
      <c r="AV218" s="65"/>
      <c r="AW218" s="308"/>
      <c r="AX218" s="308"/>
      <c r="AY218" s="308"/>
      <c r="AZ218" s="308"/>
      <c r="BA218" s="309"/>
      <c r="BB218" s="230"/>
      <c r="BC218" s="231"/>
      <c r="BD218" s="55"/>
      <c r="BE218" s="246"/>
      <c r="BF218" s="246"/>
      <c r="BG218" s="246"/>
      <c r="BH218" s="246"/>
      <c r="BI218" s="247"/>
      <c r="BJ218" s="226"/>
      <c r="BK218" s="227"/>
      <c r="BL218" s="227"/>
      <c r="BM218" s="227"/>
      <c r="BN218" s="227"/>
      <c r="BO218" s="227"/>
      <c r="BP218" s="227"/>
      <c r="BQ218" s="228"/>
      <c r="BR218" s="479"/>
      <c r="BS218" s="480"/>
      <c r="BT218" s="156"/>
      <c r="BU218" s="316" t="s">
        <v>122</v>
      </c>
      <c r="BV218" s="316"/>
      <c r="BW218" s="316"/>
      <c r="BX218" s="316"/>
      <c r="BY218" s="317"/>
      <c r="BZ218" s="479"/>
      <c r="CA218" s="480"/>
      <c r="CB218" s="156"/>
      <c r="CC218" s="362"/>
      <c r="CD218" s="362"/>
      <c r="CE218" s="362"/>
      <c r="CF218" s="362"/>
      <c r="CG218" s="363"/>
      <c r="CH218" s="226"/>
      <c r="CI218" s="227"/>
      <c r="CJ218" s="227"/>
      <c r="CK218" s="227"/>
      <c r="CL218" s="227"/>
      <c r="CM218" s="227"/>
      <c r="CN218" s="227"/>
      <c r="CO218" s="228"/>
      <c r="CP218" s="230"/>
      <c r="CQ218" s="231"/>
      <c r="CR218" s="55"/>
      <c r="CS218" s="246"/>
      <c r="CT218" s="246"/>
      <c r="CU218" s="246"/>
      <c r="CV218" s="246"/>
      <c r="CW218" s="247"/>
      <c r="CX218" s="350"/>
      <c r="CY218" s="351"/>
      <c r="CZ218" s="351"/>
      <c r="DA218" s="352"/>
    </row>
    <row r="219" spans="2:105" ht="15" customHeight="1">
      <c r="B219" s="353" t="s">
        <v>159</v>
      </c>
      <c r="C219" s="354"/>
      <c r="D219" s="354"/>
      <c r="E219" s="355"/>
      <c r="F219" s="251"/>
      <c r="G219" s="252"/>
      <c r="H219" s="252"/>
      <c r="I219" s="252"/>
      <c r="J219" s="258"/>
      <c r="K219" s="258"/>
      <c r="L219" s="258"/>
      <c r="M219" s="259"/>
      <c r="N219" s="251"/>
      <c r="O219" s="252"/>
      <c r="P219" s="252"/>
      <c r="Q219" s="252"/>
      <c r="R219" s="258"/>
      <c r="S219" s="258"/>
      <c r="T219" s="258"/>
      <c r="U219" s="259"/>
      <c r="V219" s="251"/>
      <c r="W219" s="258"/>
      <c r="X219" s="258"/>
      <c r="Y219" s="258"/>
      <c r="Z219" s="258"/>
      <c r="AA219" s="258"/>
      <c r="AB219" s="258"/>
      <c r="AC219" s="259"/>
      <c r="AD219" s="251">
        <v>10016133</v>
      </c>
      <c r="AE219" s="252"/>
      <c r="AF219" s="252"/>
      <c r="AG219" s="252"/>
      <c r="AH219" s="258"/>
      <c r="AI219" s="258"/>
      <c r="AJ219" s="258"/>
      <c r="AK219" s="259"/>
      <c r="AL219" s="251"/>
      <c r="AM219" s="252"/>
      <c r="AN219" s="252"/>
      <c r="AO219" s="252"/>
      <c r="AP219" s="258"/>
      <c r="AQ219" s="258"/>
      <c r="AR219" s="258"/>
      <c r="AS219" s="259"/>
      <c r="AT219" s="251"/>
      <c r="AU219" s="258"/>
      <c r="AV219" s="258"/>
      <c r="AW219" s="258"/>
      <c r="AX219" s="258"/>
      <c r="AY219" s="258"/>
      <c r="AZ219" s="258"/>
      <c r="BA219" s="259"/>
      <c r="BB219" s="251"/>
      <c r="BC219" s="252"/>
      <c r="BD219" s="252"/>
      <c r="BE219" s="252"/>
      <c r="BF219" s="258"/>
      <c r="BG219" s="258"/>
      <c r="BH219" s="258"/>
      <c r="BI219" s="259"/>
      <c r="BJ219" s="220"/>
      <c r="BK219" s="221"/>
      <c r="BL219" s="221"/>
      <c r="BM219" s="221"/>
      <c r="BN219" s="221"/>
      <c r="BO219" s="221"/>
      <c r="BP219" s="221"/>
      <c r="BQ219" s="222"/>
      <c r="BR219" s="251"/>
      <c r="BS219" s="252"/>
      <c r="BT219" s="252"/>
      <c r="BU219" s="252"/>
      <c r="BV219" s="258"/>
      <c r="BW219" s="258"/>
      <c r="BX219" s="258"/>
      <c r="BY219" s="259"/>
      <c r="BZ219" s="251">
        <v>10016133</v>
      </c>
      <c r="CA219" s="252"/>
      <c r="CB219" s="252"/>
      <c r="CC219" s="252"/>
      <c r="CD219" s="258"/>
      <c r="CE219" s="258"/>
      <c r="CF219" s="258"/>
      <c r="CG219" s="259"/>
      <c r="CH219" s="251"/>
      <c r="CI219" s="252"/>
      <c r="CJ219" s="252"/>
      <c r="CK219" s="252"/>
      <c r="CL219" s="258"/>
      <c r="CM219" s="258"/>
      <c r="CN219" s="258"/>
      <c r="CO219" s="259"/>
      <c r="CP219" s="251"/>
      <c r="CQ219" s="258"/>
      <c r="CR219" s="258"/>
      <c r="CS219" s="258"/>
      <c r="CT219" s="258"/>
      <c r="CU219" s="258"/>
      <c r="CV219" s="258"/>
      <c r="CW219" s="259"/>
      <c r="CX219" s="353" t="s">
        <v>159</v>
      </c>
      <c r="CY219" s="354"/>
      <c r="CZ219" s="354"/>
      <c r="DA219" s="355"/>
    </row>
    <row r="220" spans="2:105" ht="15" customHeight="1">
      <c r="B220" s="356"/>
      <c r="C220" s="357"/>
      <c r="D220" s="357"/>
      <c r="E220" s="358"/>
      <c r="F220" s="242"/>
      <c r="G220" s="243"/>
      <c r="H220" s="243"/>
      <c r="I220" s="243"/>
      <c r="J220" s="217"/>
      <c r="K220" s="245"/>
      <c r="L220" s="217"/>
      <c r="M220" s="216"/>
      <c r="N220" s="242"/>
      <c r="O220" s="243"/>
      <c r="P220" s="243"/>
      <c r="Q220" s="243"/>
      <c r="R220" s="217"/>
      <c r="S220" s="245"/>
      <c r="T220" s="217"/>
      <c r="U220" s="216"/>
      <c r="V220" s="242"/>
      <c r="W220" s="243"/>
      <c r="X220" s="243"/>
      <c r="Y220" s="243"/>
      <c r="Z220" s="217"/>
      <c r="AA220" s="245"/>
      <c r="AB220" s="217"/>
      <c r="AC220" s="216"/>
      <c r="AD220" s="242" t="s">
        <v>62</v>
      </c>
      <c r="AE220" s="243"/>
      <c r="AF220" s="243"/>
      <c r="AG220" s="243"/>
      <c r="AH220" s="217"/>
      <c r="AI220" s="245"/>
      <c r="AJ220" s="217"/>
      <c r="AK220" s="216"/>
      <c r="AL220" s="242"/>
      <c r="AM220" s="243"/>
      <c r="AN220" s="243"/>
      <c r="AO220" s="243"/>
      <c r="AP220" s="217"/>
      <c r="AQ220" s="245"/>
      <c r="AR220" s="217"/>
      <c r="AS220" s="216"/>
      <c r="AT220" s="274"/>
      <c r="AU220" s="275"/>
      <c r="AV220" s="275"/>
      <c r="AW220" s="275"/>
      <c r="AX220" s="229"/>
      <c r="AY220" s="295"/>
      <c r="AZ220" s="229"/>
      <c r="BA220" s="244"/>
      <c r="BB220" s="274"/>
      <c r="BC220" s="275"/>
      <c r="BD220" s="275"/>
      <c r="BE220" s="275"/>
      <c r="BF220" s="229"/>
      <c r="BG220" s="295"/>
      <c r="BH220" s="229"/>
      <c r="BI220" s="244"/>
      <c r="BJ220" s="223"/>
      <c r="BK220" s="224"/>
      <c r="BL220" s="224"/>
      <c r="BM220" s="224"/>
      <c r="BN220" s="224"/>
      <c r="BO220" s="224"/>
      <c r="BP220" s="224"/>
      <c r="BQ220" s="225"/>
      <c r="BR220" s="274"/>
      <c r="BS220" s="275"/>
      <c r="BT220" s="275"/>
      <c r="BU220" s="275"/>
      <c r="BV220" s="229"/>
      <c r="BW220" s="295"/>
      <c r="BX220" s="229"/>
      <c r="BY220" s="244"/>
      <c r="BZ220" s="242" t="s">
        <v>62</v>
      </c>
      <c r="CA220" s="243"/>
      <c r="CB220" s="243"/>
      <c r="CC220" s="243"/>
      <c r="CD220" s="217"/>
      <c r="CE220" s="245"/>
      <c r="CF220" s="217"/>
      <c r="CG220" s="216"/>
      <c r="CH220" s="274"/>
      <c r="CI220" s="275"/>
      <c r="CJ220" s="275"/>
      <c r="CK220" s="275"/>
      <c r="CL220" s="229"/>
      <c r="CM220" s="295"/>
      <c r="CN220" s="229"/>
      <c r="CO220" s="244"/>
      <c r="CP220" s="242"/>
      <c r="CQ220" s="243"/>
      <c r="CR220" s="243"/>
      <c r="CS220" s="243"/>
      <c r="CT220" s="217"/>
      <c r="CU220" s="217"/>
      <c r="CV220" s="217"/>
      <c r="CW220" s="216"/>
      <c r="CX220" s="356"/>
      <c r="CY220" s="357"/>
      <c r="CZ220" s="357"/>
      <c r="DA220" s="358"/>
    </row>
    <row r="221" spans="2:105" ht="11.25" customHeight="1">
      <c r="B221" s="356"/>
      <c r="C221" s="357"/>
      <c r="D221" s="357"/>
      <c r="E221" s="358"/>
      <c r="F221" s="264" t="s">
        <v>100</v>
      </c>
      <c r="G221" s="265"/>
      <c r="H221" s="265"/>
      <c r="I221" s="265"/>
      <c r="J221" s="217"/>
      <c r="K221" s="245"/>
      <c r="L221" s="217"/>
      <c r="M221" s="216"/>
      <c r="N221" s="264" t="s">
        <v>100</v>
      </c>
      <c r="O221" s="265"/>
      <c r="P221" s="265"/>
      <c r="Q221" s="265"/>
      <c r="R221" s="217"/>
      <c r="S221" s="245"/>
      <c r="T221" s="217"/>
      <c r="U221" s="216"/>
      <c r="V221" s="242" t="s">
        <v>36</v>
      </c>
      <c r="W221" s="243"/>
      <c r="X221" s="243"/>
      <c r="Y221" s="243"/>
      <c r="Z221" s="217"/>
      <c r="AA221" s="245"/>
      <c r="AB221" s="217"/>
      <c r="AC221" s="216"/>
      <c r="AD221" s="264" t="s">
        <v>100</v>
      </c>
      <c r="AE221" s="265"/>
      <c r="AF221" s="265"/>
      <c r="AG221" s="265"/>
      <c r="AH221" s="217"/>
      <c r="AI221" s="245"/>
      <c r="AJ221" s="217"/>
      <c r="AK221" s="216"/>
      <c r="AL221" s="264"/>
      <c r="AM221" s="265"/>
      <c r="AN221" s="265"/>
      <c r="AO221" s="265"/>
      <c r="AP221" s="217"/>
      <c r="AQ221" s="245"/>
      <c r="AR221" s="217"/>
      <c r="AS221" s="216"/>
      <c r="AT221" s="274"/>
      <c r="AU221" s="275"/>
      <c r="AV221" s="275"/>
      <c r="AW221" s="275"/>
      <c r="AX221" s="229"/>
      <c r="AY221" s="295"/>
      <c r="AZ221" s="229"/>
      <c r="BA221" s="244"/>
      <c r="BB221" s="284"/>
      <c r="BC221" s="285"/>
      <c r="BD221" s="285"/>
      <c r="BE221" s="285"/>
      <c r="BF221" s="229"/>
      <c r="BG221" s="295"/>
      <c r="BH221" s="229"/>
      <c r="BI221" s="244"/>
      <c r="BJ221" s="223"/>
      <c r="BK221" s="224"/>
      <c r="BL221" s="224"/>
      <c r="BM221" s="224"/>
      <c r="BN221" s="224"/>
      <c r="BO221" s="224"/>
      <c r="BP221" s="224"/>
      <c r="BQ221" s="225"/>
      <c r="BR221" s="274" t="s">
        <v>36</v>
      </c>
      <c r="BS221" s="275"/>
      <c r="BT221" s="275"/>
      <c r="BU221" s="275"/>
      <c r="BV221" s="229"/>
      <c r="BW221" s="295"/>
      <c r="BX221" s="229"/>
      <c r="BY221" s="244"/>
      <c r="BZ221" s="264" t="s">
        <v>100</v>
      </c>
      <c r="CA221" s="265"/>
      <c r="CB221" s="265"/>
      <c r="CC221" s="265"/>
      <c r="CD221" s="217"/>
      <c r="CE221" s="245"/>
      <c r="CF221" s="217"/>
      <c r="CG221" s="216"/>
      <c r="CH221" s="284"/>
      <c r="CI221" s="285"/>
      <c r="CJ221" s="285"/>
      <c r="CK221" s="285"/>
      <c r="CL221" s="229"/>
      <c r="CM221" s="295"/>
      <c r="CN221" s="229"/>
      <c r="CO221" s="244"/>
      <c r="CP221" s="264"/>
      <c r="CQ221" s="265"/>
      <c r="CR221" s="265"/>
      <c r="CS221" s="265"/>
      <c r="CT221" s="217"/>
      <c r="CU221" s="217"/>
      <c r="CV221" s="217"/>
      <c r="CW221" s="216"/>
      <c r="CX221" s="356"/>
      <c r="CY221" s="357"/>
      <c r="CZ221" s="357"/>
      <c r="DA221" s="358"/>
    </row>
    <row r="222" spans="2:105" ht="22.5" customHeight="1">
      <c r="B222" s="356"/>
      <c r="C222" s="357"/>
      <c r="D222" s="357"/>
      <c r="E222" s="358"/>
      <c r="F222" s="264"/>
      <c r="G222" s="265"/>
      <c r="H222" s="265"/>
      <c r="I222" s="265"/>
      <c r="J222" s="217"/>
      <c r="K222" s="217" t="s">
        <v>68</v>
      </c>
      <c r="L222" s="217"/>
      <c r="M222" s="216"/>
      <c r="N222" s="264"/>
      <c r="O222" s="265"/>
      <c r="P222" s="265"/>
      <c r="Q222" s="265"/>
      <c r="R222" s="217"/>
      <c r="S222" s="217" t="s">
        <v>68</v>
      </c>
      <c r="T222" s="217"/>
      <c r="U222" s="216"/>
      <c r="V222" s="242"/>
      <c r="W222" s="243"/>
      <c r="X222" s="243"/>
      <c r="Y222" s="243"/>
      <c r="Z222" s="217"/>
      <c r="AA222" s="217"/>
      <c r="AB222" s="217"/>
      <c r="AC222" s="216"/>
      <c r="AD222" s="264"/>
      <c r="AE222" s="265"/>
      <c r="AF222" s="265"/>
      <c r="AG222" s="265"/>
      <c r="AH222" s="217"/>
      <c r="AI222" s="217" t="s">
        <v>44</v>
      </c>
      <c r="AJ222" s="217"/>
      <c r="AK222" s="216"/>
      <c r="AL222" s="264"/>
      <c r="AM222" s="265"/>
      <c r="AN222" s="265"/>
      <c r="AO222" s="265"/>
      <c r="AP222" s="217"/>
      <c r="AQ222" s="217" t="s">
        <v>40</v>
      </c>
      <c r="AR222" s="217"/>
      <c r="AS222" s="216"/>
      <c r="AT222" s="274"/>
      <c r="AU222" s="275"/>
      <c r="AV222" s="275"/>
      <c r="AW222" s="275"/>
      <c r="AX222" s="229"/>
      <c r="AY222" s="229" t="s">
        <v>40</v>
      </c>
      <c r="AZ222" s="229"/>
      <c r="BA222" s="244"/>
      <c r="BB222" s="284"/>
      <c r="BC222" s="285"/>
      <c r="BD222" s="285"/>
      <c r="BE222" s="285"/>
      <c r="BF222" s="229"/>
      <c r="BG222" s="229" t="s">
        <v>41</v>
      </c>
      <c r="BH222" s="229"/>
      <c r="BI222" s="244"/>
      <c r="BJ222" s="223"/>
      <c r="BK222" s="224"/>
      <c r="BL222" s="224"/>
      <c r="BM222" s="224"/>
      <c r="BN222" s="224"/>
      <c r="BO222" s="224"/>
      <c r="BP222" s="224"/>
      <c r="BQ222" s="225"/>
      <c r="BR222" s="274"/>
      <c r="BS222" s="275"/>
      <c r="BT222" s="275"/>
      <c r="BU222" s="275"/>
      <c r="BV222" s="229"/>
      <c r="BW222" s="229"/>
      <c r="BX222" s="229"/>
      <c r="BY222" s="244"/>
      <c r="BZ222" s="264"/>
      <c r="CA222" s="265"/>
      <c r="CB222" s="265"/>
      <c r="CC222" s="265"/>
      <c r="CD222" s="217"/>
      <c r="CE222" s="217" t="s">
        <v>44</v>
      </c>
      <c r="CF222" s="217"/>
      <c r="CG222" s="216"/>
      <c r="CH222" s="284"/>
      <c r="CI222" s="285"/>
      <c r="CJ222" s="285"/>
      <c r="CK222" s="285"/>
      <c r="CL222" s="229"/>
      <c r="CM222" s="229" t="s">
        <v>40</v>
      </c>
      <c r="CN222" s="229"/>
      <c r="CO222" s="244"/>
      <c r="CP222" s="264"/>
      <c r="CQ222" s="265"/>
      <c r="CR222" s="265"/>
      <c r="CS222" s="265"/>
      <c r="CT222" s="217"/>
      <c r="CU222" s="217"/>
      <c r="CV222" s="217"/>
      <c r="CW222" s="216"/>
      <c r="CX222" s="356"/>
      <c r="CY222" s="357"/>
      <c r="CZ222" s="357"/>
      <c r="DA222" s="358"/>
    </row>
    <row r="223" spans="2:105" ht="18.75" customHeight="1">
      <c r="B223" s="359"/>
      <c r="C223" s="360"/>
      <c r="D223" s="360"/>
      <c r="E223" s="361"/>
      <c r="F223" s="218" t="s">
        <v>251</v>
      </c>
      <c r="G223" s="219"/>
      <c r="H223" s="219"/>
      <c r="I223" s="219"/>
      <c r="J223" s="217"/>
      <c r="K223" s="217"/>
      <c r="L223" s="217"/>
      <c r="M223" s="216"/>
      <c r="N223" s="218" t="s">
        <v>252</v>
      </c>
      <c r="O223" s="219"/>
      <c r="P223" s="219"/>
      <c r="Q223" s="219"/>
      <c r="R223" s="217"/>
      <c r="S223" s="217"/>
      <c r="T223" s="217"/>
      <c r="U223" s="216"/>
      <c r="V223" s="218"/>
      <c r="W223" s="219"/>
      <c r="X223" s="219"/>
      <c r="Y223" s="219"/>
      <c r="Z223" s="217"/>
      <c r="AA223" s="217"/>
      <c r="AB223" s="217"/>
      <c r="AC223" s="216"/>
      <c r="AD223" s="218"/>
      <c r="AE223" s="219"/>
      <c r="AF223" s="219"/>
      <c r="AG223" s="219"/>
      <c r="AH223" s="217"/>
      <c r="AI223" s="217"/>
      <c r="AJ223" s="217"/>
      <c r="AK223" s="216"/>
      <c r="AL223" s="218"/>
      <c r="AM223" s="219"/>
      <c r="AN223" s="219"/>
      <c r="AO223" s="219"/>
      <c r="AP223" s="217"/>
      <c r="AQ223" s="217"/>
      <c r="AR223" s="217"/>
      <c r="AS223" s="216"/>
      <c r="AT223" s="296"/>
      <c r="AU223" s="297"/>
      <c r="AV223" s="297"/>
      <c r="AW223" s="297"/>
      <c r="AX223" s="229"/>
      <c r="AY223" s="229"/>
      <c r="AZ223" s="229"/>
      <c r="BA223" s="244"/>
      <c r="BB223" s="296"/>
      <c r="BC223" s="297"/>
      <c r="BD223" s="297"/>
      <c r="BE223" s="297"/>
      <c r="BF223" s="229"/>
      <c r="BG223" s="229"/>
      <c r="BH223" s="229"/>
      <c r="BI223" s="244"/>
      <c r="BJ223" s="223"/>
      <c r="BK223" s="224"/>
      <c r="BL223" s="224"/>
      <c r="BM223" s="224"/>
      <c r="BN223" s="224"/>
      <c r="BO223" s="224"/>
      <c r="BP223" s="224"/>
      <c r="BQ223" s="225"/>
      <c r="BR223" s="296"/>
      <c r="BS223" s="297"/>
      <c r="BT223" s="297"/>
      <c r="BU223" s="297"/>
      <c r="BV223" s="229"/>
      <c r="BW223" s="229"/>
      <c r="BX223" s="229"/>
      <c r="BY223" s="244"/>
      <c r="BZ223" s="218"/>
      <c r="CA223" s="219"/>
      <c r="CB223" s="219"/>
      <c r="CC223" s="219"/>
      <c r="CD223" s="217"/>
      <c r="CE223" s="217"/>
      <c r="CF223" s="217"/>
      <c r="CG223" s="216"/>
      <c r="CH223" s="296"/>
      <c r="CI223" s="297"/>
      <c r="CJ223" s="297"/>
      <c r="CK223" s="297"/>
      <c r="CL223" s="229"/>
      <c r="CM223" s="229"/>
      <c r="CN223" s="229"/>
      <c r="CO223" s="244"/>
      <c r="CP223" s="218"/>
      <c r="CQ223" s="219"/>
      <c r="CR223" s="219"/>
      <c r="CS223" s="219"/>
      <c r="CT223" s="217"/>
      <c r="CU223" s="217"/>
      <c r="CV223" s="217"/>
      <c r="CW223" s="216"/>
      <c r="CX223" s="359"/>
      <c r="CY223" s="360"/>
      <c r="CZ223" s="360"/>
      <c r="DA223" s="361"/>
    </row>
    <row r="224" spans="2:105" ht="18.75" customHeight="1" thickBot="1">
      <c r="B224" s="350" t="s">
        <v>338</v>
      </c>
      <c r="C224" s="351"/>
      <c r="D224" s="351"/>
      <c r="E224" s="352"/>
      <c r="F224" s="230"/>
      <c r="G224" s="231"/>
      <c r="H224" s="55"/>
      <c r="I224" s="266"/>
      <c r="J224" s="266"/>
      <c r="K224" s="266"/>
      <c r="L224" s="266"/>
      <c r="M224" s="267"/>
      <c r="N224" s="230"/>
      <c r="O224" s="231"/>
      <c r="P224" s="55"/>
      <c r="Q224" s="266"/>
      <c r="R224" s="266"/>
      <c r="S224" s="266"/>
      <c r="T224" s="266"/>
      <c r="U224" s="267"/>
      <c r="V224" s="230"/>
      <c r="W224" s="231"/>
      <c r="X224" s="55"/>
      <c r="Y224" s="246"/>
      <c r="Z224" s="246"/>
      <c r="AA224" s="246"/>
      <c r="AB224" s="246"/>
      <c r="AC224" s="247"/>
      <c r="AD224" s="230"/>
      <c r="AE224" s="231"/>
      <c r="AF224" s="55"/>
      <c r="AG224" s="266" t="s">
        <v>63</v>
      </c>
      <c r="AH224" s="266"/>
      <c r="AI224" s="266"/>
      <c r="AJ224" s="266"/>
      <c r="AK224" s="267"/>
      <c r="AL224" s="230"/>
      <c r="AM224" s="231"/>
      <c r="AN224" s="55"/>
      <c r="AO224" s="266"/>
      <c r="AP224" s="266"/>
      <c r="AQ224" s="266"/>
      <c r="AR224" s="266"/>
      <c r="AS224" s="267"/>
      <c r="AT224" s="230"/>
      <c r="AU224" s="231"/>
      <c r="AV224" s="65"/>
      <c r="AW224" s="310"/>
      <c r="AX224" s="310"/>
      <c r="AY224" s="310"/>
      <c r="AZ224" s="310"/>
      <c r="BA224" s="311"/>
      <c r="BB224" s="262"/>
      <c r="BC224" s="263"/>
      <c r="BD224" s="65"/>
      <c r="BE224" s="308"/>
      <c r="BF224" s="308"/>
      <c r="BG224" s="308"/>
      <c r="BH224" s="308"/>
      <c r="BI224" s="309"/>
      <c r="BJ224" s="226"/>
      <c r="BK224" s="227"/>
      <c r="BL224" s="227"/>
      <c r="BM224" s="227"/>
      <c r="BN224" s="227"/>
      <c r="BO224" s="227"/>
      <c r="BP224" s="227"/>
      <c r="BQ224" s="228"/>
      <c r="BR224" s="230"/>
      <c r="BS224" s="231"/>
      <c r="BT224" s="65"/>
      <c r="BU224" s="300"/>
      <c r="BV224" s="300"/>
      <c r="BW224" s="300"/>
      <c r="BX224" s="300"/>
      <c r="BY224" s="301"/>
      <c r="BZ224" s="230"/>
      <c r="CA224" s="231"/>
      <c r="CB224" s="55"/>
      <c r="CC224" s="266" t="s">
        <v>64</v>
      </c>
      <c r="CD224" s="266"/>
      <c r="CE224" s="266"/>
      <c r="CF224" s="266"/>
      <c r="CG224" s="267"/>
      <c r="CH224" s="262"/>
      <c r="CI224" s="263"/>
      <c r="CJ224" s="65"/>
      <c r="CK224" s="308"/>
      <c r="CL224" s="308"/>
      <c r="CM224" s="308"/>
      <c r="CN224" s="308"/>
      <c r="CO224" s="309"/>
      <c r="CP224" s="230"/>
      <c r="CQ224" s="231"/>
      <c r="CR224" s="55"/>
      <c r="CS224" s="246"/>
      <c r="CT224" s="246"/>
      <c r="CU224" s="246"/>
      <c r="CV224" s="246"/>
      <c r="CW224" s="247"/>
      <c r="CX224" s="350"/>
      <c r="CY224" s="351"/>
      <c r="CZ224" s="351"/>
      <c r="DA224" s="352"/>
    </row>
    <row r="225" spans="2:105" ht="13.5" customHeight="1">
      <c r="B225" s="349" t="s">
        <v>2</v>
      </c>
      <c r="C225" s="346"/>
      <c r="D225" s="2"/>
      <c r="E225" s="10"/>
      <c r="F225" s="27"/>
      <c r="G225" s="28"/>
      <c r="H225" s="255" t="str">
        <f>TEXT($B1,"m月")</f>
        <v>7月</v>
      </c>
      <c r="I225" s="255"/>
      <c r="J225" s="255"/>
      <c r="K225" s="255"/>
      <c r="L225" s="28"/>
      <c r="M225" s="29"/>
      <c r="N225" s="27"/>
      <c r="O225" s="28"/>
      <c r="P225" s="255" t="str">
        <f t="shared" ref="P225" si="32">TEXT($B1,"m月")</f>
        <v>7月</v>
      </c>
      <c r="Q225" s="255"/>
      <c r="R225" s="255"/>
      <c r="S225" s="255"/>
      <c r="T225" s="28"/>
      <c r="U225" s="29"/>
      <c r="V225" s="27"/>
      <c r="W225" s="28"/>
      <c r="X225" s="255" t="str">
        <f t="shared" ref="X225" si="33">TEXT($B1,"m月")</f>
        <v>7月</v>
      </c>
      <c r="Y225" s="255"/>
      <c r="Z225" s="255"/>
      <c r="AA225" s="255"/>
      <c r="AB225" s="28"/>
      <c r="AC225" s="29"/>
      <c r="AD225" s="27"/>
      <c r="AE225" s="28"/>
      <c r="AF225" s="255" t="str">
        <f t="shared" ref="AF225" si="34">TEXT($B1,"m月")</f>
        <v>7月</v>
      </c>
      <c r="AG225" s="255"/>
      <c r="AH225" s="255"/>
      <c r="AI225" s="255"/>
      <c r="AJ225" s="28"/>
      <c r="AK225" s="29"/>
      <c r="AL225" s="27"/>
      <c r="AM225" s="28"/>
      <c r="AN225" s="255" t="str">
        <f t="shared" ref="AN225" si="35">TEXT($B1,"m月")</f>
        <v>7月</v>
      </c>
      <c r="AO225" s="255"/>
      <c r="AP225" s="255"/>
      <c r="AQ225" s="255"/>
      <c r="AR225" s="28"/>
      <c r="AS225" s="29"/>
      <c r="AT225" s="27"/>
      <c r="AU225" s="28"/>
      <c r="AV225" s="255" t="str">
        <f t="shared" ref="AV225" si="36">TEXT($B1,"m月")</f>
        <v>7月</v>
      </c>
      <c r="AW225" s="255"/>
      <c r="AX225" s="255"/>
      <c r="AY225" s="255"/>
      <c r="AZ225" s="28"/>
      <c r="BA225" s="29"/>
      <c r="BB225" s="27"/>
      <c r="BC225" s="28"/>
      <c r="BD225" s="255" t="str">
        <f t="shared" ref="BD225" si="37">TEXT($B1,"m月")</f>
        <v>7月</v>
      </c>
      <c r="BE225" s="255"/>
      <c r="BF225" s="255"/>
      <c r="BG225" s="255"/>
      <c r="BH225" s="28"/>
      <c r="BI225" s="29"/>
      <c r="BJ225" s="27"/>
      <c r="BK225" s="28"/>
      <c r="BL225" s="255" t="str">
        <f t="shared" ref="BL225" si="38">TEXT($B1,"m月")</f>
        <v>7月</v>
      </c>
      <c r="BM225" s="255"/>
      <c r="BN225" s="255"/>
      <c r="BO225" s="255"/>
      <c r="BP225" s="28"/>
      <c r="BQ225" s="29"/>
      <c r="BR225" s="27"/>
      <c r="BS225" s="28"/>
      <c r="BT225" s="255" t="str">
        <f t="shared" ref="BT225" si="39">TEXT($B1,"m月")</f>
        <v>7月</v>
      </c>
      <c r="BU225" s="255"/>
      <c r="BV225" s="255"/>
      <c r="BW225" s="255"/>
      <c r="BX225" s="28"/>
      <c r="BY225" s="29"/>
      <c r="BZ225" s="27"/>
      <c r="CA225" s="28"/>
      <c r="CB225" s="255" t="str">
        <f t="shared" ref="CB225" si="40">TEXT($B1,"m月")</f>
        <v>7月</v>
      </c>
      <c r="CC225" s="255"/>
      <c r="CD225" s="255"/>
      <c r="CE225" s="255"/>
      <c r="CF225" s="28"/>
      <c r="CG225" s="29"/>
      <c r="CH225" s="27"/>
      <c r="CI225" s="28"/>
      <c r="CJ225" s="255" t="str">
        <f t="shared" ref="CJ225" si="41">TEXT($B1,"m月")</f>
        <v>7月</v>
      </c>
      <c r="CK225" s="255"/>
      <c r="CL225" s="255"/>
      <c r="CM225" s="255"/>
      <c r="CN225" s="28"/>
      <c r="CO225" s="29"/>
      <c r="CP225" s="27"/>
      <c r="CQ225" s="28"/>
      <c r="CR225" s="255" t="str">
        <f t="shared" ref="CR225" si="42">TEXT($B1,"m月")</f>
        <v>7月</v>
      </c>
      <c r="CS225" s="255"/>
      <c r="CT225" s="255"/>
      <c r="CU225" s="255"/>
      <c r="CV225" s="28"/>
      <c r="CW225" s="29"/>
      <c r="CX225" s="349" t="s">
        <v>2</v>
      </c>
      <c r="CY225" s="346"/>
      <c r="CZ225" s="2"/>
      <c r="DA225" s="10"/>
    </row>
    <row r="226" spans="2:105" ht="13.5" customHeight="1">
      <c r="B226" s="348"/>
      <c r="C226" s="342"/>
      <c r="D226" s="8"/>
      <c r="E226" s="3"/>
      <c r="F226" s="393">
        <v>21</v>
      </c>
      <c r="G226" s="394"/>
      <c r="H226" s="394"/>
      <c r="I226" s="394"/>
      <c r="J226" s="270" t="str">
        <f>TEXT('7月1～10日'!$B1+20,"(aaa)")</f>
        <v>(火)</v>
      </c>
      <c r="K226" s="270"/>
      <c r="L226" s="270"/>
      <c r="M226" s="271"/>
      <c r="N226" s="238">
        <v>22</v>
      </c>
      <c r="O226" s="239"/>
      <c r="P226" s="239"/>
      <c r="Q226" s="239"/>
      <c r="R226" s="234" t="str">
        <f>IF($J226="(月)","(火)",IF($J226="(火)","(水)",IF($J226="(水)","(木)",IF($J226="(木)","(金)",IF($J226="(金)","(土)",IF($J226="(土)","(日)",IF($J226="(日)","(月)")))))))</f>
        <v>(水)</v>
      </c>
      <c r="S226" s="234"/>
      <c r="T226" s="234"/>
      <c r="U226" s="235"/>
      <c r="V226" s="238">
        <v>23</v>
      </c>
      <c r="W226" s="239"/>
      <c r="X226" s="239"/>
      <c r="Y226" s="239"/>
      <c r="Z226" s="234" t="str">
        <f>IF($R226="(月)","(火)",IF($R226="(火)","(水)",IF($R226="(水)","(木)",IF($R226="(木)","(金)",IF($R226="(金)","(土)",IF($R226="(土)","(日)",IF($R226="(日)","(月)")))))))</f>
        <v>(木)</v>
      </c>
      <c r="AA226" s="234"/>
      <c r="AB226" s="234"/>
      <c r="AC226" s="235"/>
      <c r="AD226" s="238">
        <v>24</v>
      </c>
      <c r="AE226" s="239"/>
      <c r="AF226" s="239"/>
      <c r="AG226" s="239"/>
      <c r="AH226" s="234" t="str">
        <f>IF($Z226="(月)","(火)",IF($Z226="(火)","(水)",IF($Z226="(水)","(木)",IF($Z226="(木)","(金)",IF($Z226="(金)","(土)",IF($Z226="(土)","(日)",IF($Z226="(日)","(月)")))))))</f>
        <v>(金)</v>
      </c>
      <c r="AI226" s="234"/>
      <c r="AJ226" s="234"/>
      <c r="AK226" s="235"/>
      <c r="AL226" s="238">
        <v>25</v>
      </c>
      <c r="AM226" s="239"/>
      <c r="AN226" s="239"/>
      <c r="AO226" s="239"/>
      <c r="AP226" s="234" t="str">
        <f>IF($AH226="(月)","(火)",IF($AH226="(火)","(水)",IF($AH226="(水)","(木)",IF($AH226="(木)","(金)",IF($AH226="(金)","(土)",IF($AH226="(土)","(日)",IF($AH226="(日)","(月)")))))))</f>
        <v>(土)</v>
      </c>
      <c r="AQ226" s="234"/>
      <c r="AR226" s="234"/>
      <c r="AS226" s="235"/>
      <c r="AT226" s="238">
        <v>26</v>
      </c>
      <c r="AU226" s="239"/>
      <c r="AV226" s="239"/>
      <c r="AW226" s="239"/>
      <c r="AX226" s="234" t="str">
        <f>IF($AP226="(月)","(火)",IF($AP226="(火)","(水)",IF($AP226="(水)","(木)",IF($AP226="(木)","(金)",IF($AP226="(金)","(土)",IF($AP226="(土)","(日)",IF($AP226="(日)","(月)")))))))</f>
        <v>(日)</v>
      </c>
      <c r="AY226" s="234"/>
      <c r="AZ226" s="234"/>
      <c r="BA226" s="235"/>
      <c r="BB226" s="238">
        <v>27</v>
      </c>
      <c r="BC226" s="239"/>
      <c r="BD226" s="239"/>
      <c r="BE226" s="239"/>
      <c r="BF226" s="234" t="str">
        <f>IF($AX226="(月)","(火)",IF($AX226="(火)","(水)",IF($AX226="(水)","(木)",IF($AX226="(木)","(金)",IF($AX226="(金)","(土)",IF($AX226="(土)","(日)",IF($AX226="(日)","(月)")))))))</f>
        <v>(月)</v>
      </c>
      <c r="BG226" s="234"/>
      <c r="BH226" s="234"/>
      <c r="BI226" s="235"/>
      <c r="BJ226" s="238">
        <v>28</v>
      </c>
      <c r="BK226" s="239"/>
      <c r="BL226" s="239"/>
      <c r="BM226" s="239"/>
      <c r="BN226" s="234" t="str">
        <f>IF($BF226="(月)","(火)",IF($BF226="(火)","(水)",IF($BF226="(水)","(木)",IF($BF226="(木)","(金)",IF($BF226="(金)","(土)",IF($BF226="(土)","(日)",IF($BF226="(日)","(月)")))))))</f>
        <v>(火)</v>
      </c>
      <c r="BO226" s="234"/>
      <c r="BP226" s="234"/>
      <c r="BQ226" s="235"/>
      <c r="BR226" s="238">
        <f>IF(DAY(DATE($P$1,$Q$1,29))=29,29,"")</f>
        <v>29</v>
      </c>
      <c r="BS226" s="239"/>
      <c r="BT226" s="239"/>
      <c r="BU226" s="239"/>
      <c r="BV226" s="234" t="str">
        <f>IF($BN226="(月)","(火)",IF($BN226="(火)","(水)",IF($BN226="(水)","(木)",IF($BN226="(木)","(金)",IF($BN226="(金)","(土)",IF($BN226="(土)","(日)",IF($BN226="(日)","(月)")))))))</f>
        <v>(水)</v>
      </c>
      <c r="BW226" s="234"/>
      <c r="BX226" s="234"/>
      <c r="BY226" s="235"/>
      <c r="BZ226" s="238">
        <f>IF(DAY(DATE($P$1,$Q$1,30))=30,30,"")</f>
        <v>30</v>
      </c>
      <c r="CA226" s="239"/>
      <c r="CB226" s="239"/>
      <c r="CC226" s="239"/>
      <c r="CD226" s="234" t="str">
        <f>IF($BV226="(月)","(火)",IF($BV226="(火)","(水)",IF($BV226="(水)","(木)",IF($BV226="(木)","(金)",IF($BV226="(金)","(土)",IF($BV226="(土)","(日)",IF($BV226="(日)","(月)")))))))</f>
        <v>(木)</v>
      </c>
      <c r="CE226" s="234"/>
      <c r="CF226" s="234"/>
      <c r="CG226" s="235"/>
      <c r="CH226" s="238">
        <f>IF(DAY(DATE($P$1,$Q$1,31))=31,31,"")</f>
        <v>31</v>
      </c>
      <c r="CI226" s="239"/>
      <c r="CJ226" s="239"/>
      <c r="CK226" s="239"/>
      <c r="CL226" s="234" t="str">
        <f>IF($CD226="(月)","(火)",IF($CD226="(火)","(水)",IF($CD226="(水)","(木)",IF($CD226="(木)","(金)",IF($CD226="(金)","(土)",IF($CD226="(土)","(日)",IF($CD226="(日)","(月)")))))))</f>
        <v>(金)</v>
      </c>
      <c r="CM226" s="234"/>
      <c r="CN226" s="234"/>
      <c r="CO226" s="235"/>
      <c r="CP226" s="238"/>
      <c r="CQ226" s="239"/>
      <c r="CR226" s="239"/>
      <c r="CS226" s="239"/>
      <c r="CT226" s="234"/>
      <c r="CU226" s="234"/>
      <c r="CV226" s="234"/>
      <c r="CW226" s="235"/>
      <c r="CX226" s="348"/>
      <c r="CY226" s="342"/>
      <c r="CZ226" s="8"/>
      <c r="DA226" s="3"/>
    </row>
    <row r="227" spans="2:105" ht="13.5" customHeight="1">
      <c r="B227" s="6"/>
      <c r="C227" s="8"/>
      <c r="D227" s="342" t="s">
        <v>0</v>
      </c>
      <c r="E227" s="343"/>
      <c r="F227" s="393"/>
      <c r="G227" s="394"/>
      <c r="H227" s="394"/>
      <c r="I227" s="394"/>
      <c r="J227" s="270"/>
      <c r="K227" s="270"/>
      <c r="L227" s="270"/>
      <c r="M227" s="271"/>
      <c r="N227" s="238"/>
      <c r="O227" s="239"/>
      <c r="P227" s="239"/>
      <c r="Q227" s="239"/>
      <c r="R227" s="234"/>
      <c r="S227" s="234"/>
      <c r="T227" s="234"/>
      <c r="U227" s="235"/>
      <c r="V227" s="238"/>
      <c r="W227" s="239"/>
      <c r="X227" s="239"/>
      <c r="Y227" s="239"/>
      <c r="Z227" s="234"/>
      <c r="AA227" s="234"/>
      <c r="AB227" s="234"/>
      <c r="AC227" s="235"/>
      <c r="AD227" s="238"/>
      <c r="AE227" s="239"/>
      <c r="AF227" s="239"/>
      <c r="AG227" s="239"/>
      <c r="AH227" s="234"/>
      <c r="AI227" s="234"/>
      <c r="AJ227" s="234"/>
      <c r="AK227" s="235"/>
      <c r="AL227" s="238"/>
      <c r="AM227" s="239"/>
      <c r="AN227" s="239"/>
      <c r="AO227" s="239"/>
      <c r="AP227" s="234"/>
      <c r="AQ227" s="234"/>
      <c r="AR227" s="234"/>
      <c r="AS227" s="235"/>
      <c r="AT227" s="238"/>
      <c r="AU227" s="239"/>
      <c r="AV227" s="239"/>
      <c r="AW227" s="239"/>
      <c r="AX227" s="234"/>
      <c r="AY227" s="234"/>
      <c r="AZ227" s="234"/>
      <c r="BA227" s="235"/>
      <c r="BB227" s="238"/>
      <c r="BC227" s="239"/>
      <c r="BD227" s="239"/>
      <c r="BE227" s="239"/>
      <c r="BF227" s="234"/>
      <c r="BG227" s="234"/>
      <c r="BH227" s="234"/>
      <c r="BI227" s="235"/>
      <c r="BJ227" s="238"/>
      <c r="BK227" s="239"/>
      <c r="BL227" s="239"/>
      <c r="BM227" s="239"/>
      <c r="BN227" s="234"/>
      <c r="BO227" s="234"/>
      <c r="BP227" s="234"/>
      <c r="BQ227" s="235"/>
      <c r="BR227" s="238"/>
      <c r="BS227" s="239"/>
      <c r="BT227" s="239"/>
      <c r="BU227" s="239"/>
      <c r="BV227" s="234"/>
      <c r="BW227" s="234"/>
      <c r="BX227" s="234"/>
      <c r="BY227" s="235"/>
      <c r="BZ227" s="238"/>
      <c r="CA227" s="239"/>
      <c r="CB227" s="239"/>
      <c r="CC227" s="239"/>
      <c r="CD227" s="234"/>
      <c r="CE227" s="234"/>
      <c r="CF227" s="234"/>
      <c r="CG227" s="235"/>
      <c r="CH227" s="238"/>
      <c r="CI227" s="239"/>
      <c r="CJ227" s="239"/>
      <c r="CK227" s="239"/>
      <c r="CL227" s="234"/>
      <c r="CM227" s="234"/>
      <c r="CN227" s="234"/>
      <c r="CO227" s="235"/>
      <c r="CP227" s="238"/>
      <c r="CQ227" s="239"/>
      <c r="CR227" s="239"/>
      <c r="CS227" s="239"/>
      <c r="CT227" s="234"/>
      <c r="CU227" s="234"/>
      <c r="CV227" s="234"/>
      <c r="CW227" s="235"/>
      <c r="CX227" s="6"/>
      <c r="CY227" s="8"/>
      <c r="CZ227" s="342" t="s">
        <v>0</v>
      </c>
      <c r="DA227" s="343"/>
    </row>
    <row r="228" spans="2:105" ht="14.25" customHeight="1" thickBot="1">
      <c r="B228" s="9"/>
      <c r="C228" s="1"/>
      <c r="D228" s="344"/>
      <c r="E228" s="345"/>
      <c r="F228" s="395"/>
      <c r="G228" s="396"/>
      <c r="H228" s="396"/>
      <c r="I228" s="396"/>
      <c r="J228" s="272"/>
      <c r="K228" s="272"/>
      <c r="L228" s="272"/>
      <c r="M228" s="273"/>
      <c r="N228" s="240"/>
      <c r="O228" s="241"/>
      <c r="P228" s="241"/>
      <c r="Q228" s="241"/>
      <c r="R228" s="236"/>
      <c r="S228" s="236"/>
      <c r="T228" s="236"/>
      <c r="U228" s="237"/>
      <c r="V228" s="240"/>
      <c r="W228" s="241"/>
      <c r="X228" s="241"/>
      <c r="Y228" s="241"/>
      <c r="Z228" s="236"/>
      <c r="AA228" s="236"/>
      <c r="AB228" s="236"/>
      <c r="AC228" s="237"/>
      <c r="AD228" s="240"/>
      <c r="AE228" s="241"/>
      <c r="AF228" s="241"/>
      <c r="AG228" s="241"/>
      <c r="AH228" s="236"/>
      <c r="AI228" s="236"/>
      <c r="AJ228" s="236"/>
      <c r="AK228" s="237"/>
      <c r="AL228" s="240"/>
      <c r="AM228" s="241"/>
      <c r="AN228" s="241"/>
      <c r="AO228" s="241"/>
      <c r="AP228" s="236"/>
      <c r="AQ228" s="236"/>
      <c r="AR228" s="236"/>
      <c r="AS228" s="237"/>
      <c r="AT228" s="240"/>
      <c r="AU228" s="241"/>
      <c r="AV228" s="241"/>
      <c r="AW228" s="241"/>
      <c r="AX228" s="236"/>
      <c r="AY228" s="236"/>
      <c r="AZ228" s="236"/>
      <c r="BA228" s="237"/>
      <c r="BB228" s="240"/>
      <c r="BC228" s="241"/>
      <c r="BD228" s="241"/>
      <c r="BE228" s="241"/>
      <c r="BF228" s="236"/>
      <c r="BG228" s="236"/>
      <c r="BH228" s="236"/>
      <c r="BI228" s="237"/>
      <c r="BJ228" s="240"/>
      <c r="BK228" s="241"/>
      <c r="BL228" s="241"/>
      <c r="BM228" s="241"/>
      <c r="BN228" s="236"/>
      <c r="BO228" s="236"/>
      <c r="BP228" s="236"/>
      <c r="BQ228" s="237"/>
      <c r="BR228" s="240"/>
      <c r="BS228" s="241"/>
      <c r="BT228" s="241"/>
      <c r="BU228" s="241"/>
      <c r="BV228" s="236"/>
      <c r="BW228" s="236"/>
      <c r="BX228" s="236"/>
      <c r="BY228" s="237"/>
      <c r="BZ228" s="240"/>
      <c r="CA228" s="241"/>
      <c r="CB228" s="241"/>
      <c r="CC228" s="241"/>
      <c r="CD228" s="236"/>
      <c r="CE228" s="236"/>
      <c r="CF228" s="236"/>
      <c r="CG228" s="237"/>
      <c r="CH228" s="240"/>
      <c r="CI228" s="241"/>
      <c r="CJ228" s="241"/>
      <c r="CK228" s="241"/>
      <c r="CL228" s="236"/>
      <c r="CM228" s="236"/>
      <c r="CN228" s="236"/>
      <c r="CO228" s="237"/>
      <c r="CP228" s="240"/>
      <c r="CQ228" s="241"/>
      <c r="CR228" s="241"/>
      <c r="CS228" s="241"/>
      <c r="CT228" s="236"/>
      <c r="CU228" s="236"/>
      <c r="CV228" s="236"/>
      <c r="CW228" s="237"/>
      <c r="CX228" s="9"/>
      <c r="CY228" s="1"/>
      <c r="CZ228" s="344"/>
      <c r="DA228" s="345"/>
    </row>
    <row r="229" spans="2:105" ht="27.75" customHeight="1">
      <c r="D229" s="50"/>
      <c r="E229" s="50"/>
      <c r="F229" s="69"/>
      <c r="G229" s="69"/>
      <c r="H229" s="69"/>
      <c r="I229" s="69"/>
      <c r="J229" s="68"/>
      <c r="K229" s="68"/>
      <c r="L229" s="68"/>
      <c r="M229" s="68"/>
      <c r="N229" s="25"/>
      <c r="O229" s="25"/>
      <c r="P229" s="25"/>
      <c r="Q229" s="25"/>
      <c r="R229" s="26"/>
      <c r="S229" s="26"/>
      <c r="T229" s="26"/>
      <c r="U229" s="26"/>
      <c r="V229" s="25"/>
      <c r="W229" s="25"/>
      <c r="X229" s="25"/>
      <c r="Y229" s="25"/>
      <c r="Z229" s="26"/>
      <c r="AA229" s="26"/>
      <c r="AB229" s="26"/>
      <c r="AC229" s="26"/>
      <c r="AD229" s="25"/>
      <c r="AE229" s="25"/>
      <c r="AF229" s="25"/>
      <c r="AG229" s="25"/>
      <c r="AH229" s="26"/>
      <c r="AI229" s="26"/>
      <c r="AJ229" s="26"/>
      <c r="AK229" s="26"/>
      <c r="AL229" s="25"/>
      <c r="AM229" s="25"/>
      <c r="AN229" s="25"/>
      <c r="AO229" s="25"/>
      <c r="AP229" s="26"/>
      <c r="AQ229" s="26"/>
      <c r="AR229" s="26"/>
      <c r="AS229" s="26"/>
      <c r="AT229" s="25"/>
      <c r="AU229" s="25"/>
      <c r="AV229" s="25"/>
      <c r="AW229" s="25"/>
      <c r="AX229" s="26"/>
      <c r="AY229" s="26"/>
      <c r="AZ229" s="26"/>
      <c r="BA229" s="26"/>
      <c r="BB229" s="25"/>
      <c r="BC229" s="25"/>
      <c r="BD229" s="25"/>
      <c r="BE229" s="25"/>
      <c r="BF229" s="26"/>
      <c r="BG229" s="26"/>
      <c r="BH229" s="26"/>
      <c r="BI229" s="26"/>
      <c r="BJ229" s="25"/>
      <c r="BK229" s="25"/>
      <c r="BL229" s="25"/>
      <c r="BM229" s="25"/>
      <c r="BN229" s="26"/>
      <c r="BO229" s="26"/>
      <c r="BP229" s="26"/>
      <c r="BQ229" s="26"/>
      <c r="BR229" s="25"/>
      <c r="BS229" s="25"/>
      <c r="BT229" s="25"/>
      <c r="BU229" s="25"/>
      <c r="BV229" s="26"/>
      <c r="BW229" s="26"/>
      <c r="BX229" s="26"/>
      <c r="BY229" s="26"/>
      <c r="BZ229" s="25"/>
      <c r="CA229" s="25"/>
      <c r="CB229" s="25"/>
      <c r="CC229" s="25"/>
      <c r="CD229" s="26"/>
      <c r="CE229" s="26"/>
      <c r="CF229" s="26"/>
      <c r="CG229" s="26"/>
      <c r="CH229" s="25"/>
      <c r="CI229" s="25"/>
      <c r="CJ229" s="25"/>
      <c r="CK229" s="25"/>
      <c r="CL229" s="26"/>
      <c r="CM229" s="26"/>
      <c r="CN229" s="26"/>
      <c r="CO229" s="26"/>
      <c r="CP229" s="25"/>
      <c r="CQ229" s="25"/>
      <c r="CR229" s="25"/>
      <c r="CS229" s="25"/>
      <c r="CT229" s="26"/>
      <c r="CU229" s="26"/>
      <c r="CV229" s="26"/>
      <c r="CW229" s="26"/>
      <c r="CZ229" s="50"/>
      <c r="DA229" s="50"/>
    </row>
    <row r="230" spans="2:105" ht="27.75" customHeight="1" thickBot="1">
      <c r="F230" s="70"/>
      <c r="G230" s="70"/>
      <c r="H230" s="70"/>
      <c r="I230" s="70"/>
      <c r="J230" s="70"/>
      <c r="K230" s="70"/>
      <c r="L230" s="70"/>
      <c r="M230" s="70"/>
      <c r="V230" s="67"/>
      <c r="W230" s="67"/>
      <c r="X230" s="67"/>
      <c r="Y230" s="67"/>
      <c r="Z230" s="67"/>
      <c r="AA230" s="67"/>
      <c r="AB230" s="67"/>
      <c r="AC230" s="67"/>
      <c r="AD230" s="67"/>
      <c r="AE230" s="67"/>
      <c r="AF230" s="67"/>
      <c r="AG230" s="67"/>
      <c r="AH230" s="67"/>
      <c r="AI230" s="67"/>
      <c r="AJ230" s="67"/>
      <c r="AK230" s="67"/>
      <c r="AL230" s="67"/>
      <c r="AM230" s="67"/>
      <c r="AN230" s="67"/>
      <c r="AO230" s="67"/>
      <c r="AP230" s="67"/>
      <c r="AQ230" s="67"/>
      <c r="AR230" s="67"/>
      <c r="AS230" s="67"/>
      <c r="BR230" s="67"/>
      <c r="BS230" s="67"/>
      <c r="BT230" s="67"/>
      <c r="BU230" s="67"/>
      <c r="BV230" s="67"/>
      <c r="BW230" s="67"/>
      <c r="BX230" s="67"/>
      <c r="BY230" s="67"/>
    </row>
    <row r="231" spans="2:105" ht="13.5" customHeight="1">
      <c r="B231" s="5"/>
      <c r="C231" s="2"/>
      <c r="D231" s="346" t="s">
        <v>0</v>
      </c>
      <c r="E231" s="347"/>
      <c r="F231" s="71"/>
      <c r="G231" s="72"/>
      <c r="H231" s="392" t="str">
        <f>TEXT($B1,"m月")</f>
        <v>7月</v>
      </c>
      <c r="I231" s="392"/>
      <c r="J231" s="392"/>
      <c r="K231" s="392"/>
      <c r="L231" s="72"/>
      <c r="M231" s="73"/>
      <c r="N231" s="27"/>
      <c r="O231" s="28"/>
      <c r="P231" s="255" t="str">
        <f t="shared" ref="P231" si="43">TEXT($B1,"m月")</f>
        <v>7月</v>
      </c>
      <c r="Q231" s="255"/>
      <c r="R231" s="255"/>
      <c r="S231" s="255"/>
      <c r="T231" s="28"/>
      <c r="U231" s="29"/>
      <c r="V231" s="27"/>
      <c r="W231" s="28"/>
      <c r="X231" s="255" t="str">
        <f t="shared" ref="X231" si="44">TEXT($B1,"m月")</f>
        <v>7月</v>
      </c>
      <c r="Y231" s="255"/>
      <c r="Z231" s="255"/>
      <c r="AA231" s="255"/>
      <c r="AB231" s="28"/>
      <c r="AC231" s="29"/>
      <c r="AD231" s="27"/>
      <c r="AE231" s="28"/>
      <c r="AF231" s="255" t="str">
        <f t="shared" ref="AF231" si="45">TEXT($B1,"m月")</f>
        <v>7月</v>
      </c>
      <c r="AG231" s="255"/>
      <c r="AH231" s="255"/>
      <c r="AI231" s="255"/>
      <c r="AJ231" s="28"/>
      <c r="AK231" s="29"/>
      <c r="AL231" s="27"/>
      <c r="AM231" s="28"/>
      <c r="AN231" s="255" t="str">
        <f t="shared" ref="AN231" si="46">TEXT($B1,"m月")</f>
        <v>7月</v>
      </c>
      <c r="AO231" s="255"/>
      <c r="AP231" s="255"/>
      <c r="AQ231" s="255"/>
      <c r="AR231" s="28"/>
      <c r="AS231" s="29"/>
      <c r="AT231" s="27"/>
      <c r="AU231" s="28"/>
      <c r="AV231" s="255" t="str">
        <f t="shared" ref="AV231" si="47">TEXT($B1,"m月")</f>
        <v>7月</v>
      </c>
      <c r="AW231" s="255"/>
      <c r="AX231" s="255"/>
      <c r="AY231" s="255"/>
      <c r="AZ231" s="28"/>
      <c r="BA231" s="29"/>
      <c r="BB231" s="27"/>
      <c r="BC231" s="28"/>
      <c r="BD231" s="255" t="str">
        <f t="shared" ref="BD231" si="48">TEXT($B1,"m月")</f>
        <v>7月</v>
      </c>
      <c r="BE231" s="255"/>
      <c r="BF231" s="255"/>
      <c r="BG231" s="255"/>
      <c r="BH231" s="28"/>
      <c r="BI231" s="29"/>
      <c r="BJ231" s="27"/>
      <c r="BK231" s="28"/>
      <c r="BL231" s="255" t="str">
        <f t="shared" ref="BL231" si="49">TEXT($B1,"m月")</f>
        <v>7月</v>
      </c>
      <c r="BM231" s="255"/>
      <c r="BN231" s="255"/>
      <c r="BO231" s="255"/>
      <c r="BP231" s="28"/>
      <c r="BQ231" s="29"/>
      <c r="BR231" s="27"/>
      <c r="BS231" s="28"/>
      <c r="BT231" s="255" t="str">
        <f t="shared" ref="BT231" si="50">TEXT($B1,"m月")</f>
        <v>7月</v>
      </c>
      <c r="BU231" s="255"/>
      <c r="BV231" s="255"/>
      <c r="BW231" s="255"/>
      <c r="BX231" s="28"/>
      <c r="BY231" s="29"/>
      <c r="BZ231" s="27"/>
      <c r="CA231" s="28"/>
      <c r="CB231" s="255" t="str">
        <f t="shared" ref="CB231" si="51">TEXT($B1,"m月")</f>
        <v>7月</v>
      </c>
      <c r="CC231" s="255"/>
      <c r="CD231" s="255"/>
      <c r="CE231" s="255"/>
      <c r="CF231" s="28"/>
      <c r="CG231" s="29"/>
      <c r="CH231" s="27"/>
      <c r="CI231" s="28"/>
      <c r="CJ231" s="255" t="str">
        <f t="shared" ref="CJ231" si="52">TEXT($B1,"m月")</f>
        <v>7月</v>
      </c>
      <c r="CK231" s="255"/>
      <c r="CL231" s="255"/>
      <c r="CM231" s="255"/>
      <c r="CN231" s="28"/>
      <c r="CO231" s="29"/>
      <c r="CP231" s="27"/>
      <c r="CQ231" s="28"/>
      <c r="CR231" s="255" t="str">
        <f t="shared" ref="CR231" si="53">TEXT($B1,"m月")</f>
        <v>7月</v>
      </c>
      <c r="CS231" s="255"/>
      <c r="CT231" s="255"/>
      <c r="CU231" s="255"/>
      <c r="CV231" s="28"/>
      <c r="CW231" s="29"/>
      <c r="CX231" s="5"/>
      <c r="CY231" s="2"/>
      <c r="CZ231" s="346" t="s">
        <v>0</v>
      </c>
      <c r="DA231" s="347"/>
    </row>
    <row r="232" spans="2:105" ht="13.5" customHeight="1">
      <c r="B232" s="6"/>
      <c r="C232" s="4"/>
      <c r="D232" s="342"/>
      <c r="E232" s="343"/>
      <c r="F232" s="393">
        <v>21</v>
      </c>
      <c r="G232" s="394"/>
      <c r="H232" s="394"/>
      <c r="I232" s="394"/>
      <c r="J232" s="270" t="str">
        <f>TEXT('7月1～10日'!$B1+20,"(aaa)")</f>
        <v>(火)</v>
      </c>
      <c r="K232" s="270"/>
      <c r="L232" s="270"/>
      <c r="M232" s="271"/>
      <c r="N232" s="238">
        <v>22</v>
      </c>
      <c r="O232" s="239"/>
      <c r="P232" s="239"/>
      <c r="Q232" s="239"/>
      <c r="R232" s="234" t="str">
        <f>IF($J232="(月)","(火)",IF($J232="(火)","(水)",IF($J232="(水)","(木)",IF($J232="(木)","(金)",IF($J232="(金)","(土)",IF($J232="(土)","(日)",IF($J232="(日)","(月)")))))))</f>
        <v>(水)</v>
      </c>
      <c r="S232" s="234"/>
      <c r="T232" s="234"/>
      <c r="U232" s="235"/>
      <c r="V232" s="238">
        <v>23</v>
      </c>
      <c r="W232" s="239"/>
      <c r="X232" s="239"/>
      <c r="Y232" s="239"/>
      <c r="Z232" s="234" t="str">
        <f>IF($R232="(月)","(火)",IF($R232="(火)","(水)",IF($R232="(水)","(木)",IF($R232="(木)","(金)",IF($R232="(金)","(土)",IF($R232="(土)","(日)",IF($R232="(日)","(月)")))))))</f>
        <v>(木)</v>
      </c>
      <c r="AA232" s="234"/>
      <c r="AB232" s="234"/>
      <c r="AC232" s="235"/>
      <c r="AD232" s="238">
        <v>24</v>
      </c>
      <c r="AE232" s="239"/>
      <c r="AF232" s="239"/>
      <c r="AG232" s="239"/>
      <c r="AH232" s="234" t="str">
        <f>IF($Z232="(月)","(火)",IF($Z232="(火)","(水)",IF($Z232="(水)","(木)",IF($Z232="(木)","(金)",IF($Z232="(金)","(土)",IF($Z232="(土)","(日)",IF($Z232="(日)","(月)")))))))</f>
        <v>(金)</v>
      </c>
      <c r="AI232" s="234"/>
      <c r="AJ232" s="234"/>
      <c r="AK232" s="235"/>
      <c r="AL232" s="238">
        <v>25</v>
      </c>
      <c r="AM232" s="239"/>
      <c r="AN232" s="239"/>
      <c r="AO232" s="239"/>
      <c r="AP232" s="234" t="str">
        <f>IF($AH232="(月)","(火)",IF($AH232="(火)","(水)",IF($AH232="(水)","(木)",IF($AH232="(木)","(金)",IF($AH232="(金)","(土)",IF($AH232="(土)","(日)",IF($AH232="(日)","(月)")))))))</f>
        <v>(土)</v>
      </c>
      <c r="AQ232" s="234"/>
      <c r="AR232" s="234"/>
      <c r="AS232" s="235"/>
      <c r="AT232" s="238">
        <v>26</v>
      </c>
      <c r="AU232" s="239"/>
      <c r="AV232" s="239"/>
      <c r="AW232" s="239"/>
      <c r="AX232" s="234" t="str">
        <f>IF($AP232="(月)","(火)",IF($AP232="(火)","(水)",IF($AP232="(水)","(木)",IF($AP232="(木)","(金)",IF($AP232="(金)","(土)",IF($AP232="(土)","(日)",IF($AP232="(日)","(月)")))))))</f>
        <v>(日)</v>
      </c>
      <c r="AY232" s="234"/>
      <c r="AZ232" s="234"/>
      <c r="BA232" s="235"/>
      <c r="BB232" s="238">
        <v>27</v>
      </c>
      <c r="BC232" s="239"/>
      <c r="BD232" s="239"/>
      <c r="BE232" s="239"/>
      <c r="BF232" s="234" t="str">
        <f>IF($AX232="(月)","(火)",IF($AX232="(火)","(水)",IF($AX232="(水)","(木)",IF($AX232="(木)","(金)",IF($AX232="(金)","(土)",IF($AX232="(土)","(日)",IF($AX232="(日)","(月)")))))))</f>
        <v>(月)</v>
      </c>
      <c r="BG232" s="234"/>
      <c r="BH232" s="234"/>
      <c r="BI232" s="235"/>
      <c r="BJ232" s="238">
        <v>28</v>
      </c>
      <c r="BK232" s="239"/>
      <c r="BL232" s="239"/>
      <c r="BM232" s="239"/>
      <c r="BN232" s="234" t="str">
        <f>IF($BF232="(月)","(火)",IF($BF232="(火)","(水)",IF($BF232="(水)","(木)",IF($BF232="(木)","(金)",IF($BF232="(金)","(土)",IF($BF232="(土)","(日)",IF($BF232="(日)","(月)")))))))</f>
        <v>(火)</v>
      </c>
      <c r="BO232" s="234"/>
      <c r="BP232" s="234"/>
      <c r="BQ232" s="235"/>
      <c r="BR232" s="238">
        <f>IF(DAY(DATE($P$1,$Q$1,29))=29,29,"")</f>
        <v>29</v>
      </c>
      <c r="BS232" s="239"/>
      <c r="BT232" s="239"/>
      <c r="BU232" s="239"/>
      <c r="BV232" s="234" t="str">
        <f>IF($BN232="(月)","(火)",IF($BN232="(火)","(水)",IF($BN232="(水)","(木)",IF($BN232="(木)","(金)",IF($BN232="(金)","(土)",IF($BN232="(土)","(日)",IF($BN232="(日)","(月)")))))))</f>
        <v>(水)</v>
      </c>
      <c r="BW232" s="234"/>
      <c r="BX232" s="234"/>
      <c r="BY232" s="235"/>
      <c r="BZ232" s="238">
        <f>IF(DAY(DATE($P$1,$Q$1,30))=30,30,"")</f>
        <v>30</v>
      </c>
      <c r="CA232" s="239"/>
      <c r="CB232" s="239"/>
      <c r="CC232" s="239"/>
      <c r="CD232" s="234" t="str">
        <f>IF($BV232="(月)","(火)",IF($BV232="(火)","(水)",IF($BV232="(水)","(木)",IF($BV232="(木)","(金)",IF($BV232="(金)","(土)",IF($BV232="(土)","(日)",IF($BV232="(日)","(月)")))))))</f>
        <v>(木)</v>
      </c>
      <c r="CE232" s="234"/>
      <c r="CF232" s="234"/>
      <c r="CG232" s="235"/>
      <c r="CH232" s="238">
        <f>IF(DAY(DATE($P$1,$Q$1,31))=31,31,"")</f>
        <v>31</v>
      </c>
      <c r="CI232" s="239"/>
      <c r="CJ232" s="239"/>
      <c r="CK232" s="239"/>
      <c r="CL232" s="234" t="str">
        <f>IF($CD232="(月)","(火)",IF($CD232="(火)","(水)",IF($CD232="(水)","(木)",IF($CD232="(木)","(金)",IF($CD232="(金)","(土)",IF($CD232="(土)","(日)",IF($CD232="(日)","(月)")))))))</f>
        <v>(金)</v>
      </c>
      <c r="CM232" s="234"/>
      <c r="CN232" s="234"/>
      <c r="CO232" s="235"/>
      <c r="CP232" s="238"/>
      <c r="CQ232" s="239"/>
      <c r="CR232" s="239"/>
      <c r="CS232" s="239"/>
      <c r="CT232" s="234"/>
      <c r="CU232" s="234"/>
      <c r="CV232" s="234"/>
      <c r="CW232" s="235"/>
      <c r="CX232" s="6"/>
      <c r="CY232" s="4"/>
      <c r="CZ232" s="342"/>
      <c r="DA232" s="343"/>
    </row>
    <row r="233" spans="2:105" ht="13.5" customHeight="1">
      <c r="B233" s="348" t="s">
        <v>2</v>
      </c>
      <c r="C233" s="342"/>
      <c r="D233" s="4"/>
      <c r="E233" s="3"/>
      <c r="F233" s="393"/>
      <c r="G233" s="394"/>
      <c r="H233" s="394"/>
      <c r="I233" s="394"/>
      <c r="J233" s="270"/>
      <c r="K233" s="270"/>
      <c r="L233" s="270"/>
      <c r="M233" s="271"/>
      <c r="N233" s="238"/>
      <c r="O233" s="239"/>
      <c r="P233" s="239"/>
      <c r="Q233" s="239"/>
      <c r="R233" s="234"/>
      <c r="S233" s="234"/>
      <c r="T233" s="234"/>
      <c r="U233" s="235"/>
      <c r="V233" s="238"/>
      <c r="W233" s="239"/>
      <c r="X233" s="239"/>
      <c r="Y233" s="239"/>
      <c r="Z233" s="234"/>
      <c r="AA233" s="234"/>
      <c r="AB233" s="234"/>
      <c r="AC233" s="235"/>
      <c r="AD233" s="238"/>
      <c r="AE233" s="239"/>
      <c r="AF233" s="239"/>
      <c r="AG233" s="239"/>
      <c r="AH233" s="234"/>
      <c r="AI233" s="234"/>
      <c r="AJ233" s="234"/>
      <c r="AK233" s="235"/>
      <c r="AL233" s="238"/>
      <c r="AM233" s="239"/>
      <c r="AN233" s="239"/>
      <c r="AO233" s="239"/>
      <c r="AP233" s="234"/>
      <c r="AQ233" s="234"/>
      <c r="AR233" s="234"/>
      <c r="AS233" s="235"/>
      <c r="AT233" s="238"/>
      <c r="AU233" s="239"/>
      <c r="AV233" s="239"/>
      <c r="AW233" s="239"/>
      <c r="AX233" s="234"/>
      <c r="AY233" s="234"/>
      <c r="AZ233" s="234"/>
      <c r="BA233" s="235"/>
      <c r="BB233" s="238"/>
      <c r="BC233" s="239"/>
      <c r="BD233" s="239"/>
      <c r="BE233" s="239"/>
      <c r="BF233" s="234"/>
      <c r="BG233" s="234"/>
      <c r="BH233" s="234"/>
      <c r="BI233" s="235"/>
      <c r="BJ233" s="238"/>
      <c r="BK233" s="239"/>
      <c r="BL233" s="239"/>
      <c r="BM233" s="239"/>
      <c r="BN233" s="234"/>
      <c r="BO233" s="234"/>
      <c r="BP233" s="234"/>
      <c r="BQ233" s="235"/>
      <c r="BR233" s="238"/>
      <c r="BS233" s="239"/>
      <c r="BT233" s="239"/>
      <c r="BU233" s="239"/>
      <c r="BV233" s="234"/>
      <c r="BW233" s="234"/>
      <c r="BX233" s="234"/>
      <c r="BY233" s="235"/>
      <c r="BZ233" s="238"/>
      <c r="CA233" s="239"/>
      <c r="CB233" s="239"/>
      <c r="CC233" s="239"/>
      <c r="CD233" s="234"/>
      <c r="CE233" s="234"/>
      <c r="CF233" s="234"/>
      <c r="CG233" s="235"/>
      <c r="CH233" s="238"/>
      <c r="CI233" s="239"/>
      <c r="CJ233" s="239"/>
      <c r="CK233" s="239"/>
      <c r="CL233" s="234"/>
      <c r="CM233" s="234"/>
      <c r="CN233" s="234"/>
      <c r="CO233" s="235"/>
      <c r="CP233" s="238"/>
      <c r="CQ233" s="239"/>
      <c r="CR233" s="239"/>
      <c r="CS233" s="239"/>
      <c r="CT233" s="234"/>
      <c r="CU233" s="234"/>
      <c r="CV233" s="234"/>
      <c r="CW233" s="235"/>
      <c r="CX233" s="348" t="s">
        <v>2</v>
      </c>
      <c r="CY233" s="342"/>
      <c r="CZ233" s="4"/>
      <c r="DA233" s="3"/>
    </row>
    <row r="234" spans="2:105" ht="14.25" customHeight="1" thickBot="1">
      <c r="B234" s="348"/>
      <c r="C234" s="342"/>
      <c r="E234" s="7"/>
      <c r="F234" s="395"/>
      <c r="G234" s="396"/>
      <c r="H234" s="396"/>
      <c r="I234" s="396"/>
      <c r="J234" s="272"/>
      <c r="K234" s="272"/>
      <c r="L234" s="272"/>
      <c r="M234" s="273"/>
      <c r="N234" s="240"/>
      <c r="O234" s="241"/>
      <c r="P234" s="241"/>
      <c r="Q234" s="241"/>
      <c r="R234" s="236"/>
      <c r="S234" s="236"/>
      <c r="T234" s="236"/>
      <c r="U234" s="237"/>
      <c r="V234" s="240"/>
      <c r="W234" s="241"/>
      <c r="X234" s="241"/>
      <c r="Y234" s="241"/>
      <c r="Z234" s="236"/>
      <c r="AA234" s="236"/>
      <c r="AB234" s="236"/>
      <c r="AC234" s="237"/>
      <c r="AD234" s="240"/>
      <c r="AE234" s="241"/>
      <c r="AF234" s="241"/>
      <c r="AG234" s="241"/>
      <c r="AH234" s="236"/>
      <c r="AI234" s="236"/>
      <c r="AJ234" s="236"/>
      <c r="AK234" s="237"/>
      <c r="AL234" s="240"/>
      <c r="AM234" s="241"/>
      <c r="AN234" s="241"/>
      <c r="AO234" s="241"/>
      <c r="AP234" s="236"/>
      <c r="AQ234" s="236"/>
      <c r="AR234" s="236"/>
      <c r="AS234" s="237"/>
      <c r="AT234" s="240"/>
      <c r="AU234" s="241"/>
      <c r="AV234" s="241"/>
      <c r="AW234" s="241"/>
      <c r="AX234" s="236"/>
      <c r="AY234" s="236"/>
      <c r="AZ234" s="236"/>
      <c r="BA234" s="237"/>
      <c r="BB234" s="240"/>
      <c r="BC234" s="241"/>
      <c r="BD234" s="241"/>
      <c r="BE234" s="241"/>
      <c r="BF234" s="236"/>
      <c r="BG234" s="236"/>
      <c r="BH234" s="236"/>
      <c r="BI234" s="237"/>
      <c r="BJ234" s="240"/>
      <c r="BK234" s="241"/>
      <c r="BL234" s="241"/>
      <c r="BM234" s="241"/>
      <c r="BN234" s="236"/>
      <c r="BO234" s="236"/>
      <c r="BP234" s="236"/>
      <c r="BQ234" s="237"/>
      <c r="BR234" s="240"/>
      <c r="BS234" s="241"/>
      <c r="BT234" s="241"/>
      <c r="BU234" s="241"/>
      <c r="BV234" s="236"/>
      <c r="BW234" s="236"/>
      <c r="BX234" s="236"/>
      <c r="BY234" s="237"/>
      <c r="BZ234" s="240"/>
      <c r="CA234" s="241"/>
      <c r="CB234" s="241"/>
      <c r="CC234" s="241"/>
      <c r="CD234" s="236"/>
      <c r="CE234" s="236"/>
      <c r="CF234" s="236"/>
      <c r="CG234" s="237"/>
      <c r="CH234" s="240"/>
      <c r="CI234" s="241"/>
      <c r="CJ234" s="241"/>
      <c r="CK234" s="241"/>
      <c r="CL234" s="236"/>
      <c r="CM234" s="236"/>
      <c r="CN234" s="236"/>
      <c r="CO234" s="237"/>
      <c r="CP234" s="240"/>
      <c r="CQ234" s="241"/>
      <c r="CR234" s="241"/>
      <c r="CS234" s="241"/>
      <c r="CT234" s="236"/>
      <c r="CU234" s="236"/>
      <c r="CV234" s="236"/>
      <c r="CW234" s="237"/>
      <c r="CX234" s="348"/>
      <c r="CY234" s="342"/>
      <c r="DA234" s="7"/>
    </row>
    <row r="235" spans="2:105" ht="15" customHeight="1">
      <c r="B235" s="353" t="s">
        <v>160</v>
      </c>
      <c r="C235" s="354"/>
      <c r="D235" s="354"/>
      <c r="E235" s="355"/>
      <c r="F235" s="251">
        <v>10016208</v>
      </c>
      <c r="G235" s="252"/>
      <c r="H235" s="252"/>
      <c r="I235" s="252"/>
      <c r="J235" s="258"/>
      <c r="K235" s="258"/>
      <c r="L235" s="258"/>
      <c r="M235" s="259"/>
      <c r="N235" s="251"/>
      <c r="O235" s="252"/>
      <c r="P235" s="252"/>
      <c r="Q235" s="252"/>
      <c r="R235" s="258"/>
      <c r="S235" s="258"/>
      <c r="T235" s="258"/>
      <c r="U235" s="259"/>
      <c r="V235" s="251"/>
      <c r="W235" s="258"/>
      <c r="X235" s="258"/>
      <c r="Y235" s="258"/>
      <c r="Z235" s="258"/>
      <c r="AA235" s="258"/>
      <c r="AB235" s="258"/>
      <c r="AC235" s="259"/>
      <c r="AD235" s="251"/>
      <c r="AE235" s="258"/>
      <c r="AF235" s="258"/>
      <c r="AG235" s="258"/>
      <c r="AH235" s="258"/>
      <c r="AI235" s="258"/>
      <c r="AJ235" s="258"/>
      <c r="AK235" s="259"/>
      <c r="AL235" s="220"/>
      <c r="AM235" s="221"/>
      <c r="AN235" s="221"/>
      <c r="AO235" s="221"/>
      <c r="AP235" s="221"/>
      <c r="AQ235" s="221"/>
      <c r="AR235" s="221"/>
      <c r="AS235" s="222"/>
      <c r="AT235" s="220"/>
      <c r="AU235" s="221"/>
      <c r="AV235" s="221"/>
      <c r="AW235" s="221"/>
      <c r="AX235" s="221"/>
      <c r="AY235" s="221"/>
      <c r="AZ235" s="221"/>
      <c r="BA235" s="222"/>
      <c r="BB235" s="251">
        <v>10016338</v>
      </c>
      <c r="BC235" s="258"/>
      <c r="BD235" s="258"/>
      <c r="BE235" s="258"/>
      <c r="BF235" s="258"/>
      <c r="BG235" s="258"/>
      <c r="BH235" s="258"/>
      <c r="BI235" s="259"/>
      <c r="BJ235" s="251"/>
      <c r="BK235" s="258"/>
      <c r="BL235" s="258"/>
      <c r="BM235" s="258"/>
      <c r="BN235" s="258"/>
      <c r="BO235" s="258"/>
      <c r="BP235" s="258"/>
      <c r="BQ235" s="259"/>
      <c r="BR235" s="251"/>
      <c r="BS235" s="258"/>
      <c r="BT235" s="258"/>
      <c r="BU235" s="258"/>
      <c r="BV235" s="258"/>
      <c r="BW235" s="258"/>
      <c r="BX235" s="258"/>
      <c r="BY235" s="259"/>
      <c r="BZ235" s="251"/>
      <c r="CA235" s="258"/>
      <c r="CB235" s="258"/>
      <c r="CC235" s="258"/>
      <c r="CD235" s="258"/>
      <c r="CE235" s="258"/>
      <c r="CF235" s="258"/>
      <c r="CG235" s="259"/>
      <c r="CH235" s="251">
        <v>10016290</v>
      </c>
      <c r="CI235" s="252"/>
      <c r="CJ235" s="252"/>
      <c r="CK235" s="252"/>
      <c r="CL235" s="258"/>
      <c r="CM235" s="258"/>
      <c r="CN235" s="258"/>
      <c r="CO235" s="259"/>
      <c r="CP235" s="251"/>
      <c r="CQ235" s="258"/>
      <c r="CR235" s="258"/>
      <c r="CS235" s="258"/>
      <c r="CT235" s="258"/>
      <c r="CU235" s="258"/>
      <c r="CV235" s="258"/>
      <c r="CW235" s="259"/>
      <c r="CX235" s="353" t="s">
        <v>160</v>
      </c>
      <c r="CY235" s="354"/>
      <c r="CZ235" s="354"/>
      <c r="DA235" s="355"/>
    </row>
    <row r="236" spans="2:105" ht="15" customHeight="1">
      <c r="B236" s="356"/>
      <c r="C236" s="357"/>
      <c r="D236" s="357"/>
      <c r="E236" s="358"/>
      <c r="F236" s="242" t="s">
        <v>62</v>
      </c>
      <c r="G236" s="243"/>
      <c r="H236" s="243"/>
      <c r="I236" s="243"/>
      <c r="J236" s="217"/>
      <c r="K236" s="245"/>
      <c r="L236" s="217"/>
      <c r="M236" s="216"/>
      <c r="N236" s="274"/>
      <c r="O236" s="275"/>
      <c r="P236" s="275"/>
      <c r="Q236" s="275"/>
      <c r="R236" s="229"/>
      <c r="S236" s="295"/>
      <c r="T236" s="229"/>
      <c r="U236" s="244"/>
      <c r="V236" s="274"/>
      <c r="W236" s="275"/>
      <c r="X236" s="275"/>
      <c r="Y236" s="275"/>
      <c r="Z236" s="229"/>
      <c r="AA236" s="295"/>
      <c r="AB236" s="229"/>
      <c r="AC236" s="244"/>
      <c r="AD236" s="242"/>
      <c r="AE236" s="243"/>
      <c r="AF236" s="243"/>
      <c r="AG236" s="243"/>
      <c r="AH236" s="217"/>
      <c r="AI236" s="245"/>
      <c r="AJ236" s="217"/>
      <c r="AK236" s="216"/>
      <c r="AL236" s="223"/>
      <c r="AM236" s="224"/>
      <c r="AN236" s="224"/>
      <c r="AO236" s="224"/>
      <c r="AP236" s="224"/>
      <c r="AQ236" s="224"/>
      <c r="AR236" s="224"/>
      <c r="AS236" s="225"/>
      <c r="AT236" s="223"/>
      <c r="AU236" s="224"/>
      <c r="AV236" s="224"/>
      <c r="AW236" s="224"/>
      <c r="AX236" s="224"/>
      <c r="AY236" s="224"/>
      <c r="AZ236" s="224"/>
      <c r="BA236" s="225"/>
      <c r="BB236" s="274" t="s">
        <v>212</v>
      </c>
      <c r="BC236" s="275"/>
      <c r="BD236" s="275"/>
      <c r="BE236" s="275"/>
      <c r="BF236" s="229"/>
      <c r="BG236" s="229"/>
      <c r="BH236" s="229"/>
      <c r="BI236" s="244"/>
      <c r="BJ236" s="242"/>
      <c r="BK236" s="243"/>
      <c r="BL236" s="243"/>
      <c r="BM236" s="243"/>
      <c r="BN236" s="217"/>
      <c r="BO236" s="245"/>
      <c r="BP236" s="217"/>
      <c r="BQ236" s="216"/>
      <c r="BR236" s="242"/>
      <c r="BS236" s="243"/>
      <c r="BT236" s="243"/>
      <c r="BU236" s="243"/>
      <c r="BV236" s="217"/>
      <c r="BW236" s="245"/>
      <c r="BX236" s="217"/>
      <c r="BY236" s="216"/>
      <c r="BZ236" s="242"/>
      <c r="CA236" s="243"/>
      <c r="CB236" s="243"/>
      <c r="CC236" s="243"/>
      <c r="CD236" s="217"/>
      <c r="CE236" s="245"/>
      <c r="CF236" s="217"/>
      <c r="CG236" s="216"/>
      <c r="CH236" s="242" t="s">
        <v>194</v>
      </c>
      <c r="CI236" s="243"/>
      <c r="CJ236" s="243"/>
      <c r="CK236" s="243"/>
      <c r="CL236" s="217"/>
      <c r="CM236" s="245" t="s">
        <v>55</v>
      </c>
      <c r="CN236" s="217"/>
      <c r="CO236" s="216"/>
      <c r="CP236" s="242"/>
      <c r="CQ236" s="243"/>
      <c r="CR236" s="243"/>
      <c r="CS236" s="243"/>
      <c r="CT236" s="217"/>
      <c r="CU236" s="217"/>
      <c r="CV236" s="217"/>
      <c r="CW236" s="216"/>
      <c r="CX236" s="356"/>
      <c r="CY236" s="357"/>
      <c r="CZ236" s="357"/>
      <c r="DA236" s="358"/>
    </row>
    <row r="237" spans="2:105" ht="11.25" customHeight="1">
      <c r="B237" s="356"/>
      <c r="C237" s="357"/>
      <c r="D237" s="357"/>
      <c r="E237" s="358"/>
      <c r="F237" s="264" t="s">
        <v>337</v>
      </c>
      <c r="G237" s="265"/>
      <c r="H237" s="265"/>
      <c r="I237" s="265"/>
      <c r="J237" s="217"/>
      <c r="K237" s="245"/>
      <c r="L237" s="217"/>
      <c r="M237" s="216"/>
      <c r="N237" s="284"/>
      <c r="O237" s="285"/>
      <c r="P237" s="285"/>
      <c r="Q237" s="285"/>
      <c r="R237" s="229"/>
      <c r="S237" s="295"/>
      <c r="T237" s="229"/>
      <c r="U237" s="244"/>
      <c r="V237" s="274"/>
      <c r="W237" s="275"/>
      <c r="X237" s="275"/>
      <c r="Y237" s="275"/>
      <c r="Z237" s="229"/>
      <c r="AA237" s="295"/>
      <c r="AB237" s="229"/>
      <c r="AC237" s="244"/>
      <c r="AD237" s="264" t="s">
        <v>663</v>
      </c>
      <c r="AE237" s="265"/>
      <c r="AF237" s="265"/>
      <c r="AG237" s="265"/>
      <c r="AH237" s="217"/>
      <c r="AI237" s="245"/>
      <c r="AJ237" s="217"/>
      <c r="AK237" s="216"/>
      <c r="AL237" s="223"/>
      <c r="AM237" s="224"/>
      <c r="AN237" s="224"/>
      <c r="AO237" s="224"/>
      <c r="AP237" s="224"/>
      <c r="AQ237" s="224"/>
      <c r="AR237" s="224"/>
      <c r="AS237" s="225"/>
      <c r="AT237" s="223"/>
      <c r="AU237" s="224"/>
      <c r="AV237" s="224"/>
      <c r="AW237" s="224"/>
      <c r="AX237" s="224"/>
      <c r="AY237" s="224"/>
      <c r="AZ237" s="224"/>
      <c r="BA237" s="225"/>
      <c r="BB237" s="274" t="s">
        <v>66</v>
      </c>
      <c r="BC237" s="275"/>
      <c r="BD237" s="275"/>
      <c r="BE237" s="275"/>
      <c r="BF237" s="229"/>
      <c r="BG237" s="229"/>
      <c r="BH237" s="229"/>
      <c r="BI237" s="244"/>
      <c r="BJ237" s="242" t="s">
        <v>36</v>
      </c>
      <c r="BK237" s="243"/>
      <c r="BL237" s="243"/>
      <c r="BM237" s="243"/>
      <c r="BN237" s="217"/>
      <c r="BO237" s="245"/>
      <c r="BP237" s="217"/>
      <c r="BQ237" s="216"/>
      <c r="BR237" s="242" t="s">
        <v>36</v>
      </c>
      <c r="BS237" s="243"/>
      <c r="BT237" s="243"/>
      <c r="BU237" s="243"/>
      <c r="BV237" s="217"/>
      <c r="BW237" s="245"/>
      <c r="BX237" s="217"/>
      <c r="BY237" s="216"/>
      <c r="BZ237" s="242" t="s">
        <v>36</v>
      </c>
      <c r="CA237" s="243"/>
      <c r="CB237" s="243"/>
      <c r="CC237" s="243"/>
      <c r="CD237" s="217"/>
      <c r="CE237" s="245"/>
      <c r="CF237" s="217"/>
      <c r="CG237" s="216"/>
      <c r="CH237" s="256" t="s">
        <v>195</v>
      </c>
      <c r="CI237" s="257"/>
      <c r="CJ237" s="257"/>
      <c r="CK237" s="257"/>
      <c r="CL237" s="217"/>
      <c r="CM237" s="245"/>
      <c r="CN237" s="217"/>
      <c r="CO237" s="216"/>
      <c r="CP237" s="264"/>
      <c r="CQ237" s="265"/>
      <c r="CR237" s="265"/>
      <c r="CS237" s="265"/>
      <c r="CT237" s="217"/>
      <c r="CU237" s="217"/>
      <c r="CV237" s="217"/>
      <c r="CW237" s="216"/>
      <c r="CX237" s="356"/>
      <c r="CY237" s="357"/>
      <c r="CZ237" s="357"/>
      <c r="DA237" s="358"/>
    </row>
    <row r="238" spans="2:105" ht="22.5" customHeight="1">
      <c r="B238" s="356"/>
      <c r="C238" s="357"/>
      <c r="D238" s="357"/>
      <c r="E238" s="358"/>
      <c r="F238" s="264"/>
      <c r="G238" s="265"/>
      <c r="H238" s="265"/>
      <c r="I238" s="265"/>
      <c r="J238" s="217"/>
      <c r="K238" s="217" t="s">
        <v>40</v>
      </c>
      <c r="L238" s="217"/>
      <c r="M238" s="216"/>
      <c r="N238" s="284"/>
      <c r="O238" s="285"/>
      <c r="P238" s="285"/>
      <c r="Q238" s="285"/>
      <c r="R238" s="229"/>
      <c r="S238" s="229" t="s">
        <v>40</v>
      </c>
      <c r="T238" s="229"/>
      <c r="U238" s="244"/>
      <c r="V238" s="274"/>
      <c r="W238" s="275"/>
      <c r="X238" s="275"/>
      <c r="Y238" s="275"/>
      <c r="Z238" s="229"/>
      <c r="AA238" s="229" t="s">
        <v>41</v>
      </c>
      <c r="AB238" s="229" t="s">
        <v>42</v>
      </c>
      <c r="AC238" s="244"/>
      <c r="AD238" s="264"/>
      <c r="AE238" s="265"/>
      <c r="AF238" s="265"/>
      <c r="AG238" s="265"/>
      <c r="AH238" s="217"/>
      <c r="AI238" s="217" t="s">
        <v>42</v>
      </c>
      <c r="AJ238" s="217"/>
      <c r="AK238" s="216"/>
      <c r="AL238" s="223"/>
      <c r="AM238" s="224"/>
      <c r="AN238" s="224"/>
      <c r="AO238" s="224"/>
      <c r="AP238" s="224"/>
      <c r="AQ238" s="224"/>
      <c r="AR238" s="224"/>
      <c r="AS238" s="225"/>
      <c r="AT238" s="223"/>
      <c r="AU238" s="224"/>
      <c r="AV238" s="224"/>
      <c r="AW238" s="224"/>
      <c r="AX238" s="224"/>
      <c r="AY238" s="224"/>
      <c r="AZ238" s="224"/>
      <c r="BA238" s="225"/>
      <c r="BB238" s="274"/>
      <c r="BC238" s="275"/>
      <c r="BD238" s="275"/>
      <c r="BE238" s="275"/>
      <c r="BF238" s="229"/>
      <c r="BG238" s="229" t="s">
        <v>40</v>
      </c>
      <c r="BH238" s="229"/>
      <c r="BI238" s="244"/>
      <c r="BJ238" s="242"/>
      <c r="BK238" s="243"/>
      <c r="BL238" s="243"/>
      <c r="BM238" s="243"/>
      <c r="BN238" s="217"/>
      <c r="BO238" s="217"/>
      <c r="BP238" s="217"/>
      <c r="BQ238" s="216"/>
      <c r="BR238" s="242"/>
      <c r="BS238" s="243"/>
      <c r="BT238" s="243"/>
      <c r="BU238" s="243"/>
      <c r="BV238" s="217"/>
      <c r="BW238" s="217"/>
      <c r="BX238" s="217"/>
      <c r="BY238" s="216"/>
      <c r="BZ238" s="242"/>
      <c r="CA238" s="243"/>
      <c r="CB238" s="243"/>
      <c r="CC238" s="243"/>
      <c r="CD238" s="217"/>
      <c r="CE238" s="217" t="s">
        <v>201</v>
      </c>
      <c r="CF238" s="217"/>
      <c r="CG238" s="216"/>
      <c r="CH238" s="256"/>
      <c r="CI238" s="257"/>
      <c r="CJ238" s="257"/>
      <c r="CK238" s="257"/>
      <c r="CL238" s="217"/>
      <c r="CM238" s="217" t="s">
        <v>44</v>
      </c>
      <c r="CN238" s="217" t="s">
        <v>495</v>
      </c>
      <c r="CO238" s="216"/>
      <c r="CP238" s="264"/>
      <c r="CQ238" s="265"/>
      <c r="CR238" s="265"/>
      <c r="CS238" s="265"/>
      <c r="CT238" s="217"/>
      <c r="CU238" s="217"/>
      <c r="CV238" s="217"/>
      <c r="CW238" s="216"/>
      <c r="CX238" s="356"/>
      <c r="CY238" s="357"/>
      <c r="CZ238" s="357"/>
      <c r="DA238" s="358"/>
    </row>
    <row r="239" spans="2:105" ht="18.75" customHeight="1">
      <c r="B239" s="359"/>
      <c r="C239" s="360"/>
      <c r="D239" s="360"/>
      <c r="E239" s="361"/>
      <c r="F239" s="218"/>
      <c r="G239" s="219"/>
      <c r="H239" s="219"/>
      <c r="I239" s="219"/>
      <c r="J239" s="217"/>
      <c r="K239" s="217"/>
      <c r="L239" s="217"/>
      <c r="M239" s="216"/>
      <c r="N239" s="296"/>
      <c r="O239" s="297"/>
      <c r="P239" s="297"/>
      <c r="Q239" s="297"/>
      <c r="R239" s="229"/>
      <c r="S239" s="229"/>
      <c r="T239" s="229"/>
      <c r="U239" s="244"/>
      <c r="V239" s="218"/>
      <c r="W239" s="219"/>
      <c r="X239" s="219"/>
      <c r="Y239" s="219"/>
      <c r="Z239" s="229"/>
      <c r="AA239" s="229"/>
      <c r="AB239" s="229"/>
      <c r="AC239" s="244"/>
      <c r="AD239" s="218"/>
      <c r="AE239" s="219"/>
      <c r="AF239" s="219"/>
      <c r="AG239" s="219"/>
      <c r="AH239" s="217"/>
      <c r="AI239" s="217"/>
      <c r="AJ239" s="217"/>
      <c r="AK239" s="216"/>
      <c r="AL239" s="223"/>
      <c r="AM239" s="224"/>
      <c r="AN239" s="224"/>
      <c r="AO239" s="224"/>
      <c r="AP239" s="224"/>
      <c r="AQ239" s="224"/>
      <c r="AR239" s="224"/>
      <c r="AS239" s="225"/>
      <c r="AT239" s="223"/>
      <c r="AU239" s="224"/>
      <c r="AV239" s="224"/>
      <c r="AW239" s="224"/>
      <c r="AX239" s="224"/>
      <c r="AY239" s="224"/>
      <c r="AZ239" s="224"/>
      <c r="BA239" s="225"/>
      <c r="BB239" s="296"/>
      <c r="BC239" s="297"/>
      <c r="BD239" s="297"/>
      <c r="BE239" s="297"/>
      <c r="BF239" s="229"/>
      <c r="BG239" s="229"/>
      <c r="BH239" s="229"/>
      <c r="BI239" s="244"/>
      <c r="BJ239" s="218" t="s">
        <v>490</v>
      </c>
      <c r="BK239" s="219"/>
      <c r="BL239" s="219"/>
      <c r="BM239" s="219"/>
      <c r="BN239" s="217"/>
      <c r="BO239" s="217"/>
      <c r="BP239" s="217"/>
      <c r="BQ239" s="216"/>
      <c r="BR239" s="218"/>
      <c r="BS239" s="219"/>
      <c r="BT239" s="219"/>
      <c r="BU239" s="219"/>
      <c r="BV239" s="217"/>
      <c r="BW239" s="217"/>
      <c r="BX239" s="217"/>
      <c r="BY239" s="216"/>
      <c r="BZ239" s="218"/>
      <c r="CA239" s="219"/>
      <c r="CB239" s="219"/>
      <c r="CC239" s="219"/>
      <c r="CD239" s="217"/>
      <c r="CE239" s="217"/>
      <c r="CF239" s="217"/>
      <c r="CG239" s="216"/>
      <c r="CH239" s="218"/>
      <c r="CI239" s="219"/>
      <c r="CJ239" s="219"/>
      <c r="CK239" s="219"/>
      <c r="CL239" s="217"/>
      <c r="CM239" s="217"/>
      <c r="CN239" s="217"/>
      <c r="CO239" s="216"/>
      <c r="CP239" s="218"/>
      <c r="CQ239" s="219"/>
      <c r="CR239" s="219"/>
      <c r="CS239" s="219"/>
      <c r="CT239" s="217"/>
      <c r="CU239" s="217"/>
      <c r="CV239" s="217"/>
      <c r="CW239" s="216"/>
      <c r="CX239" s="359"/>
      <c r="CY239" s="360"/>
      <c r="CZ239" s="360"/>
      <c r="DA239" s="361"/>
    </row>
    <row r="240" spans="2:105" ht="18.75" customHeight="1" thickBot="1">
      <c r="B240" s="350" t="s">
        <v>291</v>
      </c>
      <c r="C240" s="351"/>
      <c r="D240" s="351"/>
      <c r="E240" s="352"/>
      <c r="F240" s="230"/>
      <c r="G240" s="231"/>
      <c r="H240" s="55"/>
      <c r="I240" s="266" t="s">
        <v>64</v>
      </c>
      <c r="J240" s="266"/>
      <c r="K240" s="266"/>
      <c r="L240" s="266"/>
      <c r="M240" s="267"/>
      <c r="N240" s="262"/>
      <c r="O240" s="263"/>
      <c r="P240" s="65"/>
      <c r="Q240" s="308"/>
      <c r="R240" s="308"/>
      <c r="S240" s="308"/>
      <c r="T240" s="308"/>
      <c r="U240" s="309"/>
      <c r="V240" s="230"/>
      <c r="W240" s="231"/>
      <c r="X240" s="65"/>
      <c r="Y240" s="300"/>
      <c r="Z240" s="300"/>
      <c r="AA240" s="300"/>
      <c r="AB240" s="300"/>
      <c r="AC240" s="301"/>
      <c r="AD240" s="230"/>
      <c r="AE240" s="231"/>
      <c r="AF240" s="55"/>
      <c r="AG240" s="246"/>
      <c r="AH240" s="246"/>
      <c r="AI240" s="246"/>
      <c r="AJ240" s="246"/>
      <c r="AK240" s="247"/>
      <c r="AL240" s="226"/>
      <c r="AM240" s="227"/>
      <c r="AN240" s="227"/>
      <c r="AO240" s="227"/>
      <c r="AP240" s="227"/>
      <c r="AQ240" s="227"/>
      <c r="AR240" s="227"/>
      <c r="AS240" s="228"/>
      <c r="AT240" s="226"/>
      <c r="AU240" s="227"/>
      <c r="AV240" s="227"/>
      <c r="AW240" s="227"/>
      <c r="AX240" s="227"/>
      <c r="AY240" s="227"/>
      <c r="AZ240" s="227"/>
      <c r="BA240" s="228"/>
      <c r="BB240" s="230"/>
      <c r="BC240" s="231"/>
      <c r="BD240" s="65"/>
      <c r="BE240" s="300" t="s">
        <v>67</v>
      </c>
      <c r="BF240" s="300"/>
      <c r="BG240" s="300"/>
      <c r="BH240" s="300"/>
      <c r="BI240" s="301"/>
      <c r="BJ240" s="230"/>
      <c r="BK240" s="231"/>
      <c r="BL240" s="55"/>
      <c r="BM240" s="246"/>
      <c r="BN240" s="246"/>
      <c r="BO240" s="246"/>
      <c r="BP240" s="246"/>
      <c r="BQ240" s="247"/>
      <c r="BR240" s="230"/>
      <c r="BS240" s="231"/>
      <c r="BT240" s="55"/>
      <c r="BU240" s="246"/>
      <c r="BV240" s="246"/>
      <c r="BW240" s="246"/>
      <c r="BX240" s="246"/>
      <c r="BY240" s="247"/>
      <c r="BZ240" s="230"/>
      <c r="CA240" s="231"/>
      <c r="CB240" s="55"/>
      <c r="CC240" s="246"/>
      <c r="CD240" s="246"/>
      <c r="CE240" s="246"/>
      <c r="CF240" s="246"/>
      <c r="CG240" s="247"/>
      <c r="CH240" s="230"/>
      <c r="CI240" s="231"/>
      <c r="CJ240" s="55"/>
      <c r="CK240" s="266" t="s">
        <v>196</v>
      </c>
      <c r="CL240" s="266"/>
      <c r="CM240" s="266"/>
      <c r="CN240" s="266"/>
      <c r="CO240" s="267"/>
      <c r="CP240" s="230"/>
      <c r="CQ240" s="231"/>
      <c r="CR240" s="55"/>
      <c r="CS240" s="246"/>
      <c r="CT240" s="246"/>
      <c r="CU240" s="246"/>
      <c r="CV240" s="246"/>
      <c r="CW240" s="247"/>
      <c r="CX240" s="350"/>
      <c r="CY240" s="351"/>
      <c r="CZ240" s="351"/>
      <c r="DA240" s="352"/>
    </row>
    <row r="241" spans="2:105" ht="15" customHeight="1">
      <c r="B241" s="353" t="s">
        <v>161</v>
      </c>
      <c r="C241" s="354"/>
      <c r="D241" s="354"/>
      <c r="E241" s="355"/>
      <c r="F241" s="251">
        <v>10016264</v>
      </c>
      <c r="G241" s="252"/>
      <c r="H241" s="252"/>
      <c r="I241" s="252"/>
      <c r="J241" s="258"/>
      <c r="K241" s="258"/>
      <c r="L241" s="258"/>
      <c r="M241" s="259"/>
      <c r="N241" s="251"/>
      <c r="O241" s="258"/>
      <c r="P241" s="258"/>
      <c r="Q241" s="258"/>
      <c r="R241" s="258"/>
      <c r="S241" s="258"/>
      <c r="T241" s="258"/>
      <c r="U241" s="259"/>
      <c r="V241" s="251"/>
      <c r="W241" s="252"/>
      <c r="X241" s="252"/>
      <c r="Y241" s="252"/>
      <c r="Z241" s="258"/>
      <c r="AA241" s="258"/>
      <c r="AB241" s="258"/>
      <c r="AC241" s="259"/>
      <c r="AD241" s="251"/>
      <c r="AE241" s="252"/>
      <c r="AF241" s="252"/>
      <c r="AG241" s="252"/>
      <c r="AH241" s="258"/>
      <c r="AI241" s="258"/>
      <c r="AJ241" s="258"/>
      <c r="AK241" s="259"/>
      <c r="AL241" s="220" t="s">
        <v>641</v>
      </c>
      <c r="AM241" s="221"/>
      <c r="AN241" s="221"/>
      <c r="AO241" s="221"/>
      <c r="AP241" s="221"/>
      <c r="AQ241" s="221"/>
      <c r="AR241" s="221"/>
      <c r="AS241" s="222"/>
      <c r="AT241" s="314">
        <v>10016525</v>
      </c>
      <c r="AU241" s="315"/>
      <c r="AV241" s="315"/>
      <c r="AW241" s="315"/>
      <c r="AX241" s="312"/>
      <c r="AY241" s="312"/>
      <c r="AZ241" s="312"/>
      <c r="BA241" s="313"/>
      <c r="BB241" s="251">
        <v>10016281</v>
      </c>
      <c r="BC241" s="252"/>
      <c r="BD241" s="252"/>
      <c r="BE241" s="252"/>
      <c r="BF241" s="258"/>
      <c r="BG241" s="258"/>
      <c r="BH241" s="258"/>
      <c r="BI241" s="259"/>
      <c r="BJ241" s="251"/>
      <c r="BK241" s="258"/>
      <c r="BL241" s="258"/>
      <c r="BM241" s="258"/>
      <c r="BN241" s="258"/>
      <c r="BO241" s="258"/>
      <c r="BP241" s="258"/>
      <c r="BQ241" s="259"/>
      <c r="BR241" s="251"/>
      <c r="BS241" s="252"/>
      <c r="BT241" s="252"/>
      <c r="BU241" s="252"/>
      <c r="BV241" s="258"/>
      <c r="BW241" s="258"/>
      <c r="BX241" s="258"/>
      <c r="BY241" s="259"/>
      <c r="BZ241" s="220"/>
      <c r="CA241" s="221"/>
      <c r="CB241" s="221"/>
      <c r="CC241" s="221"/>
      <c r="CD241" s="221"/>
      <c r="CE241" s="221"/>
      <c r="CF241" s="221"/>
      <c r="CG241" s="222"/>
      <c r="CH241" s="220"/>
      <c r="CI241" s="221"/>
      <c r="CJ241" s="221"/>
      <c r="CK241" s="221"/>
      <c r="CL241" s="221"/>
      <c r="CM241" s="221"/>
      <c r="CN241" s="221"/>
      <c r="CO241" s="222"/>
      <c r="CP241" s="251"/>
      <c r="CQ241" s="258"/>
      <c r="CR241" s="258"/>
      <c r="CS241" s="258"/>
      <c r="CT241" s="258"/>
      <c r="CU241" s="258"/>
      <c r="CV241" s="258"/>
      <c r="CW241" s="259"/>
      <c r="CX241" s="353" t="s">
        <v>161</v>
      </c>
      <c r="CY241" s="354"/>
      <c r="CZ241" s="354"/>
      <c r="DA241" s="355"/>
    </row>
    <row r="242" spans="2:105" ht="15" customHeight="1">
      <c r="B242" s="356"/>
      <c r="C242" s="357"/>
      <c r="D242" s="357"/>
      <c r="E242" s="358"/>
      <c r="F242" s="242" t="s">
        <v>62</v>
      </c>
      <c r="G242" s="243"/>
      <c r="H242" s="243"/>
      <c r="I242" s="243"/>
      <c r="J242" s="217"/>
      <c r="K242" s="245"/>
      <c r="L242" s="217"/>
      <c r="M242" s="216"/>
      <c r="N242" s="274"/>
      <c r="O242" s="275"/>
      <c r="P242" s="275"/>
      <c r="Q242" s="275"/>
      <c r="R242" s="229"/>
      <c r="S242" s="295"/>
      <c r="T242" s="229"/>
      <c r="U242" s="244"/>
      <c r="V242" s="274"/>
      <c r="W242" s="275"/>
      <c r="X242" s="275"/>
      <c r="Y242" s="275"/>
      <c r="Z242" s="229"/>
      <c r="AA242" s="295"/>
      <c r="AB242" s="229"/>
      <c r="AC242" s="244"/>
      <c r="AD242" s="274"/>
      <c r="AE242" s="275"/>
      <c r="AF242" s="275"/>
      <c r="AG242" s="275"/>
      <c r="AH242" s="229"/>
      <c r="AI242" s="295"/>
      <c r="AJ242" s="229"/>
      <c r="AK242" s="244"/>
      <c r="AL242" s="223"/>
      <c r="AM242" s="224"/>
      <c r="AN242" s="224"/>
      <c r="AO242" s="224"/>
      <c r="AP242" s="224"/>
      <c r="AQ242" s="224"/>
      <c r="AR242" s="224"/>
      <c r="AS242" s="225"/>
      <c r="AT242" s="280" t="s">
        <v>553</v>
      </c>
      <c r="AU242" s="281"/>
      <c r="AV242" s="281"/>
      <c r="AW242" s="281"/>
      <c r="AX242" s="269"/>
      <c r="AY242" s="268"/>
      <c r="AZ242" s="269"/>
      <c r="BA242" s="250"/>
      <c r="BB242" s="274" t="s">
        <v>115</v>
      </c>
      <c r="BC242" s="275"/>
      <c r="BD242" s="275"/>
      <c r="BE242" s="275"/>
      <c r="BF242" s="229"/>
      <c r="BG242" s="295"/>
      <c r="BH242" s="229"/>
      <c r="BI242" s="244"/>
      <c r="BJ242" s="242"/>
      <c r="BK242" s="243"/>
      <c r="BL242" s="243"/>
      <c r="BM242" s="243"/>
      <c r="BN242" s="217"/>
      <c r="BO242" s="245"/>
      <c r="BP242" s="217"/>
      <c r="BQ242" s="216"/>
      <c r="BR242" s="274"/>
      <c r="BS242" s="275"/>
      <c r="BT242" s="275"/>
      <c r="BU242" s="275"/>
      <c r="BV242" s="229"/>
      <c r="BW242" s="295"/>
      <c r="BX242" s="229"/>
      <c r="BY242" s="244"/>
      <c r="BZ242" s="223"/>
      <c r="CA242" s="224"/>
      <c r="CB242" s="224"/>
      <c r="CC242" s="224"/>
      <c r="CD242" s="224"/>
      <c r="CE242" s="224"/>
      <c r="CF242" s="224"/>
      <c r="CG242" s="225"/>
      <c r="CH242" s="223"/>
      <c r="CI242" s="224"/>
      <c r="CJ242" s="224"/>
      <c r="CK242" s="224"/>
      <c r="CL242" s="224"/>
      <c r="CM242" s="224"/>
      <c r="CN242" s="224"/>
      <c r="CO242" s="225"/>
      <c r="CP242" s="242"/>
      <c r="CQ242" s="243"/>
      <c r="CR242" s="243"/>
      <c r="CS242" s="243"/>
      <c r="CT242" s="217"/>
      <c r="CU242" s="245"/>
      <c r="CV242" s="217"/>
      <c r="CW242" s="216"/>
      <c r="CX242" s="356"/>
      <c r="CY242" s="357"/>
      <c r="CZ242" s="357"/>
      <c r="DA242" s="358"/>
    </row>
    <row r="243" spans="2:105" ht="11.25" customHeight="1">
      <c r="B243" s="356"/>
      <c r="C243" s="357"/>
      <c r="D243" s="357"/>
      <c r="E243" s="358"/>
      <c r="F243" s="264" t="s">
        <v>328</v>
      </c>
      <c r="G243" s="265"/>
      <c r="H243" s="265"/>
      <c r="I243" s="265"/>
      <c r="J243" s="217"/>
      <c r="K243" s="245"/>
      <c r="L243" s="217"/>
      <c r="M243" s="216"/>
      <c r="N243" s="274"/>
      <c r="O243" s="275"/>
      <c r="P243" s="275"/>
      <c r="Q243" s="275"/>
      <c r="R243" s="229"/>
      <c r="S243" s="295"/>
      <c r="T243" s="229"/>
      <c r="U243" s="244"/>
      <c r="V243" s="284"/>
      <c r="W243" s="285"/>
      <c r="X243" s="285"/>
      <c r="Y243" s="285"/>
      <c r="Z243" s="229"/>
      <c r="AA243" s="295"/>
      <c r="AB243" s="229"/>
      <c r="AC243" s="244"/>
      <c r="AD243" s="274"/>
      <c r="AE243" s="275"/>
      <c r="AF243" s="275"/>
      <c r="AG243" s="275"/>
      <c r="AH243" s="229"/>
      <c r="AI243" s="295"/>
      <c r="AJ243" s="229"/>
      <c r="AK243" s="244"/>
      <c r="AL243" s="223"/>
      <c r="AM243" s="224"/>
      <c r="AN243" s="224"/>
      <c r="AO243" s="224"/>
      <c r="AP243" s="224"/>
      <c r="AQ243" s="224"/>
      <c r="AR243" s="224"/>
      <c r="AS243" s="225"/>
      <c r="AT243" s="320" t="s">
        <v>552</v>
      </c>
      <c r="AU243" s="321"/>
      <c r="AV243" s="321"/>
      <c r="AW243" s="321"/>
      <c r="AX243" s="269"/>
      <c r="AY243" s="268"/>
      <c r="AZ243" s="269"/>
      <c r="BA243" s="250"/>
      <c r="BB243" s="284" t="s">
        <v>116</v>
      </c>
      <c r="BC243" s="285"/>
      <c r="BD243" s="285"/>
      <c r="BE243" s="285"/>
      <c r="BF243" s="229"/>
      <c r="BG243" s="295"/>
      <c r="BH243" s="229"/>
      <c r="BI243" s="244"/>
      <c r="BJ243" s="264"/>
      <c r="BK243" s="265"/>
      <c r="BL243" s="265"/>
      <c r="BM243" s="265"/>
      <c r="BN243" s="217"/>
      <c r="BO243" s="245"/>
      <c r="BP243" s="217"/>
      <c r="BQ243" s="216"/>
      <c r="BR243" s="284"/>
      <c r="BS243" s="285"/>
      <c r="BT243" s="285"/>
      <c r="BU243" s="285"/>
      <c r="BV243" s="229"/>
      <c r="BW243" s="295"/>
      <c r="BX243" s="229"/>
      <c r="BY243" s="244"/>
      <c r="BZ243" s="223"/>
      <c r="CA243" s="224"/>
      <c r="CB243" s="224"/>
      <c r="CC243" s="224"/>
      <c r="CD243" s="224"/>
      <c r="CE243" s="224"/>
      <c r="CF243" s="224"/>
      <c r="CG243" s="225"/>
      <c r="CH243" s="223"/>
      <c r="CI243" s="224"/>
      <c r="CJ243" s="224"/>
      <c r="CK243" s="224"/>
      <c r="CL243" s="224"/>
      <c r="CM243" s="224"/>
      <c r="CN243" s="224"/>
      <c r="CO243" s="225"/>
      <c r="CP243" s="242"/>
      <c r="CQ243" s="243"/>
      <c r="CR243" s="243"/>
      <c r="CS243" s="243"/>
      <c r="CT243" s="217"/>
      <c r="CU243" s="245"/>
      <c r="CV243" s="217"/>
      <c r="CW243" s="216"/>
      <c r="CX243" s="356"/>
      <c r="CY243" s="357"/>
      <c r="CZ243" s="357"/>
      <c r="DA243" s="358"/>
    </row>
    <row r="244" spans="2:105" ht="22.5" customHeight="1">
      <c r="B244" s="356"/>
      <c r="C244" s="357"/>
      <c r="D244" s="357"/>
      <c r="E244" s="358"/>
      <c r="F244" s="264"/>
      <c r="G244" s="265"/>
      <c r="H244" s="265"/>
      <c r="I244" s="265"/>
      <c r="J244" s="217"/>
      <c r="K244" s="217" t="s">
        <v>44</v>
      </c>
      <c r="L244" s="217"/>
      <c r="M244" s="216"/>
      <c r="N244" s="274"/>
      <c r="O244" s="275"/>
      <c r="P244" s="275"/>
      <c r="Q244" s="275"/>
      <c r="R244" s="229"/>
      <c r="S244" s="229" t="s">
        <v>40</v>
      </c>
      <c r="T244" s="229"/>
      <c r="U244" s="244"/>
      <c r="V244" s="284"/>
      <c r="W244" s="285"/>
      <c r="X244" s="285"/>
      <c r="Y244" s="285"/>
      <c r="Z244" s="229"/>
      <c r="AA244" s="229" t="s">
        <v>40</v>
      </c>
      <c r="AB244" s="229"/>
      <c r="AC244" s="244"/>
      <c r="AD244" s="274"/>
      <c r="AE244" s="275"/>
      <c r="AF244" s="275"/>
      <c r="AG244" s="275"/>
      <c r="AH244" s="229"/>
      <c r="AI244" s="229" t="s">
        <v>41</v>
      </c>
      <c r="AJ244" s="229" t="s">
        <v>42</v>
      </c>
      <c r="AK244" s="244"/>
      <c r="AL244" s="223"/>
      <c r="AM244" s="224"/>
      <c r="AN244" s="224"/>
      <c r="AO244" s="224"/>
      <c r="AP244" s="224"/>
      <c r="AQ244" s="224"/>
      <c r="AR244" s="224"/>
      <c r="AS244" s="225"/>
      <c r="AT244" s="320"/>
      <c r="AU244" s="321"/>
      <c r="AV244" s="321"/>
      <c r="AW244" s="321"/>
      <c r="AX244" s="269"/>
      <c r="AY244" s="269"/>
      <c r="AZ244" s="269"/>
      <c r="BA244" s="250"/>
      <c r="BB244" s="284"/>
      <c r="BC244" s="285"/>
      <c r="BD244" s="285"/>
      <c r="BE244" s="285"/>
      <c r="BF244" s="229"/>
      <c r="BG244" s="229" t="s">
        <v>44</v>
      </c>
      <c r="BH244" s="229"/>
      <c r="BI244" s="244"/>
      <c r="BJ244" s="264"/>
      <c r="BK244" s="265"/>
      <c r="BL244" s="265"/>
      <c r="BM244" s="265"/>
      <c r="BN244" s="217"/>
      <c r="BO244" s="217" t="s">
        <v>40</v>
      </c>
      <c r="BP244" s="217"/>
      <c r="BQ244" s="216"/>
      <c r="BR244" s="284"/>
      <c r="BS244" s="285"/>
      <c r="BT244" s="285"/>
      <c r="BU244" s="285"/>
      <c r="BV244" s="229"/>
      <c r="BW244" s="229" t="s">
        <v>40</v>
      </c>
      <c r="BX244" s="229"/>
      <c r="BY244" s="244"/>
      <c r="BZ244" s="223"/>
      <c r="CA244" s="224"/>
      <c r="CB244" s="224"/>
      <c r="CC244" s="224"/>
      <c r="CD244" s="224"/>
      <c r="CE244" s="224"/>
      <c r="CF244" s="224"/>
      <c r="CG244" s="225"/>
      <c r="CH244" s="223"/>
      <c r="CI244" s="224"/>
      <c r="CJ244" s="224"/>
      <c r="CK244" s="224"/>
      <c r="CL244" s="224"/>
      <c r="CM244" s="224"/>
      <c r="CN244" s="224"/>
      <c r="CO244" s="225"/>
      <c r="CP244" s="242"/>
      <c r="CQ244" s="243"/>
      <c r="CR244" s="243"/>
      <c r="CS244" s="243"/>
      <c r="CT244" s="217"/>
      <c r="CU244" s="217"/>
      <c r="CV244" s="217"/>
      <c r="CW244" s="216"/>
      <c r="CX244" s="356"/>
      <c r="CY244" s="357"/>
      <c r="CZ244" s="357"/>
      <c r="DA244" s="358"/>
    </row>
    <row r="245" spans="2:105" ht="18.75" customHeight="1">
      <c r="B245" s="359"/>
      <c r="C245" s="360"/>
      <c r="D245" s="360"/>
      <c r="E245" s="361"/>
      <c r="F245" s="218"/>
      <c r="G245" s="219"/>
      <c r="H245" s="219"/>
      <c r="I245" s="219"/>
      <c r="J245" s="217"/>
      <c r="K245" s="217"/>
      <c r="L245" s="217"/>
      <c r="M245" s="216"/>
      <c r="N245" s="296"/>
      <c r="O245" s="297"/>
      <c r="P245" s="297"/>
      <c r="Q245" s="297"/>
      <c r="R245" s="229"/>
      <c r="S245" s="229"/>
      <c r="T245" s="229"/>
      <c r="U245" s="244"/>
      <c r="V245" s="296"/>
      <c r="W245" s="297"/>
      <c r="X245" s="297"/>
      <c r="Y245" s="297"/>
      <c r="Z245" s="229"/>
      <c r="AA245" s="229"/>
      <c r="AB245" s="229"/>
      <c r="AC245" s="244"/>
      <c r="AD245" s="296"/>
      <c r="AE245" s="297"/>
      <c r="AF245" s="297"/>
      <c r="AG245" s="297"/>
      <c r="AH245" s="229"/>
      <c r="AI245" s="229"/>
      <c r="AJ245" s="229"/>
      <c r="AK245" s="244"/>
      <c r="AL245" s="223"/>
      <c r="AM245" s="224"/>
      <c r="AN245" s="224"/>
      <c r="AO245" s="224"/>
      <c r="AP245" s="224"/>
      <c r="AQ245" s="224"/>
      <c r="AR245" s="224"/>
      <c r="AS245" s="225"/>
      <c r="AT245" s="318"/>
      <c r="AU245" s="319"/>
      <c r="AV245" s="319"/>
      <c r="AW245" s="319"/>
      <c r="AX245" s="269"/>
      <c r="AY245" s="269"/>
      <c r="AZ245" s="269"/>
      <c r="BA245" s="250"/>
      <c r="BB245" s="296"/>
      <c r="BC245" s="297"/>
      <c r="BD245" s="297"/>
      <c r="BE245" s="297"/>
      <c r="BF245" s="229"/>
      <c r="BG245" s="229"/>
      <c r="BH245" s="229"/>
      <c r="BI245" s="244"/>
      <c r="BJ245" s="218"/>
      <c r="BK245" s="219"/>
      <c r="BL245" s="219"/>
      <c r="BM245" s="219"/>
      <c r="BN245" s="217"/>
      <c r="BO245" s="217"/>
      <c r="BP245" s="217"/>
      <c r="BQ245" s="216"/>
      <c r="BR245" s="296"/>
      <c r="BS245" s="297"/>
      <c r="BT245" s="297"/>
      <c r="BU245" s="297"/>
      <c r="BV245" s="229"/>
      <c r="BW245" s="229"/>
      <c r="BX245" s="229"/>
      <c r="BY245" s="244"/>
      <c r="BZ245" s="223"/>
      <c r="CA245" s="224"/>
      <c r="CB245" s="224"/>
      <c r="CC245" s="224"/>
      <c r="CD245" s="224"/>
      <c r="CE245" s="224"/>
      <c r="CF245" s="224"/>
      <c r="CG245" s="225"/>
      <c r="CH245" s="223"/>
      <c r="CI245" s="224"/>
      <c r="CJ245" s="224"/>
      <c r="CK245" s="224"/>
      <c r="CL245" s="224"/>
      <c r="CM245" s="224"/>
      <c r="CN245" s="224"/>
      <c r="CO245" s="225"/>
      <c r="CP245" s="218"/>
      <c r="CQ245" s="219"/>
      <c r="CR245" s="219"/>
      <c r="CS245" s="219"/>
      <c r="CT245" s="217"/>
      <c r="CU245" s="217"/>
      <c r="CV245" s="217"/>
      <c r="CW245" s="216"/>
      <c r="CX245" s="359"/>
      <c r="CY245" s="360"/>
      <c r="CZ245" s="360"/>
      <c r="DA245" s="361"/>
    </row>
    <row r="246" spans="2:105" ht="18.75" customHeight="1" thickBot="1">
      <c r="B246" s="350" t="s">
        <v>645</v>
      </c>
      <c r="C246" s="351"/>
      <c r="D246" s="351"/>
      <c r="E246" s="352"/>
      <c r="F246" s="230"/>
      <c r="G246" s="231"/>
      <c r="H246" s="55"/>
      <c r="I246" s="266" t="s">
        <v>112</v>
      </c>
      <c r="J246" s="266"/>
      <c r="K246" s="266"/>
      <c r="L246" s="266"/>
      <c r="M246" s="267"/>
      <c r="N246" s="230"/>
      <c r="O246" s="231"/>
      <c r="P246" s="65"/>
      <c r="Q246" s="310"/>
      <c r="R246" s="310"/>
      <c r="S246" s="310"/>
      <c r="T246" s="310"/>
      <c r="U246" s="311"/>
      <c r="V246" s="230"/>
      <c r="W246" s="231"/>
      <c r="X246" s="65"/>
      <c r="Y246" s="300"/>
      <c r="Z246" s="300"/>
      <c r="AA246" s="300"/>
      <c r="AB246" s="300"/>
      <c r="AC246" s="301"/>
      <c r="AD246" s="262"/>
      <c r="AE246" s="263"/>
      <c r="AF246" s="65"/>
      <c r="AG246" s="298"/>
      <c r="AH246" s="298"/>
      <c r="AI246" s="298"/>
      <c r="AJ246" s="298"/>
      <c r="AK246" s="299"/>
      <c r="AL246" s="226"/>
      <c r="AM246" s="227"/>
      <c r="AN246" s="227"/>
      <c r="AO246" s="227"/>
      <c r="AP246" s="227"/>
      <c r="AQ246" s="227"/>
      <c r="AR246" s="227"/>
      <c r="AS246" s="228"/>
      <c r="AT246" s="479"/>
      <c r="AU246" s="480"/>
      <c r="AV246" s="156"/>
      <c r="AW246" s="316" t="s">
        <v>554</v>
      </c>
      <c r="AX246" s="316"/>
      <c r="AY246" s="316"/>
      <c r="AZ246" s="316"/>
      <c r="BA246" s="317"/>
      <c r="BB246" s="262"/>
      <c r="BC246" s="263"/>
      <c r="BD246" s="65"/>
      <c r="BE246" s="300" t="s">
        <v>117</v>
      </c>
      <c r="BF246" s="300"/>
      <c r="BG246" s="300"/>
      <c r="BH246" s="300"/>
      <c r="BI246" s="301"/>
      <c r="BJ246" s="230"/>
      <c r="BK246" s="231"/>
      <c r="BL246" s="55"/>
      <c r="BM246" s="266"/>
      <c r="BN246" s="266"/>
      <c r="BO246" s="266"/>
      <c r="BP246" s="266"/>
      <c r="BQ246" s="267"/>
      <c r="BR246" s="262"/>
      <c r="BS246" s="263"/>
      <c r="BT246" s="65"/>
      <c r="BU246" s="308"/>
      <c r="BV246" s="308"/>
      <c r="BW246" s="308"/>
      <c r="BX246" s="308"/>
      <c r="BY246" s="309"/>
      <c r="BZ246" s="226"/>
      <c r="CA246" s="227"/>
      <c r="CB246" s="227"/>
      <c r="CC246" s="227"/>
      <c r="CD246" s="227"/>
      <c r="CE246" s="227"/>
      <c r="CF246" s="227"/>
      <c r="CG246" s="228"/>
      <c r="CH246" s="226"/>
      <c r="CI246" s="227"/>
      <c r="CJ246" s="227"/>
      <c r="CK246" s="227"/>
      <c r="CL246" s="227"/>
      <c r="CM246" s="227"/>
      <c r="CN246" s="227"/>
      <c r="CO246" s="228"/>
      <c r="CP246" s="230"/>
      <c r="CQ246" s="231"/>
      <c r="CR246" s="55"/>
      <c r="CS246" s="246"/>
      <c r="CT246" s="246"/>
      <c r="CU246" s="246"/>
      <c r="CV246" s="246"/>
      <c r="CW246" s="247"/>
      <c r="CX246" s="350"/>
      <c r="CY246" s="351"/>
      <c r="CZ246" s="351"/>
      <c r="DA246" s="352"/>
    </row>
    <row r="247" spans="2:105" ht="15" customHeight="1">
      <c r="B247" s="353" t="s" ph="1">
        <v>185</v>
      </c>
      <c r="C247" s="354" ph="1"/>
      <c r="D247" s="354" ph="1"/>
      <c r="E247" s="355" ph="1"/>
      <c r="F247" s="220"/>
      <c r="G247" s="221"/>
      <c r="H247" s="221"/>
      <c r="I247" s="221"/>
      <c r="J247" s="221"/>
      <c r="K247" s="221"/>
      <c r="L247" s="221"/>
      <c r="M247" s="222"/>
      <c r="N247" s="251"/>
      <c r="O247" s="258"/>
      <c r="P247" s="258"/>
      <c r="Q247" s="258"/>
      <c r="R247" s="258"/>
      <c r="S247" s="258"/>
      <c r="T247" s="258"/>
      <c r="U247" s="259"/>
      <c r="V247" s="251"/>
      <c r="W247" s="258"/>
      <c r="X247" s="258"/>
      <c r="Y247" s="258"/>
      <c r="Z247" s="258"/>
      <c r="AA247" s="258"/>
      <c r="AB247" s="258"/>
      <c r="AC247" s="259"/>
      <c r="AD247" s="251"/>
      <c r="AE247" s="258"/>
      <c r="AF247" s="258"/>
      <c r="AG247" s="258"/>
      <c r="AH247" s="258"/>
      <c r="AI247" s="258"/>
      <c r="AJ247" s="258"/>
      <c r="AK247" s="259"/>
      <c r="AL247" s="220"/>
      <c r="AM247" s="221"/>
      <c r="AN247" s="221"/>
      <c r="AO247" s="221"/>
      <c r="AP247" s="221"/>
      <c r="AQ247" s="221"/>
      <c r="AR247" s="221"/>
      <c r="AS247" s="222"/>
      <c r="AT247" s="251"/>
      <c r="AU247" s="258"/>
      <c r="AV247" s="258"/>
      <c r="AW247" s="258"/>
      <c r="AX247" s="258"/>
      <c r="AY247" s="258"/>
      <c r="AZ247" s="258"/>
      <c r="BA247" s="259"/>
      <c r="BB247" s="251">
        <v>10016338</v>
      </c>
      <c r="BC247" s="258"/>
      <c r="BD247" s="258"/>
      <c r="BE247" s="258"/>
      <c r="BF247" s="258"/>
      <c r="BG247" s="258"/>
      <c r="BH247" s="258"/>
      <c r="BI247" s="259"/>
      <c r="BJ247" s="220"/>
      <c r="BK247" s="221"/>
      <c r="BL247" s="221"/>
      <c r="BM247" s="221"/>
      <c r="BN247" s="221"/>
      <c r="BO247" s="221"/>
      <c r="BP247" s="221"/>
      <c r="BQ247" s="222"/>
      <c r="BR247" s="251"/>
      <c r="BS247" s="258"/>
      <c r="BT247" s="258"/>
      <c r="BU247" s="258"/>
      <c r="BV247" s="258"/>
      <c r="BW247" s="258"/>
      <c r="BX247" s="258"/>
      <c r="BY247" s="259"/>
      <c r="BZ247" s="251"/>
      <c r="CA247" s="258"/>
      <c r="CB247" s="258"/>
      <c r="CC247" s="258"/>
      <c r="CD247" s="258"/>
      <c r="CE247" s="258"/>
      <c r="CF247" s="258"/>
      <c r="CG247" s="259"/>
      <c r="CH247" s="251">
        <v>10016290</v>
      </c>
      <c r="CI247" s="252"/>
      <c r="CJ247" s="252"/>
      <c r="CK247" s="252"/>
      <c r="CL247" s="258"/>
      <c r="CM247" s="258"/>
      <c r="CN247" s="258"/>
      <c r="CO247" s="259"/>
      <c r="CP247" s="251"/>
      <c r="CQ247" s="258"/>
      <c r="CR247" s="258"/>
      <c r="CS247" s="258"/>
      <c r="CT247" s="258"/>
      <c r="CU247" s="258"/>
      <c r="CV247" s="258"/>
      <c r="CW247" s="259"/>
      <c r="CX247" s="353" t="s" ph="1">
        <v>185</v>
      </c>
      <c r="CY247" s="354" ph="1"/>
      <c r="CZ247" s="354" ph="1"/>
      <c r="DA247" s="355" ph="1"/>
    </row>
    <row r="248" spans="2:105" ht="15" customHeight="1">
      <c r="B248" s="356" ph="1"/>
      <c r="C248" s="357" ph="1"/>
      <c r="D248" s="357" ph="1"/>
      <c r="E248" s="358" ph="1"/>
      <c r="F248" s="223"/>
      <c r="G248" s="224"/>
      <c r="H248" s="224"/>
      <c r="I248" s="224"/>
      <c r="J248" s="224"/>
      <c r="K248" s="224"/>
      <c r="L248" s="224"/>
      <c r="M248" s="225"/>
      <c r="N248" s="242"/>
      <c r="O248" s="243"/>
      <c r="P248" s="243"/>
      <c r="Q248" s="243"/>
      <c r="R248" s="217"/>
      <c r="S248" s="245"/>
      <c r="T248" s="217"/>
      <c r="U248" s="216"/>
      <c r="V248" s="242"/>
      <c r="W248" s="243"/>
      <c r="X248" s="243"/>
      <c r="Y248" s="243"/>
      <c r="Z248" s="217"/>
      <c r="AA248" s="245"/>
      <c r="AB248" s="217"/>
      <c r="AC248" s="216"/>
      <c r="AD248" s="242"/>
      <c r="AE248" s="243"/>
      <c r="AF248" s="243"/>
      <c r="AG248" s="243"/>
      <c r="AH248" s="217"/>
      <c r="AI248" s="245"/>
      <c r="AJ248" s="217"/>
      <c r="AK248" s="216"/>
      <c r="AL248" s="223"/>
      <c r="AM248" s="224"/>
      <c r="AN248" s="224"/>
      <c r="AO248" s="224"/>
      <c r="AP248" s="224"/>
      <c r="AQ248" s="224"/>
      <c r="AR248" s="224"/>
      <c r="AS248" s="225"/>
      <c r="AT248" s="242"/>
      <c r="AU248" s="243"/>
      <c r="AV248" s="243"/>
      <c r="AW248" s="243"/>
      <c r="AX248" s="217"/>
      <c r="AY248" s="245"/>
      <c r="AZ248" s="217"/>
      <c r="BA248" s="216"/>
      <c r="BB248" s="274" t="s">
        <v>212</v>
      </c>
      <c r="BC248" s="275"/>
      <c r="BD248" s="275"/>
      <c r="BE248" s="275"/>
      <c r="BF248" s="229"/>
      <c r="BG248" s="229"/>
      <c r="BH248" s="229"/>
      <c r="BI248" s="244"/>
      <c r="BJ248" s="223"/>
      <c r="BK248" s="224"/>
      <c r="BL248" s="224"/>
      <c r="BM248" s="224"/>
      <c r="BN248" s="224"/>
      <c r="BO248" s="224"/>
      <c r="BP248" s="224"/>
      <c r="BQ248" s="225"/>
      <c r="BR248" s="242"/>
      <c r="BS248" s="243"/>
      <c r="BT248" s="243"/>
      <c r="BU248" s="243"/>
      <c r="BV248" s="217"/>
      <c r="BW248" s="245"/>
      <c r="BX248" s="217"/>
      <c r="BY248" s="216"/>
      <c r="BZ248" s="242"/>
      <c r="CA248" s="243"/>
      <c r="CB248" s="243"/>
      <c r="CC248" s="243"/>
      <c r="CD248" s="217"/>
      <c r="CE248" s="245"/>
      <c r="CF248" s="217"/>
      <c r="CG248" s="216"/>
      <c r="CH248" s="242" t="s">
        <v>194</v>
      </c>
      <c r="CI248" s="243"/>
      <c r="CJ248" s="243"/>
      <c r="CK248" s="243"/>
      <c r="CL248" s="217"/>
      <c r="CM248" s="245"/>
      <c r="CN248" s="217"/>
      <c r="CO248" s="216"/>
      <c r="CP248" s="242"/>
      <c r="CQ248" s="243"/>
      <c r="CR248" s="243"/>
      <c r="CS248" s="243"/>
      <c r="CT248" s="217"/>
      <c r="CU248" s="217"/>
      <c r="CV248" s="217"/>
      <c r="CW248" s="216"/>
      <c r="CX248" s="356" ph="1"/>
      <c r="CY248" s="357" ph="1"/>
      <c r="CZ248" s="357" ph="1"/>
      <c r="DA248" s="358" ph="1"/>
    </row>
    <row r="249" spans="2:105" ht="11.25" customHeight="1">
      <c r="B249" s="356" ph="1"/>
      <c r="C249" s="357" ph="1"/>
      <c r="D249" s="357" ph="1"/>
      <c r="E249" s="358" ph="1"/>
      <c r="F249" s="223"/>
      <c r="G249" s="224"/>
      <c r="H249" s="224"/>
      <c r="I249" s="224"/>
      <c r="J249" s="224"/>
      <c r="K249" s="224"/>
      <c r="L249" s="224"/>
      <c r="M249" s="225"/>
      <c r="N249" s="242" t="s">
        <v>36</v>
      </c>
      <c r="O249" s="243"/>
      <c r="P249" s="243"/>
      <c r="Q249" s="243"/>
      <c r="R249" s="217"/>
      <c r="S249" s="245"/>
      <c r="T249" s="217"/>
      <c r="U249" s="216"/>
      <c r="V249" s="264" t="s">
        <v>352</v>
      </c>
      <c r="W249" s="265"/>
      <c r="X249" s="265"/>
      <c r="Y249" s="265"/>
      <c r="Z249" s="217"/>
      <c r="AA249" s="245"/>
      <c r="AB249" s="217"/>
      <c r="AC249" s="216"/>
      <c r="AD249" s="264" t="s">
        <v>678</v>
      </c>
      <c r="AE249" s="265"/>
      <c r="AF249" s="265"/>
      <c r="AG249" s="265"/>
      <c r="AH249" s="217"/>
      <c r="AI249" s="245"/>
      <c r="AJ249" s="217"/>
      <c r="AK249" s="216"/>
      <c r="AL249" s="223"/>
      <c r="AM249" s="224"/>
      <c r="AN249" s="224"/>
      <c r="AO249" s="224"/>
      <c r="AP249" s="224"/>
      <c r="AQ249" s="224"/>
      <c r="AR249" s="224"/>
      <c r="AS249" s="225"/>
      <c r="AT249" s="242" t="s">
        <v>36</v>
      </c>
      <c r="AU249" s="243"/>
      <c r="AV249" s="243"/>
      <c r="AW249" s="243"/>
      <c r="AX249" s="217"/>
      <c r="AY249" s="245"/>
      <c r="AZ249" s="217"/>
      <c r="BA249" s="216"/>
      <c r="BB249" s="274" t="s">
        <v>66</v>
      </c>
      <c r="BC249" s="275"/>
      <c r="BD249" s="275"/>
      <c r="BE249" s="275"/>
      <c r="BF249" s="229"/>
      <c r="BG249" s="229"/>
      <c r="BH249" s="229"/>
      <c r="BI249" s="244"/>
      <c r="BJ249" s="223"/>
      <c r="BK249" s="224"/>
      <c r="BL249" s="224"/>
      <c r="BM249" s="224"/>
      <c r="BN249" s="224"/>
      <c r="BO249" s="224"/>
      <c r="BP249" s="224"/>
      <c r="BQ249" s="225"/>
      <c r="BR249" s="242" t="s">
        <v>36</v>
      </c>
      <c r="BS249" s="243"/>
      <c r="BT249" s="243"/>
      <c r="BU249" s="243"/>
      <c r="BV249" s="217"/>
      <c r="BW249" s="245"/>
      <c r="BX249" s="217"/>
      <c r="BY249" s="216"/>
      <c r="BZ249" s="242" t="s">
        <v>36</v>
      </c>
      <c r="CA249" s="243"/>
      <c r="CB249" s="243"/>
      <c r="CC249" s="243"/>
      <c r="CD249" s="217"/>
      <c r="CE249" s="245"/>
      <c r="CF249" s="217"/>
      <c r="CG249" s="216"/>
      <c r="CH249" s="256" t="s">
        <v>195</v>
      </c>
      <c r="CI249" s="257"/>
      <c r="CJ249" s="257"/>
      <c r="CK249" s="257"/>
      <c r="CL249" s="217"/>
      <c r="CM249" s="245"/>
      <c r="CN249" s="217"/>
      <c r="CO249" s="216"/>
      <c r="CP249" s="264"/>
      <c r="CQ249" s="265"/>
      <c r="CR249" s="265"/>
      <c r="CS249" s="265"/>
      <c r="CT249" s="217"/>
      <c r="CU249" s="217"/>
      <c r="CV249" s="217"/>
      <c r="CW249" s="216"/>
      <c r="CX249" s="356" ph="1"/>
      <c r="CY249" s="357" ph="1"/>
      <c r="CZ249" s="357" ph="1"/>
      <c r="DA249" s="358" ph="1"/>
    </row>
    <row r="250" spans="2:105" ht="22.5" customHeight="1">
      <c r="B250" s="356" ph="1"/>
      <c r="C250" s="357" ph="1"/>
      <c r="D250" s="357" ph="1"/>
      <c r="E250" s="358" ph="1"/>
      <c r="F250" s="223"/>
      <c r="G250" s="224"/>
      <c r="H250" s="224"/>
      <c r="I250" s="224"/>
      <c r="J250" s="224"/>
      <c r="K250" s="224"/>
      <c r="L250" s="224"/>
      <c r="M250" s="225"/>
      <c r="N250" s="242"/>
      <c r="O250" s="243"/>
      <c r="P250" s="243"/>
      <c r="Q250" s="243"/>
      <c r="R250" s="217"/>
      <c r="S250" s="217"/>
      <c r="T250" s="217"/>
      <c r="U250" s="216"/>
      <c r="V250" s="264"/>
      <c r="W250" s="265"/>
      <c r="X250" s="265"/>
      <c r="Y250" s="265"/>
      <c r="Z250" s="217"/>
      <c r="AA250" s="217" t="s">
        <v>42</v>
      </c>
      <c r="AB250" s="217"/>
      <c r="AC250" s="216"/>
      <c r="AD250" s="264"/>
      <c r="AE250" s="265"/>
      <c r="AF250" s="265"/>
      <c r="AG250" s="265"/>
      <c r="AH250" s="217"/>
      <c r="AI250" s="217" t="s">
        <v>42</v>
      </c>
      <c r="AJ250" s="217"/>
      <c r="AK250" s="216"/>
      <c r="AL250" s="223"/>
      <c r="AM250" s="224"/>
      <c r="AN250" s="224"/>
      <c r="AO250" s="224"/>
      <c r="AP250" s="224"/>
      <c r="AQ250" s="224"/>
      <c r="AR250" s="224"/>
      <c r="AS250" s="225"/>
      <c r="AT250" s="242"/>
      <c r="AU250" s="243"/>
      <c r="AV250" s="243"/>
      <c r="AW250" s="243"/>
      <c r="AX250" s="217"/>
      <c r="AY250" s="217" t="s">
        <v>201</v>
      </c>
      <c r="AZ250" s="217"/>
      <c r="BA250" s="216"/>
      <c r="BB250" s="274"/>
      <c r="BC250" s="275"/>
      <c r="BD250" s="275"/>
      <c r="BE250" s="275"/>
      <c r="BF250" s="229"/>
      <c r="BG250" s="229" t="s">
        <v>40</v>
      </c>
      <c r="BH250" s="229"/>
      <c r="BI250" s="244"/>
      <c r="BJ250" s="223"/>
      <c r="BK250" s="224"/>
      <c r="BL250" s="224"/>
      <c r="BM250" s="224"/>
      <c r="BN250" s="224"/>
      <c r="BO250" s="224"/>
      <c r="BP250" s="224"/>
      <c r="BQ250" s="225"/>
      <c r="BR250" s="242"/>
      <c r="BS250" s="243"/>
      <c r="BT250" s="243"/>
      <c r="BU250" s="243"/>
      <c r="BV250" s="217"/>
      <c r="BW250" s="217"/>
      <c r="BX250" s="217"/>
      <c r="BY250" s="216"/>
      <c r="BZ250" s="242"/>
      <c r="CA250" s="243"/>
      <c r="CB250" s="243"/>
      <c r="CC250" s="243"/>
      <c r="CD250" s="217"/>
      <c r="CE250" s="217" t="s">
        <v>201</v>
      </c>
      <c r="CF250" s="217"/>
      <c r="CG250" s="216"/>
      <c r="CH250" s="256"/>
      <c r="CI250" s="257"/>
      <c r="CJ250" s="257"/>
      <c r="CK250" s="257"/>
      <c r="CL250" s="217"/>
      <c r="CM250" s="217" t="s">
        <v>44</v>
      </c>
      <c r="CN250" s="217" t="s">
        <v>495</v>
      </c>
      <c r="CO250" s="216"/>
      <c r="CP250" s="264"/>
      <c r="CQ250" s="265"/>
      <c r="CR250" s="265"/>
      <c r="CS250" s="265"/>
      <c r="CT250" s="217"/>
      <c r="CU250" s="217"/>
      <c r="CV250" s="217"/>
      <c r="CW250" s="216"/>
      <c r="CX250" s="356" ph="1"/>
      <c r="CY250" s="357" ph="1"/>
      <c r="CZ250" s="357" ph="1"/>
      <c r="DA250" s="358" ph="1"/>
    </row>
    <row r="251" spans="2:105" ht="18.75" customHeight="1">
      <c r="B251" s="359" ph="1"/>
      <c r="C251" s="360" ph="1"/>
      <c r="D251" s="360" ph="1"/>
      <c r="E251" s="361" ph="1"/>
      <c r="F251" s="223"/>
      <c r="G251" s="224"/>
      <c r="H251" s="224"/>
      <c r="I251" s="224"/>
      <c r="J251" s="224"/>
      <c r="K251" s="224"/>
      <c r="L251" s="224"/>
      <c r="M251" s="225"/>
      <c r="N251" s="218" t="s">
        <v>467</v>
      </c>
      <c r="O251" s="219"/>
      <c r="P251" s="219"/>
      <c r="Q251" s="219"/>
      <c r="R251" s="217"/>
      <c r="S251" s="217"/>
      <c r="T251" s="217"/>
      <c r="U251" s="216"/>
      <c r="V251" s="218"/>
      <c r="W251" s="219"/>
      <c r="X251" s="219"/>
      <c r="Y251" s="219"/>
      <c r="Z251" s="217"/>
      <c r="AA251" s="217"/>
      <c r="AB251" s="217"/>
      <c r="AC251" s="216"/>
      <c r="AD251" s="218"/>
      <c r="AE251" s="219"/>
      <c r="AF251" s="219"/>
      <c r="AG251" s="219"/>
      <c r="AH251" s="217"/>
      <c r="AI251" s="217"/>
      <c r="AJ251" s="217"/>
      <c r="AK251" s="216"/>
      <c r="AL251" s="223"/>
      <c r="AM251" s="224"/>
      <c r="AN251" s="224"/>
      <c r="AO251" s="224"/>
      <c r="AP251" s="224"/>
      <c r="AQ251" s="224"/>
      <c r="AR251" s="224"/>
      <c r="AS251" s="225"/>
      <c r="AT251" s="218"/>
      <c r="AU251" s="219"/>
      <c r="AV251" s="219"/>
      <c r="AW251" s="219"/>
      <c r="AX251" s="217"/>
      <c r="AY251" s="217"/>
      <c r="AZ251" s="217"/>
      <c r="BA251" s="216"/>
      <c r="BB251" s="296"/>
      <c r="BC251" s="297"/>
      <c r="BD251" s="297"/>
      <c r="BE251" s="297"/>
      <c r="BF251" s="229"/>
      <c r="BG251" s="229"/>
      <c r="BH251" s="229"/>
      <c r="BI251" s="244"/>
      <c r="BJ251" s="223"/>
      <c r="BK251" s="224"/>
      <c r="BL251" s="224"/>
      <c r="BM251" s="224"/>
      <c r="BN251" s="224"/>
      <c r="BO251" s="224"/>
      <c r="BP251" s="224"/>
      <c r="BQ251" s="225"/>
      <c r="BR251" s="218"/>
      <c r="BS251" s="219"/>
      <c r="BT251" s="219"/>
      <c r="BU251" s="219"/>
      <c r="BV251" s="217"/>
      <c r="BW251" s="217"/>
      <c r="BX251" s="217"/>
      <c r="BY251" s="216"/>
      <c r="BZ251" s="218"/>
      <c r="CA251" s="219"/>
      <c r="CB251" s="219"/>
      <c r="CC251" s="219"/>
      <c r="CD251" s="217"/>
      <c r="CE251" s="217"/>
      <c r="CF251" s="217"/>
      <c r="CG251" s="216"/>
      <c r="CH251" s="218"/>
      <c r="CI251" s="219"/>
      <c r="CJ251" s="219"/>
      <c r="CK251" s="219"/>
      <c r="CL251" s="217"/>
      <c r="CM251" s="217"/>
      <c r="CN251" s="217"/>
      <c r="CO251" s="216"/>
      <c r="CP251" s="218"/>
      <c r="CQ251" s="219"/>
      <c r="CR251" s="219"/>
      <c r="CS251" s="219"/>
      <c r="CT251" s="217"/>
      <c r="CU251" s="217"/>
      <c r="CV251" s="217"/>
      <c r="CW251" s="216"/>
      <c r="CX251" s="359" ph="1"/>
      <c r="CY251" s="360" ph="1"/>
      <c r="CZ251" s="360" ph="1"/>
      <c r="DA251" s="361" ph="1"/>
    </row>
    <row r="252" spans="2:105" ht="18.75" customHeight="1" thickBot="1">
      <c r="B252" s="350" t="s">
        <v>294</v>
      </c>
      <c r="C252" s="351"/>
      <c r="D252" s="351"/>
      <c r="E252" s="352"/>
      <c r="F252" s="226"/>
      <c r="G252" s="227"/>
      <c r="H252" s="227"/>
      <c r="I252" s="227"/>
      <c r="J252" s="227"/>
      <c r="K252" s="227"/>
      <c r="L252" s="227"/>
      <c r="M252" s="228"/>
      <c r="N252" s="230"/>
      <c r="O252" s="231"/>
      <c r="P252" s="55"/>
      <c r="Q252" s="246" t="s">
        <v>472</v>
      </c>
      <c r="R252" s="246"/>
      <c r="S252" s="246"/>
      <c r="T252" s="246"/>
      <c r="U252" s="247"/>
      <c r="V252" s="230"/>
      <c r="W252" s="231"/>
      <c r="X252" s="55"/>
      <c r="Y252" s="246"/>
      <c r="Z252" s="246"/>
      <c r="AA252" s="246"/>
      <c r="AB252" s="246"/>
      <c r="AC252" s="247"/>
      <c r="AD252" s="230"/>
      <c r="AE252" s="231"/>
      <c r="AF252" s="55"/>
      <c r="AG252" s="246"/>
      <c r="AH252" s="246"/>
      <c r="AI252" s="246"/>
      <c r="AJ252" s="246"/>
      <c r="AK252" s="247"/>
      <c r="AL252" s="226"/>
      <c r="AM252" s="227"/>
      <c r="AN252" s="227"/>
      <c r="AO252" s="227"/>
      <c r="AP252" s="227"/>
      <c r="AQ252" s="227"/>
      <c r="AR252" s="227"/>
      <c r="AS252" s="228"/>
      <c r="AT252" s="230"/>
      <c r="AU252" s="231"/>
      <c r="AV252" s="55"/>
      <c r="AW252" s="246"/>
      <c r="AX252" s="246"/>
      <c r="AY252" s="246"/>
      <c r="AZ252" s="246"/>
      <c r="BA252" s="247"/>
      <c r="BB252" s="230"/>
      <c r="BC252" s="231"/>
      <c r="BD252" s="65"/>
      <c r="BE252" s="300" t="s">
        <v>67</v>
      </c>
      <c r="BF252" s="300"/>
      <c r="BG252" s="300"/>
      <c r="BH252" s="300"/>
      <c r="BI252" s="301"/>
      <c r="BJ252" s="226"/>
      <c r="BK252" s="227"/>
      <c r="BL252" s="227"/>
      <c r="BM252" s="227"/>
      <c r="BN252" s="227"/>
      <c r="BO252" s="227"/>
      <c r="BP252" s="227"/>
      <c r="BQ252" s="228"/>
      <c r="BR252" s="230"/>
      <c r="BS252" s="231"/>
      <c r="BT252" s="55"/>
      <c r="BU252" s="246"/>
      <c r="BV252" s="246"/>
      <c r="BW252" s="246"/>
      <c r="BX252" s="246"/>
      <c r="BY252" s="247"/>
      <c r="BZ252" s="230"/>
      <c r="CA252" s="231"/>
      <c r="CB252" s="55"/>
      <c r="CC252" s="246"/>
      <c r="CD252" s="246"/>
      <c r="CE252" s="246"/>
      <c r="CF252" s="246"/>
      <c r="CG252" s="247"/>
      <c r="CH252" s="230"/>
      <c r="CI252" s="231"/>
      <c r="CJ252" s="55"/>
      <c r="CK252" s="266" t="s">
        <v>196</v>
      </c>
      <c r="CL252" s="266"/>
      <c r="CM252" s="266"/>
      <c r="CN252" s="266"/>
      <c r="CO252" s="267"/>
      <c r="CP252" s="230"/>
      <c r="CQ252" s="231"/>
      <c r="CR252" s="55"/>
      <c r="CS252" s="246"/>
      <c r="CT252" s="246"/>
      <c r="CU252" s="246"/>
      <c r="CV252" s="246"/>
      <c r="CW252" s="247"/>
      <c r="CX252" s="350"/>
      <c r="CY252" s="351"/>
      <c r="CZ252" s="351"/>
      <c r="DA252" s="352"/>
    </row>
    <row r="253" spans="2:105" ht="15" customHeight="1">
      <c r="B253" s="353" t="s" ph="1">
        <v>186</v>
      </c>
      <c r="C253" s="354" ph="1"/>
      <c r="D253" s="354" ph="1"/>
      <c r="E253" s="355" ph="1"/>
      <c r="F253" s="220"/>
      <c r="G253" s="221"/>
      <c r="H253" s="221"/>
      <c r="I253" s="221"/>
      <c r="J253" s="221"/>
      <c r="K253" s="221"/>
      <c r="L253" s="221"/>
      <c r="M253" s="222"/>
      <c r="N253" s="251"/>
      <c r="O253" s="258"/>
      <c r="P253" s="258"/>
      <c r="Q253" s="258"/>
      <c r="R253" s="258"/>
      <c r="S253" s="258"/>
      <c r="T253" s="258"/>
      <c r="U253" s="259"/>
      <c r="V253" s="251"/>
      <c r="W253" s="258"/>
      <c r="X253" s="258"/>
      <c r="Y253" s="258"/>
      <c r="Z253" s="258"/>
      <c r="AA253" s="258"/>
      <c r="AB253" s="258"/>
      <c r="AC253" s="259"/>
      <c r="AD253" s="251"/>
      <c r="AE253" s="258"/>
      <c r="AF253" s="258"/>
      <c r="AG253" s="258"/>
      <c r="AH253" s="258"/>
      <c r="AI253" s="258"/>
      <c r="AJ253" s="258"/>
      <c r="AK253" s="259"/>
      <c r="AL253" s="251">
        <v>10016251</v>
      </c>
      <c r="AM253" s="252"/>
      <c r="AN253" s="252"/>
      <c r="AO253" s="252"/>
      <c r="AP253" s="258"/>
      <c r="AQ253" s="258"/>
      <c r="AR253" s="258"/>
      <c r="AS253" s="259"/>
      <c r="AT253" s="251"/>
      <c r="AU253" s="252"/>
      <c r="AV253" s="252"/>
      <c r="AW253" s="252"/>
      <c r="AX253" s="258"/>
      <c r="AY253" s="258"/>
      <c r="AZ253" s="258"/>
      <c r="BA253" s="259"/>
      <c r="BB253" s="251"/>
      <c r="BC253" s="258"/>
      <c r="BD253" s="258"/>
      <c r="BE253" s="258"/>
      <c r="BF253" s="258"/>
      <c r="BG253" s="258"/>
      <c r="BH253" s="258"/>
      <c r="BI253" s="259"/>
      <c r="BJ253" s="220"/>
      <c r="BK253" s="221"/>
      <c r="BL253" s="221"/>
      <c r="BM253" s="221"/>
      <c r="BN253" s="221"/>
      <c r="BO253" s="221"/>
      <c r="BP253" s="221"/>
      <c r="BQ253" s="222"/>
      <c r="BR253" s="251"/>
      <c r="BS253" s="258"/>
      <c r="BT253" s="258"/>
      <c r="BU253" s="258"/>
      <c r="BV253" s="258"/>
      <c r="BW253" s="258"/>
      <c r="BX253" s="258"/>
      <c r="BY253" s="259"/>
      <c r="BZ253" s="251"/>
      <c r="CA253" s="258"/>
      <c r="CB253" s="258"/>
      <c r="CC253" s="258"/>
      <c r="CD253" s="258"/>
      <c r="CE253" s="258"/>
      <c r="CF253" s="258"/>
      <c r="CG253" s="259"/>
      <c r="CH253" s="251"/>
      <c r="CI253" s="258"/>
      <c r="CJ253" s="258"/>
      <c r="CK253" s="258"/>
      <c r="CL253" s="258"/>
      <c r="CM253" s="258"/>
      <c r="CN253" s="258"/>
      <c r="CO253" s="259"/>
      <c r="CP253" s="251"/>
      <c r="CQ253" s="258"/>
      <c r="CR253" s="258"/>
      <c r="CS253" s="258"/>
      <c r="CT253" s="258"/>
      <c r="CU253" s="258"/>
      <c r="CV253" s="258"/>
      <c r="CW253" s="259"/>
      <c r="CX253" s="353" t="s" ph="1">
        <v>186</v>
      </c>
      <c r="CY253" s="354" ph="1"/>
      <c r="CZ253" s="354" ph="1"/>
      <c r="DA253" s="355" ph="1"/>
    </row>
    <row r="254" spans="2:105" ht="15" customHeight="1">
      <c r="B254" s="356" ph="1"/>
      <c r="C254" s="357" ph="1"/>
      <c r="D254" s="357" ph="1"/>
      <c r="E254" s="358" ph="1"/>
      <c r="F254" s="223"/>
      <c r="G254" s="224"/>
      <c r="H254" s="224"/>
      <c r="I254" s="224"/>
      <c r="J254" s="224"/>
      <c r="K254" s="224"/>
      <c r="L254" s="224"/>
      <c r="M254" s="225"/>
      <c r="N254" s="242"/>
      <c r="O254" s="243"/>
      <c r="P254" s="243"/>
      <c r="Q254" s="243"/>
      <c r="R254" s="217"/>
      <c r="S254" s="245"/>
      <c r="T254" s="217"/>
      <c r="U254" s="216"/>
      <c r="V254" s="242"/>
      <c r="W254" s="243"/>
      <c r="X254" s="243"/>
      <c r="Y254" s="243"/>
      <c r="Z254" s="217"/>
      <c r="AA254" s="245"/>
      <c r="AB254" s="217"/>
      <c r="AC254" s="216"/>
      <c r="AD254" s="242"/>
      <c r="AE254" s="243"/>
      <c r="AF254" s="243"/>
      <c r="AG254" s="243"/>
      <c r="AH254" s="217"/>
      <c r="AI254" s="245"/>
      <c r="AJ254" s="217"/>
      <c r="AK254" s="216"/>
      <c r="AL254" s="274" t="s">
        <v>62</v>
      </c>
      <c r="AM254" s="275"/>
      <c r="AN254" s="275"/>
      <c r="AO254" s="275"/>
      <c r="AP254" s="229"/>
      <c r="AQ254" s="295"/>
      <c r="AR254" s="229"/>
      <c r="AS254" s="244"/>
      <c r="AT254" s="274"/>
      <c r="AU254" s="275"/>
      <c r="AV254" s="275"/>
      <c r="AW254" s="275"/>
      <c r="AX254" s="229"/>
      <c r="AY254" s="295"/>
      <c r="AZ254" s="229"/>
      <c r="BA254" s="244"/>
      <c r="BB254" s="242"/>
      <c r="BC254" s="243"/>
      <c r="BD254" s="243"/>
      <c r="BE254" s="243"/>
      <c r="BF254" s="217"/>
      <c r="BG254" s="245"/>
      <c r="BH254" s="217"/>
      <c r="BI254" s="216"/>
      <c r="BJ254" s="223"/>
      <c r="BK254" s="224"/>
      <c r="BL254" s="224"/>
      <c r="BM254" s="224"/>
      <c r="BN254" s="224"/>
      <c r="BO254" s="224"/>
      <c r="BP254" s="224"/>
      <c r="BQ254" s="225"/>
      <c r="BR254" s="242"/>
      <c r="BS254" s="243"/>
      <c r="BT254" s="243"/>
      <c r="BU254" s="243"/>
      <c r="BV254" s="217"/>
      <c r="BW254" s="245"/>
      <c r="BX254" s="217"/>
      <c r="BY254" s="216"/>
      <c r="BZ254" s="242"/>
      <c r="CA254" s="243"/>
      <c r="CB254" s="243"/>
      <c r="CC254" s="243"/>
      <c r="CD254" s="217"/>
      <c r="CE254" s="245"/>
      <c r="CF254" s="217"/>
      <c r="CG254" s="216"/>
      <c r="CH254" s="242"/>
      <c r="CI254" s="243"/>
      <c r="CJ254" s="243"/>
      <c r="CK254" s="243"/>
      <c r="CL254" s="217"/>
      <c r="CM254" s="245"/>
      <c r="CN254" s="217"/>
      <c r="CO254" s="216"/>
      <c r="CP254" s="242"/>
      <c r="CQ254" s="243"/>
      <c r="CR254" s="243"/>
      <c r="CS254" s="243"/>
      <c r="CT254" s="217"/>
      <c r="CU254" s="245"/>
      <c r="CV254" s="217"/>
      <c r="CW254" s="216"/>
      <c r="CX254" s="356" ph="1"/>
      <c r="CY254" s="357" ph="1"/>
      <c r="CZ254" s="357" ph="1"/>
      <c r="DA254" s="358" ph="1"/>
    </row>
    <row r="255" spans="2:105" ht="11.25" customHeight="1">
      <c r="B255" s="356" ph="1"/>
      <c r="C255" s="357" ph="1"/>
      <c r="D255" s="357" ph="1"/>
      <c r="E255" s="358" ph="1"/>
      <c r="F255" s="223"/>
      <c r="G255" s="224"/>
      <c r="H255" s="224"/>
      <c r="I255" s="224"/>
      <c r="J255" s="224"/>
      <c r="K255" s="224"/>
      <c r="L255" s="224"/>
      <c r="M255" s="225"/>
      <c r="N255" s="242" t="s">
        <v>36</v>
      </c>
      <c r="O255" s="243"/>
      <c r="P255" s="243"/>
      <c r="Q255" s="243"/>
      <c r="R255" s="217"/>
      <c r="S255" s="245"/>
      <c r="T255" s="217"/>
      <c r="U255" s="216"/>
      <c r="V255" s="264" t="s">
        <v>352</v>
      </c>
      <c r="W255" s="265"/>
      <c r="X255" s="265"/>
      <c r="Y255" s="265"/>
      <c r="Z255" s="217"/>
      <c r="AA255" s="245"/>
      <c r="AB255" s="217"/>
      <c r="AC255" s="216"/>
      <c r="AD255" s="264" t="s">
        <v>678</v>
      </c>
      <c r="AE255" s="265"/>
      <c r="AF255" s="265"/>
      <c r="AG255" s="265"/>
      <c r="AH255" s="217"/>
      <c r="AI255" s="245"/>
      <c r="AJ255" s="217"/>
      <c r="AK255" s="216"/>
      <c r="AL255" s="284" t="s">
        <v>121</v>
      </c>
      <c r="AM255" s="285"/>
      <c r="AN255" s="285"/>
      <c r="AO255" s="285"/>
      <c r="AP255" s="229"/>
      <c r="AQ255" s="295"/>
      <c r="AR255" s="229"/>
      <c r="AS255" s="244"/>
      <c r="AT255" s="284"/>
      <c r="AU255" s="285"/>
      <c r="AV255" s="285"/>
      <c r="AW255" s="285"/>
      <c r="AX255" s="229"/>
      <c r="AY255" s="295"/>
      <c r="AZ255" s="229"/>
      <c r="BA255" s="244"/>
      <c r="BB255" s="242" t="s">
        <v>36</v>
      </c>
      <c r="BC255" s="243"/>
      <c r="BD255" s="243"/>
      <c r="BE255" s="243"/>
      <c r="BF255" s="217"/>
      <c r="BG255" s="245"/>
      <c r="BH255" s="217"/>
      <c r="BI255" s="216"/>
      <c r="BJ255" s="223"/>
      <c r="BK255" s="224"/>
      <c r="BL255" s="224"/>
      <c r="BM255" s="224"/>
      <c r="BN255" s="224"/>
      <c r="BO255" s="224"/>
      <c r="BP255" s="224"/>
      <c r="BQ255" s="225"/>
      <c r="BR255" s="242" t="s">
        <v>36</v>
      </c>
      <c r="BS255" s="243"/>
      <c r="BT255" s="243"/>
      <c r="BU255" s="243"/>
      <c r="BV255" s="217"/>
      <c r="BW255" s="245"/>
      <c r="BX255" s="217"/>
      <c r="BY255" s="216"/>
      <c r="BZ255" s="242" t="s">
        <v>36</v>
      </c>
      <c r="CA255" s="243"/>
      <c r="CB255" s="243"/>
      <c r="CC255" s="243"/>
      <c r="CD255" s="217"/>
      <c r="CE255" s="245"/>
      <c r="CF255" s="217"/>
      <c r="CG255" s="216"/>
      <c r="CH255" s="242" t="s">
        <v>36</v>
      </c>
      <c r="CI255" s="243"/>
      <c r="CJ255" s="243"/>
      <c r="CK255" s="243"/>
      <c r="CL255" s="217"/>
      <c r="CM255" s="245"/>
      <c r="CN255" s="217"/>
      <c r="CO255" s="216"/>
      <c r="CP255" s="264"/>
      <c r="CQ255" s="265"/>
      <c r="CR255" s="265"/>
      <c r="CS255" s="265"/>
      <c r="CT255" s="217"/>
      <c r="CU255" s="245"/>
      <c r="CV255" s="217"/>
      <c r="CW255" s="216"/>
      <c r="CX255" s="356" ph="1"/>
      <c r="CY255" s="357" ph="1"/>
      <c r="CZ255" s="357" ph="1"/>
      <c r="DA255" s="358" ph="1"/>
    </row>
    <row r="256" spans="2:105" ht="22.5" customHeight="1">
      <c r="B256" s="356" ph="1"/>
      <c r="C256" s="357" ph="1"/>
      <c r="D256" s="357" ph="1"/>
      <c r="E256" s="358" ph="1"/>
      <c r="F256" s="223"/>
      <c r="G256" s="224"/>
      <c r="H256" s="224"/>
      <c r="I256" s="224"/>
      <c r="J256" s="224"/>
      <c r="K256" s="224"/>
      <c r="L256" s="224"/>
      <c r="M256" s="225"/>
      <c r="N256" s="242"/>
      <c r="O256" s="243"/>
      <c r="P256" s="243"/>
      <c r="Q256" s="243"/>
      <c r="R256" s="217"/>
      <c r="S256" s="217"/>
      <c r="T256" s="217"/>
      <c r="U256" s="216"/>
      <c r="V256" s="264"/>
      <c r="W256" s="265"/>
      <c r="X256" s="265"/>
      <c r="Y256" s="265"/>
      <c r="Z256" s="217"/>
      <c r="AA256" s="217" t="s">
        <v>42</v>
      </c>
      <c r="AB256" s="217"/>
      <c r="AC256" s="216"/>
      <c r="AD256" s="264"/>
      <c r="AE256" s="265"/>
      <c r="AF256" s="265"/>
      <c r="AG256" s="265"/>
      <c r="AH256" s="217"/>
      <c r="AI256" s="217" t="s">
        <v>42</v>
      </c>
      <c r="AJ256" s="217"/>
      <c r="AK256" s="216"/>
      <c r="AL256" s="284"/>
      <c r="AM256" s="285"/>
      <c r="AN256" s="285"/>
      <c r="AO256" s="285"/>
      <c r="AP256" s="229"/>
      <c r="AQ256" s="229" t="s">
        <v>40</v>
      </c>
      <c r="AR256" s="229"/>
      <c r="AS256" s="244"/>
      <c r="AT256" s="284"/>
      <c r="AU256" s="285"/>
      <c r="AV256" s="285"/>
      <c r="AW256" s="285"/>
      <c r="AX256" s="229"/>
      <c r="AY256" s="229" t="s">
        <v>40</v>
      </c>
      <c r="AZ256" s="229"/>
      <c r="BA256" s="244"/>
      <c r="BB256" s="242"/>
      <c r="BC256" s="243"/>
      <c r="BD256" s="243"/>
      <c r="BE256" s="243"/>
      <c r="BF256" s="217"/>
      <c r="BG256" s="217" t="s">
        <v>42</v>
      </c>
      <c r="BH256" s="217"/>
      <c r="BI256" s="216"/>
      <c r="BJ256" s="223"/>
      <c r="BK256" s="224"/>
      <c r="BL256" s="224"/>
      <c r="BM256" s="224"/>
      <c r="BN256" s="224"/>
      <c r="BO256" s="224"/>
      <c r="BP256" s="224"/>
      <c r="BQ256" s="225"/>
      <c r="BR256" s="242"/>
      <c r="BS256" s="243"/>
      <c r="BT256" s="243"/>
      <c r="BU256" s="243"/>
      <c r="BV256" s="217"/>
      <c r="BW256" s="217"/>
      <c r="BX256" s="217"/>
      <c r="BY256" s="216"/>
      <c r="BZ256" s="242"/>
      <c r="CA256" s="243"/>
      <c r="CB256" s="243"/>
      <c r="CC256" s="243"/>
      <c r="CD256" s="217"/>
      <c r="CE256" s="217"/>
      <c r="CF256" s="217"/>
      <c r="CG256" s="216"/>
      <c r="CH256" s="242"/>
      <c r="CI256" s="243"/>
      <c r="CJ256" s="243"/>
      <c r="CK256" s="243"/>
      <c r="CL256" s="217"/>
      <c r="CM256" s="217"/>
      <c r="CN256" s="217"/>
      <c r="CO256" s="216"/>
      <c r="CP256" s="264"/>
      <c r="CQ256" s="265"/>
      <c r="CR256" s="265"/>
      <c r="CS256" s="265"/>
      <c r="CT256" s="217"/>
      <c r="CU256" s="217"/>
      <c r="CV256" s="217"/>
      <c r="CW256" s="216"/>
      <c r="CX256" s="356" ph="1"/>
      <c r="CY256" s="357" ph="1"/>
      <c r="CZ256" s="357" ph="1"/>
      <c r="DA256" s="358" ph="1"/>
    </row>
    <row r="257" spans="2:105" ht="18.75" customHeight="1">
      <c r="B257" s="359" ph="1"/>
      <c r="C257" s="360" ph="1"/>
      <c r="D257" s="360" ph="1"/>
      <c r="E257" s="361" ph="1"/>
      <c r="F257" s="223"/>
      <c r="G257" s="224"/>
      <c r="H257" s="224"/>
      <c r="I257" s="224"/>
      <c r="J257" s="224"/>
      <c r="K257" s="224"/>
      <c r="L257" s="224"/>
      <c r="M257" s="225"/>
      <c r="N257" s="218" t="s">
        <v>467</v>
      </c>
      <c r="O257" s="219"/>
      <c r="P257" s="219"/>
      <c r="Q257" s="219"/>
      <c r="R257" s="217"/>
      <c r="S257" s="217"/>
      <c r="T257" s="217"/>
      <c r="U257" s="216"/>
      <c r="V257" s="218"/>
      <c r="W257" s="219"/>
      <c r="X257" s="219"/>
      <c r="Y257" s="219"/>
      <c r="Z257" s="217"/>
      <c r="AA257" s="217"/>
      <c r="AB257" s="217"/>
      <c r="AC257" s="216"/>
      <c r="AD257" s="218"/>
      <c r="AE257" s="219"/>
      <c r="AF257" s="219"/>
      <c r="AG257" s="219"/>
      <c r="AH257" s="217"/>
      <c r="AI257" s="217"/>
      <c r="AJ257" s="217"/>
      <c r="AK257" s="216"/>
      <c r="AL257" s="296"/>
      <c r="AM257" s="297"/>
      <c r="AN257" s="297"/>
      <c r="AO257" s="297"/>
      <c r="AP257" s="229"/>
      <c r="AQ257" s="229"/>
      <c r="AR257" s="229"/>
      <c r="AS257" s="244"/>
      <c r="AT257" s="296"/>
      <c r="AU257" s="297"/>
      <c r="AV257" s="297"/>
      <c r="AW257" s="297"/>
      <c r="AX257" s="229"/>
      <c r="AY257" s="229"/>
      <c r="AZ257" s="229"/>
      <c r="BA257" s="244"/>
      <c r="BB257" s="218"/>
      <c r="BC257" s="219"/>
      <c r="BD257" s="219"/>
      <c r="BE257" s="219"/>
      <c r="BF257" s="217"/>
      <c r="BG257" s="217"/>
      <c r="BH257" s="217"/>
      <c r="BI257" s="216"/>
      <c r="BJ257" s="223"/>
      <c r="BK257" s="224"/>
      <c r="BL257" s="224"/>
      <c r="BM257" s="224"/>
      <c r="BN257" s="224"/>
      <c r="BO257" s="224"/>
      <c r="BP257" s="224"/>
      <c r="BQ257" s="225"/>
      <c r="BR257" s="218"/>
      <c r="BS257" s="219"/>
      <c r="BT257" s="219"/>
      <c r="BU257" s="219"/>
      <c r="BV257" s="217"/>
      <c r="BW257" s="217"/>
      <c r="BX257" s="217"/>
      <c r="BY257" s="216"/>
      <c r="BZ257" s="218"/>
      <c r="CA257" s="219"/>
      <c r="CB257" s="219"/>
      <c r="CC257" s="219"/>
      <c r="CD257" s="217"/>
      <c r="CE257" s="217"/>
      <c r="CF257" s="217"/>
      <c r="CG257" s="216"/>
      <c r="CH257" s="218"/>
      <c r="CI257" s="219"/>
      <c r="CJ257" s="219"/>
      <c r="CK257" s="219"/>
      <c r="CL257" s="217"/>
      <c r="CM257" s="217"/>
      <c r="CN257" s="217"/>
      <c r="CO257" s="216"/>
      <c r="CP257" s="218"/>
      <c r="CQ257" s="219"/>
      <c r="CR257" s="219"/>
      <c r="CS257" s="219"/>
      <c r="CT257" s="217"/>
      <c r="CU257" s="217"/>
      <c r="CV257" s="217"/>
      <c r="CW257" s="216"/>
      <c r="CX257" s="359" ph="1"/>
      <c r="CY257" s="360" ph="1"/>
      <c r="CZ257" s="360" ph="1"/>
      <c r="DA257" s="361" ph="1"/>
    </row>
    <row r="258" spans="2:105" ht="18.75" customHeight="1" thickBot="1">
      <c r="B258" s="350" t="s">
        <v>705</v>
      </c>
      <c r="C258" s="351"/>
      <c r="D258" s="351"/>
      <c r="E258" s="352"/>
      <c r="F258" s="226"/>
      <c r="G258" s="227"/>
      <c r="H258" s="227"/>
      <c r="I258" s="227"/>
      <c r="J258" s="227"/>
      <c r="K258" s="227"/>
      <c r="L258" s="227"/>
      <c r="M258" s="228"/>
      <c r="N258" s="230"/>
      <c r="O258" s="231"/>
      <c r="P258" s="55"/>
      <c r="Q258" s="246" t="s">
        <v>473</v>
      </c>
      <c r="R258" s="246"/>
      <c r="S258" s="246"/>
      <c r="T258" s="246"/>
      <c r="U258" s="247"/>
      <c r="V258" s="230"/>
      <c r="W258" s="231"/>
      <c r="X258" s="55"/>
      <c r="Y258" s="246"/>
      <c r="Z258" s="246"/>
      <c r="AA258" s="246"/>
      <c r="AB258" s="246"/>
      <c r="AC258" s="247"/>
      <c r="AD258" s="230"/>
      <c r="AE258" s="231"/>
      <c r="AF258" s="55"/>
      <c r="AG258" s="246"/>
      <c r="AH258" s="246"/>
      <c r="AI258" s="246"/>
      <c r="AJ258" s="246"/>
      <c r="AK258" s="247"/>
      <c r="AL258" s="262"/>
      <c r="AM258" s="263"/>
      <c r="AN258" s="65"/>
      <c r="AO258" s="300" t="s">
        <v>122</v>
      </c>
      <c r="AP258" s="300"/>
      <c r="AQ258" s="300"/>
      <c r="AR258" s="300"/>
      <c r="AS258" s="301"/>
      <c r="AT258" s="262"/>
      <c r="AU258" s="263"/>
      <c r="AV258" s="65"/>
      <c r="AW258" s="308"/>
      <c r="AX258" s="308"/>
      <c r="AY258" s="308"/>
      <c r="AZ258" s="308"/>
      <c r="BA258" s="309"/>
      <c r="BB258" s="230"/>
      <c r="BC258" s="231"/>
      <c r="BD258" s="55"/>
      <c r="BE258" s="246"/>
      <c r="BF258" s="246"/>
      <c r="BG258" s="246"/>
      <c r="BH258" s="246"/>
      <c r="BI258" s="247"/>
      <c r="BJ258" s="226"/>
      <c r="BK258" s="227"/>
      <c r="BL258" s="227"/>
      <c r="BM258" s="227"/>
      <c r="BN258" s="227"/>
      <c r="BO258" s="227"/>
      <c r="BP258" s="227"/>
      <c r="BQ258" s="228"/>
      <c r="BR258" s="230"/>
      <c r="BS258" s="231"/>
      <c r="BT258" s="55"/>
      <c r="BU258" s="246"/>
      <c r="BV258" s="246"/>
      <c r="BW258" s="246"/>
      <c r="BX258" s="246"/>
      <c r="BY258" s="247"/>
      <c r="BZ258" s="230"/>
      <c r="CA258" s="231"/>
      <c r="CB258" s="55"/>
      <c r="CC258" s="246"/>
      <c r="CD258" s="246"/>
      <c r="CE258" s="246"/>
      <c r="CF258" s="246"/>
      <c r="CG258" s="247"/>
      <c r="CH258" s="230"/>
      <c r="CI258" s="231"/>
      <c r="CJ258" s="55"/>
      <c r="CK258" s="246"/>
      <c r="CL258" s="246"/>
      <c r="CM258" s="246"/>
      <c r="CN258" s="246"/>
      <c r="CO258" s="247"/>
      <c r="CP258" s="230"/>
      <c r="CQ258" s="231"/>
      <c r="CR258" s="55"/>
      <c r="CS258" s="266"/>
      <c r="CT258" s="266"/>
      <c r="CU258" s="266"/>
      <c r="CV258" s="266"/>
      <c r="CW258" s="267"/>
      <c r="CX258" s="350"/>
      <c r="CY258" s="351"/>
      <c r="CZ258" s="351"/>
      <c r="DA258" s="352"/>
    </row>
    <row r="259" spans="2:105" ht="15" customHeight="1">
      <c r="B259" s="353" t="s" ph="1">
        <v>187</v>
      </c>
      <c r="C259" s="354" ph="1"/>
      <c r="D259" s="354" ph="1"/>
      <c r="E259" s="355" ph="1"/>
      <c r="F259" s="220"/>
      <c r="G259" s="221"/>
      <c r="H259" s="221"/>
      <c r="I259" s="221"/>
      <c r="J259" s="221"/>
      <c r="K259" s="221"/>
      <c r="L259" s="221"/>
      <c r="M259" s="222"/>
      <c r="N259" s="251"/>
      <c r="O259" s="258"/>
      <c r="P259" s="258"/>
      <c r="Q259" s="258"/>
      <c r="R259" s="258"/>
      <c r="S259" s="258"/>
      <c r="T259" s="258"/>
      <c r="U259" s="259"/>
      <c r="V259" s="251"/>
      <c r="W259" s="258"/>
      <c r="X259" s="258"/>
      <c r="Y259" s="258"/>
      <c r="Z259" s="258"/>
      <c r="AA259" s="258"/>
      <c r="AB259" s="258"/>
      <c r="AC259" s="259"/>
      <c r="AD259" s="251">
        <v>10016247</v>
      </c>
      <c r="AE259" s="258"/>
      <c r="AF259" s="258"/>
      <c r="AG259" s="258"/>
      <c r="AH259" s="258"/>
      <c r="AI259" s="258"/>
      <c r="AJ259" s="258"/>
      <c r="AK259" s="259"/>
      <c r="AL259" s="251"/>
      <c r="AM259" s="258"/>
      <c r="AN259" s="258"/>
      <c r="AO259" s="258"/>
      <c r="AP259" s="258"/>
      <c r="AQ259" s="258"/>
      <c r="AR259" s="258"/>
      <c r="AS259" s="259"/>
      <c r="AT259" s="251"/>
      <c r="AU259" s="258"/>
      <c r="AV259" s="258"/>
      <c r="AW259" s="258"/>
      <c r="AX259" s="258"/>
      <c r="AY259" s="258"/>
      <c r="AZ259" s="258"/>
      <c r="BA259" s="259"/>
      <c r="BB259" s="251">
        <v>10016281</v>
      </c>
      <c r="BC259" s="252"/>
      <c r="BD259" s="252"/>
      <c r="BE259" s="252"/>
      <c r="BF259" s="258"/>
      <c r="BG259" s="258"/>
      <c r="BH259" s="258"/>
      <c r="BI259" s="259"/>
      <c r="BJ259" s="251"/>
      <c r="BK259" s="258"/>
      <c r="BL259" s="258"/>
      <c r="BM259" s="258"/>
      <c r="BN259" s="258"/>
      <c r="BO259" s="258"/>
      <c r="BP259" s="258"/>
      <c r="BQ259" s="259"/>
      <c r="BR259" s="251"/>
      <c r="BS259" s="252"/>
      <c r="BT259" s="252"/>
      <c r="BU259" s="252"/>
      <c r="BV259" s="258"/>
      <c r="BW259" s="258"/>
      <c r="BX259" s="258"/>
      <c r="BY259" s="259"/>
      <c r="BZ259" s="220"/>
      <c r="CA259" s="221"/>
      <c r="CB259" s="221"/>
      <c r="CC259" s="221"/>
      <c r="CD259" s="221"/>
      <c r="CE259" s="221"/>
      <c r="CF259" s="221"/>
      <c r="CG259" s="222"/>
      <c r="CH259" s="220"/>
      <c r="CI259" s="221"/>
      <c r="CJ259" s="221"/>
      <c r="CK259" s="221"/>
      <c r="CL259" s="221"/>
      <c r="CM259" s="221"/>
      <c r="CN259" s="221"/>
      <c r="CO259" s="222"/>
      <c r="CP259" s="251"/>
      <c r="CQ259" s="258"/>
      <c r="CR259" s="258"/>
      <c r="CS259" s="258"/>
      <c r="CT259" s="258"/>
      <c r="CU259" s="258"/>
      <c r="CV259" s="258"/>
      <c r="CW259" s="259"/>
      <c r="CX259" s="353" t="s" ph="1">
        <v>187</v>
      </c>
      <c r="CY259" s="354" ph="1"/>
      <c r="CZ259" s="354" ph="1"/>
      <c r="DA259" s="355" ph="1"/>
    </row>
    <row r="260" spans="2:105" ht="15" customHeight="1">
      <c r="B260" s="356" ph="1"/>
      <c r="C260" s="357" ph="1"/>
      <c r="D260" s="357" ph="1"/>
      <c r="E260" s="358" ph="1"/>
      <c r="F260" s="223"/>
      <c r="G260" s="224"/>
      <c r="H260" s="224"/>
      <c r="I260" s="224"/>
      <c r="J260" s="224"/>
      <c r="K260" s="224"/>
      <c r="L260" s="224"/>
      <c r="M260" s="225"/>
      <c r="N260" s="274"/>
      <c r="O260" s="275"/>
      <c r="P260" s="275"/>
      <c r="Q260" s="275"/>
      <c r="R260" s="229"/>
      <c r="S260" s="295"/>
      <c r="T260" s="229"/>
      <c r="U260" s="244"/>
      <c r="V260" s="242"/>
      <c r="W260" s="243"/>
      <c r="X260" s="243"/>
      <c r="Y260" s="243"/>
      <c r="Z260" s="217"/>
      <c r="AA260" s="245"/>
      <c r="AB260" s="217"/>
      <c r="AC260" s="216"/>
      <c r="AD260" s="242" t="s">
        <v>101</v>
      </c>
      <c r="AE260" s="243"/>
      <c r="AF260" s="243"/>
      <c r="AG260" s="243"/>
      <c r="AH260" s="217"/>
      <c r="AI260" s="245"/>
      <c r="AJ260" s="217"/>
      <c r="AK260" s="216"/>
      <c r="AL260" s="242"/>
      <c r="AM260" s="243"/>
      <c r="AN260" s="243"/>
      <c r="AO260" s="243"/>
      <c r="AP260" s="217"/>
      <c r="AQ260" s="245"/>
      <c r="AR260" s="217"/>
      <c r="AS260" s="216"/>
      <c r="AT260" s="242"/>
      <c r="AU260" s="243"/>
      <c r="AV260" s="243"/>
      <c r="AW260" s="243"/>
      <c r="AX260" s="217"/>
      <c r="AY260" s="245"/>
      <c r="AZ260" s="217"/>
      <c r="BA260" s="216"/>
      <c r="BB260" s="274" t="s">
        <v>115</v>
      </c>
      <c r="BC260" s="275"/>
      <c r="BD260" s="275"/>
      <c r="BE260" s="275"/>
      <c r="BF260" s="229"/>
      <c r="BG260" s="295"/>
      <c r="BH260" s="229"/>
      <c r="BI260" s="244"/>
      <c r="BJ260" s="242"/>
      <c r="BK260" s="243"/>
      <c r="BL260" s="243"/>
      <c r="BM260" s="243"/>
      <c r="BN260" s="217"/>
      <c r="BO260" s="245"/>
      <c r="BP260" s="217"/>
      <c r="BQ260" s="216"/>
      <c r="BR260" s="274"/>
      <c r="BS260" s="275"/>
      <c r="BT260" s="275"/>
      <c r="BU260" s="275"/>
      <c r="BV260" s="229"/>
      <c r="BW260" s="295"/>
      <c r="BX260" s="229"/>
      <c r="BY260" s="244"/>
      <c r="BZ260" s="223"/>
      <c r="CA260" s="224"/>
      <c r="CB260" s="224"/>
      <c r="CC260" s="224"/>
      <c r="CD260" s="224"/>
      <c r="CE260" s="224"/>
      <c r="CF260" s="224"/>
      <c r="CG260" s="225"/>
      <c r="CH260" s="223"/>
      <c r="CI260" s="224"/>
      <c r="CJ260" s="224"/>
      <c r="CK260" s="224"/>
      <c r="CL260" s="224"/>
      <c r="CM260" s="224"/>
      <c r="CN260" s="224"/>
      <c r="CO260" s="225"/>
      <c r="CP260" s="242"/>
      <c r="CQ260" s="243"/>
      <c r="CR260" s="243"/>
      <c r="CS260" s="243"/>
      <c r="CT260" s="217"/>
      <c r="CU260" s="245"/>
      <c r="CV260" s="217"/>
      <c r="CW260" s="216"/>
      <c r="CX260" s="356" ph="1"/>
      <c r="CY260" s="357" ph="1"/>
      <c r="CZ260" s="357" ph="1"/>
      <c r="DA260" s="358" ph="1"/>
    </row>
    <row r="261" spans="2:105" ht="11.25" customHeight="1">
      <c r="B261" s="356" ph="1"/>
      <c r="C261" s="357" ph="1"/>
      <c r="D261" s="357" ph="1"/>
      <c r="E261" s="358" ph="1"/>
      <c r="F261" s="223"/>
      <c r="G261" s="224"/>
      <c r="H261" s="224"/>
      <c r="I261" s="224"/>
      <c r="J261" s="224"/>
      <c r="K261" s="224"/>
      <c r="L261" s="224"/>
      <c r="M261" s="225"/>
      <c r="N261" s="274" t="s">
        <v>36</v>
      </c>
      <c r="O261" s="275"/>
      <c r="P261" s="275"/>
      <c r="Q261" s="275"/>
      <c r="R261" s="229"/>
      <c r="S261" s="295"/>
      <c r="T261" s="229"/>
      <c r="U261" s="244"/>
      <c r="V261" s="242" t="s">
        <v>36</v>
      </c>
      <c r="W261" s="243"/>
      <c r="X261" s="243"/>
      <c r="Y261" s="243"/>
      <c r="Z261" s="217"/>
      <c r="AA261" s="245"/>
      <c r="AB261" s="217"/>
      <c r="AC261" s="216"/>
      <c r="AD261" s="264" t="s">
        <v>102</v>
      </c>
      <c r="AE261" s="265"/>
      <c r="AF261" s="265"/>
      <c r="AG261" s="265"/>
      <c r="AH261" s="217"/>
      <c r="AI261" s="245"/>
      <c r="AJ261" s="217"/>
      <c r="AK261" s="216"/>
      <c r="AL261" s="264" t="s">
        <v>539</v>
      </c>
      <c r="AM261" s="265"/>
      <c r="AN261" s="265"/>
      <c r="AO261" s="265"/>
      <c r="AP261" s="217"/>
      <c r="AQ261" s="245"/>
      <c r="AR261" s="217"/>
      <c r="AS261" s="216"/>
      <c r="AT261" s="242" t="s">
        <v>36</v>
      </c>
      <c r="AU261" s="243"/>
      <c r="AV261" s="243"/>
      <c r="AW261" s="243"/>
      <c r="AX261" s="217"/>
      <c r="AY261" s="245"/>
      <c r="AZ261" s="217"/>
      <c r="BA261" s="216"/>
      <c r="BB261" s="284" t="s">
        <v>116</v>
      </c>
      <c r="BC261" s="285"/>
      <c r="BD261" s="285"/>
      <c r="BE261" s="285"/>
      <c r="BF261" s="229"/>
      <c r="BG261" s="295"/>
      <c r="BH261" s="229"/>
      <c r="BI261" s="244"/>
      <c r="BJ261" s="264"/>
      <c r="BK261" s="265"/>
      <c r="BL261" s="265"/>
      <c r="BM261" s="265"/>
      <c r="BN261" s="217"/>
      <c r="BO261" s="245"/>
      <c r="BP261" s="217"/>
      <c r="BQ261" s="216"/>
      <c r="BR261" s="284"/>
      <c r="BS261" s="285"/>
      <c r="BT261" s="285"/>
      <c r="BU261" s="285"/>
      <c r="BV261" s="229"/>
      <c r="BW261" s="295"/>
      <c r="BX261" s="229"/>
      <c r="BY261" s="244"/>
      <c r="BZ261" s="223"/>
      <c r="CA261" s="224"/>
      <c r="CB261" s="224"/>
      <c r="CC261" s="224"/>
      <c r="CD261" s="224"/>
      <c r="CE261" s="224"/>
      <c r="CF261" s="224"/>
      <c r="CG261" s="225"/>
      <c r="CH261" s="223"/>
      <c r="CI261" s="224"/>
      <c r="CJ261" s="224"/>
      <c r="CK261" s="224"/>
      <c r="CL261" s="224"/>
      <c r="CM261" s="224"/>
      <c r="CN261" s="224"/>
      <c r="CO261" s="225"/>
      <c r="CP261" s="264"/>
      <c r="CQ261" s="265"/>
      <c r="CR261" s="265"/>
      <c r="CS261" s="265"/>
      <c r="CT261" s="217"/>
      <c r="CU261" s="245"/>
      <c r="CV261" s="217"/>
      <c r="CW261" s="216"/>
      <c r="CX261" s="356" ph="1"/>
      <c r="CY261" s="357" ph="1"/>
      <c r="CZ261" s="357" ph="1"/>
      <c r="DA261" s="358" ph="1"/>
    </row>
    <row r="262" spans="2:105" ht="22.5" customHeight="1">
      <c r="B262" s="356" ph="1"/>
      <c r="C262" s="357" ph="1"/>
      <c r="D262" s="357" ph="1"/>
      <c r="E262" s="358" ph="1"/>
      <c r="F262" s="223"/>
      <c r="G262" s="224"/>
      <c r="H262" s="224"/>
      <c r="I262" s="224"/>
      <c r="J262" s="224"/>
      <c r="K262" s="224"/>
      <c r="L262" s="224"/>
      <c r="M262" s="225"/>
      <c r="N262" s="274"/>
      <c r="O262" s="275"/>
      <c r="P262" s="275"/>
      <c r="Q262" s="275"/>
      <c r="R262" s="229"/>
      <c r="S262" s="515" t="s">
        <v>201</v>
      </c>
      <c r="T262" s="229"/>
      <c r="U262" s="244"/>
      <c r="V262" s="242"/>
      <c r="W262" s="243"/>
      <c r="X262" s="243"/>
      <c r="Y262" s="243"/>
      <c r="Z262" s="217"/>
      <c r="AA262" s="217" t="s">
        <v>201</v>
      </c>
      <c r="AB262" s="217"/>
      <c r="AC262" s="216"/>
      <c r="AD262" s="264"/>
      <c r="AE262" s="265"/>
      <c r="AF262" s="265"/>
      <c r="AG262" s="265"/>
      <c r="AH262" s="217"/>
      <c r="AI262" s="217" t="s">
        <v>44</v>
      </c>
      <c r="AJ262" s="217" t="s">
        <v>40</v>
      </c>
      <c r="AK262" s="216"/>
      <c r="AL262" s="264"/>
      <c r="AM262" s="265"/>
      <c r="AN262" s="265"/>
      <c r="AO262" s="265"/>
      <c r="AP262" s="217"/>
      <c r="AQ262" s="217" t="s">
        <v>42</v>
      </c>
      <c r="AR262" s="217"/>
      <c r="AS262" s="216"/>
      <c r="AT262" s="242"/>
      <c r="AU262" s="243"/>
      <c r="AV262" s="243"/>
      <c r="AW262" s="243"/>
      <c r="AX262" s="217"/>
      <c r="AY262" s="217" t="s">
        <v>201</v>
      </c>
      <c r="AZ262" s="217"/>
      <c r="BA262" s="216"/>
      <c r="BB262" s="284"/>
      <c r="BC262" s="285"/>
      <c r="BD262" s="285"/>
      <c r="BE262" s="285"/>
      <c r="BF262" s="229"/>
      <c r="BG262" s="229" t="s">
        <v>44</v>
      </c>
      <c r="BH262" s="229"/>
      <c r="BI262" s="244"/>
      <c r="BJ262" s="264"/>
      <c r="BK262" s="265"/>
      <c r="BL262" s="265"/>
      <c r="BM262" s="265"/>
      <c r="BN262" s="217"/>
      <c r="BO262" s="217" t="s">
        <v>40</v>
      </c>
      <c r="BP262" s="217"/>
      <c r="BQ262" s="216"/>
      <c r="BR262" s="284"/>
      <c r="BS262" s="285"/>
      <c r="BT262" s="285"/>
      <c r="BU262" s="285"/>
      <c r="BV262" s="229"/>
      <c r="BW262" s="229" t="s">
        <v>40</v>
      </c>
      <c r="BX262" s="229"/>
      <c r="BY262" s="244"/>
      <c r="BZ262" s="223"/>
      <c r="CA262" s="224"/>
      <c r="CB262" s="224"/>
      <c r="CC262" s="224"/>
      <c r="CD262" s="224"/>
      <c r="CE262" s="224"/>
      <c r="CF262" s="224"/>
      <c r="CG262" s="225"/>
      <c r="CH262" s="223"/>
      <c r="CI262" s="224"/>
      <c r="CJ262" s="224"/>
      <c r="CK262" s="224"/>
      <c r="CL262" s="224"/>
      <c r="CM262" s="224"/>
      <c r="CN262" s="224"/>
      <c r="CO262" s="225"/>
      <c r="CP262" s="264"/>
      <c r="CQ262" s="265"/>
      <c r="CR262" s="265"/>
      <c r="CS262" s="265"/>
      <c r="CT262" s="217"/>
      <c r="CU262" s="217"/>
      <c r="CV262" s="217"/>
      <c r="CW262" s="216"/>
      <c r="CX262" s="356" ph="1"/>
      <c r="CY262" s="357" ph="1"/>
      <c r="CZ262" s="357" ph="1"/>
      <c r="DA262" s="358" ph="1"/>
    </row>
    <row r="263" spans="2:105" ht="18.75" customHeight="1">
      <c r="B263" s="359" ph="1"/>
      <c r="C263" s="360" ph="1"/>
      <c r="D263" s="360" ph="1"/>
      <c r="E263" s="361" ph="1"/>
      <c r="F263" s="223"/>
      <c r="G263" s="224"/>
      <c r="H263" s="224"/>
      <c r="I263" s="224"/>
      <c r="J263" s="224"/>
      <c r="K263" s="224"/>
      <c r="L263" s="224"/>
      <c r="M263" s="225"/>
      <c r="N263" s="296"/>
      <c r="O263" s="297"/>
      <c r="P263" s="297"/>
      <c r="Q263" s="297"/>
      <c r="R263" s="229"/>
      <c r="S263" s="515"/>
      <c r="T263" s="229"/>
      <c r="U263" s="244"/>
      <c r="V263" s="218"/>
      <c r="W263" s="219"/>
      <c r="X263" s="219"/>
      <c r="Y263" s="219"/>
      <c r="Z263" s="217"/>
      <c r="AA263" s="217"/>
      <c r="AB263" s="217"/>
      <c r="AC263" s="216"/>
      <c r="AD263" s="218"/>
      <c r="AE263" s="219"/>
      <c r="AF263" s="219"/>
      <c r="AG263" s="219"/>
      <c r="AH263" s="217"/>
      <c r="AI263" s="217"/>
      <c r="AJ263" s="217"/>
      <c r="AK263" s="216"/>
      <c r="AL263" s="218"/>
      <c r="AM263" s="219"/>
      <c r="AN263" s="219"/>
      <c r="AO263" s="219"/>
      <c r="AP263" s="217"/>
      <c r="AQ263" s="217"/>
      <c r="AR263" s="217"/>
      <c r="AS263" s="216"/>
      <c r="AT263" s="218"/>
      <c r="AU263" s="219"/>
      <c r="AV263" s="219"/>
      <c r="AW263" s="219"/>
      <c r="AX263" s="217"/>
      <c r="AY263" s="217"/>
      <c r="AZ263" s="217"/>
      <c r="BA263" s="216"/>
      <c r="BB263" s="296"/>
      <c r="BC263" s="297"/>
      <c r="BD263" s="297"/>
      <c r="BE263" s="297"/>
      <c r="BF263" s="229"/>
      <c r="BG263" s="229"/>
      <c r="BH263" s="229"/>
      <c r="BI263" s="244"/>
      <c r="BJ263" s="218"/>
      <c r="BK263" s="219"/>
      <c r="BL263" s="219"/>
      <c r="BM263" s="219"/>
      <c r="BN263" s="217"/>
      <c r="BO263" s="217"/>
      <c r="BP263" s="217"/>
      <c r="BQ263" s="216"/>
      <c r="BR263" s="296"/>
      <c r="BS263" s="297"/>
      <c r="BT263" s="297"/>
      <c r="BU263" s="297"/>
      <c r="BV263" s="229"/>
      <c r="BW263" s="229"/>
      <c r="BX263" s="229"/>
      <c r="BY263" s="244"/>
      <c r="BZ263" s="223"/>
      <c r="CA263" s="224"/>
      <c r="CB263" s="224"/>
      <c r="CC263" s="224"/>
      <c r="CD263" s="224"/>
      <c r="CE263" s="224"/>
      <c r="CF263" s="224"/>
      <c r="CG263" s="225"/>
      <c r="CH263" s="223"/>
      <c r="CI263" s="224"/>
      <c r="CJ263" s="224"/>
      <c r="CK263" s="224"/>
      <c r="CL263" s="224"/>
      <c r="CM263" s="224"/>
      <c r="CN263" s="224"/>
      <c r="CO263" s="225"/>
      <c r="CP263" s="218"/>
      <c r="CQ263" s="219"/>
      <c r="CR263" s="219"/>
      <c r="CS263" s="219"/>
      <c r="CT263" s="217"/>
      <c r="CU263" s="217"/>
      <c r="CV263" s="217"/>
      <c r="CW263" s="216"/>
      <c r="CX263" s="359" ph="1"/>
      <c r="CY263" s="360" ph="1"/>
      <c r="CZ263" s="360" ph="1"/>
      <c r="DA263" s="361" ph="1"/>
    </row>
    <row r="264" spans="2:105" ht="18.75" customHeight="1" thickBot="1">
      <c r="B264" s="350" t="s">
        <v>294</v>
      </c>
      <c r="C264" s="351"/>
      <c r="D264" s="351"/>
      <c r="E264" s="352"/>
      <c r="F264" s="226"/>
      <c r="G264" s="227"/>
      <c r="H264" s="227"/>
      <c r="I264" s="227"/>
      <c r="J264" s="227"/>
      <c r="K264" s="227"/>
      <c r="L264" s="227"/>
      <c r="M264" s="228"/>
      <c r="N264" s="230"/>
      <c r="O264" s="231"/>
      <c r="P264" s="65"/>
      <c r="Q264" s="300"/>
      <c r="R264" s="310"/>
      <c r="S264" s="310"/>
      <c r="T264" s="310"/>
      <c r="U264" s="311"/>
      <c r="V264" s="230"/>
      <c r="W264" s="231"/>
      <c r="X264" s="55"/>
      <c r="Y264" s="246"/>
      <c r="Z264" s="246"/>
      <c r="AA264" s="246"/>
      <c r="AB264" s="246"/>
      <c r="AC264" s="247"/>
      <c r="AD264" s="230"/>
      <c r="AE264" s="231"/>
      <c r="AF264" s="55"/>
      <c r="AG264" s="246" t="s">
        <v>196</v>
      </c>
      <c r="AH264" s="246"/>
      <c r="AI264" s="246"/>
      <c r="AJ264" s="246"/>
      <c r="AK264" s="247"/>
      <c r="AL264" s="230"/>
      <c r="AM264" s="231"/>
      <c r="AN264" s="55"/>
      <c r="AO264" s="246"/>
      <c r="AP264" s="246"/>
      <c r="AQ264" s="246"/>
      <c r="AR264" s="246"/>
      <c r="AS264" s="247"/>
      <c r="AT264" s="230"/>
      <c r="AU264" s="231"/>
      <c r="AV264" s="55"/>
      <c r="AW264" s="246"/>
      <c r="AX264" s="246"/>
      <c r="AY264" s="246"/>
      <c r="AZ264" s="246"/>
      <c r="BA264" s="247"/>
      <c r="BB264" s="262"/>
      <c r="BC264" s="263"/>
      <c r="BD264" s="65"/>
      <c r="BE264" s="300" t="s">
        <v>117</v>
      </c>
      <c r="BF264" s="300"/>
      <c r="BG264" s="300"/>
      <c r="BH264" s="300"/>
      <c r="BI264" s="301"/>
      <c r="BJ264" s="230"/>
      <c r="BK264" s="231"/>
      <c r="BL264" s="55"/>
      <c r="BM264" s="266"/>
      <c r="BN264" s="266"/>
      <c r="BO264" s="266"/>
      <c r="BP264" s="266"/>
      <c r="BQ264" s="267"/>
      <c r="BR264" s="262"/>
      <c r="BS264" s="263"/>
      <c r="BT264" s="65"/>
      <c r="BU264" s="308"/>
      <c r="BV264" s="308"/>
      <c r="BW264" s="308"/>
      <c r="BX264" s="308"/>
      <c r="BY264" s="309"/>
      <c r="BZ264" s="226"/>
      <c r="CA264" s="227"/>
      <c r="CB264" s="227"/>
      <c r="CC264" s="227"/>
      <c r="CD264" s="227"/>
      <c r="CE264" s="227"/>
      <c r="CF264" s="227"/>
      <c r="CG264" s="228"/>
      <c r="CH264" s="226"/>
      <c r="CI264" s="227"/>
      <c r="CJ264" s="227"/>
      <c r="CK264" s="227"/>
      <c r="CL264" s="227"/>
      <c r="CM264" s="227"/>
      <c r="CN264" s="227"/>
      <c r="CO264" s="228"/>
      <c r="CP264" s="230"/>
      <c r="CQ264" s="231"/>
      <c r="CR264" s="55"/>
      <c r="CS264" s="266"/>
      <c r="CT264" s="266"/>
      <c r="CU264" s="266"/>
      <c r="CV264" s="266"/>
      <c r="CW264" s="267"/>
      <c r="CX264" s="350"/>
      <c r="CY264" s="351"/>
      <c r="CZ264" s="351"/>
      <c r="DA264" s="352"/>
    </row>
    <row r="265" spans="2:105" ht="15" customHeight="1">
      <c r="B265" s="353" t="s" ph="1">
        <v>188</v>
      </c>
      <c r="C265" s="354" ph="1"/>
      <c r="D265" s="354" ph="1"/>
      <c r="E265" s="355" ph="1"/>
      <c r="F265" s="251"/>
      <c r="G265" s="258"/>
      <c r="H265" s="258"/>
      <c r="I265" s="258"/>
      <c r="J265" s="258"/>
      <c r="K265" s="258"/>
      <c r="L265" s="258"/>
      <c r="M265" s="259"/>
      <c r="N265" s="220"/>
      <c r="O265" s="221"/>
      <c r="P265" s="221"/>
      <c r="Q265" s="221"/>
      <c r="R265" s="221"/>
      <c r="S265" s="221"/>
      <c r="T265" s="221"/>
      <c r="U265" s="222"/>
      <c r="V265" s="251"/>
      <c r="W265" s="258"/>
      <c r="X265" s="258"/>
      <c r="Y265" s="258"/>
      <c r="Z265" s="258"/>
      <c r="AA265" s="258"/>
      <c r="AB265" s="258"/>
      <c r="AC265" s="259"/>
      <c r="AD265" s="220"/>
      <c r="AE265" s="221"/>
      <c r="AF265" s="221"/>
      <c r="AG265" s="221"/>
      <c r="AH265" s="221"/>
      <c r="AI265" s="221"/>
      <c r="AJ265" s="221"/>
      <c r="AK265" s="222"/>
      <c r="AL265" s="251">
        <v>10016251</v>
      </c>
      <c r="AM265" s="252"/>
      <c r="AN265" s="252"/>
      <c r="AO265" s="252"/>
      <c r="AP265" s="258"/>
      <c r="AQ265" s="258"/>
      <c r="AR265" s="258"/>
      <c r="AS265" s="259"/>
      <c r="AT265" s="251"/>
      <c r="AU265" s="252"/>
      <c r="AV265" s="252"/>
      <c r="AW265" s="252"/>
      <c r="AX265" s="258"/>
      <c r="AY265" s="258"/>
      <c r="AZ265" s="258"/>
      <c r="BA265" s="259"/>
      <c r="BB265" s="251"/>
      <c r="BC265" s="258"/>
      <c r="BD265" s="258"/>
      <c r="BE265" s="258"/>
      <c r="BF265" s="258"/>
      <c r="BG265" s="258"/>
      <c r="BH265" s="258"/>
      <c r="BI265" s="259"/>
      <c r="BJ265" s="220"/>
      <c r="BK265" s="221"/>
      <c r="BL265" s="221"/>
      <c r="BM265" s="221"/>
      <c r="BN265" s="221"/>
      <c r="BO265" s="221"/>
      <c r="BP265" s="221"/>
      <c r="BQ265" s="222"/>
      <c r="BR265" s="251"/>
      <c r="BS265" s="258"/>
      <c r="BT265" s="258"/>
      <c r="BU265" s="258"/>
      <c r="BV265" s="258"/>
      <c r="BW265" s="258"/>
      <c r="BX265" s="258"/>
      <c r="BY265" s="259"/>
      <c r="BZ265" s="251"/>
      <c r="CA265" s="258"/>
      <c r="CB265" s="258"/>
      <c r="CC265" s="258"/>
      <c r="CD265" s="258"/>
      <c r="CE265" s="258"/>
      <c r="CF265" s="258"/>
      <c r="CG265" s="259"/>
      <c r="CH265" s="251"/>
      <c r="CI265" s="258"/>
      <c r="CJ265" s="258"/>
      <c r="CK265" s="258"/>
      <c r="CL265" s="258"/>
      <c r="CM265" s="258"/>
      <c r="CN265" s="258"/>
      <c r="CO265" s="259"/>
      <c r="CP265" s="251"/>
      <c r="CQ265" s="258"/>
      <c r="CR265" s="258"/>
      <c r="CS265" s="258"/>
      <c r="CT265" s="258"/>
      <c r="CU265" s="258"/>
      <c r="CV265" s="258"/>
      <c r="CW265" s="259"/>
      <c r="CX265" s="353" t="s" ph="1">
        <v>188</v>
      </c>
      <c r="CY265" s="354" ph="1"/>
      <c r="CZ265" s="354" ph="1"/>
      <c r="DA265" s="355" ph="1"/>
    </row>
    <row r="266" spans="2:105" ht="15" customHeight="1">
      <c r="B266" s="356" ph="1"/>
      <c r="C266" s="357" ph="1"/>
      <c r="D266" s="357" ph="1"/>
      <c r="E266" s="358" ph="1"/>
      <c r="F266" s="242"/>
      <c r="G266" s="243"/>
      <c r="H266" s="243"/>
      <c r="I266" s="243"/>
      <c r="J266" s="217"/>
      <c r="K266" s="245"/>
      <c r="L266" s="217"/>
      <c r="M266" s="216"/>
      <c r="N266" s="223"/>
      <c r="O266" s="224"/>
      <c r="P266" s="224"/>
      <c r="Q266" s="224"/>
      <c r="R266" s="224"/>
      <c r="S266" s="224"/>
      <c r="T266" s="224"/>
      <c r="U266" s="225"/>
      <c r="V266" s="242"/>
      <c r="W266" s="243"/>
      <c r="X266" s="243"/>
      <c r="Y266" s="243"/>
      <c r="Z266" s="217"/>
      <c r="AA266" s="245"/>
      <c r="AB266" s="217"/>
      <c r="AC266" s="216"/>
      <c r="AD266" s="223"/>
      <c r="AE266" s="224"/>
      <c r="AF266" s="224"/>
      <c r="AG266" s="224"/>
      <c r="AH266" s="224"/>
      <c r="AI266" s="224"/>
      <c r="AJ266" s="224"/>
      <c r="AK266" s="225"/>
      <c r="AL266" s="274" t="s">
        <v>62</v>
      </c>
      <c r="AM266" s="275"/>
      <c r="AN266" s="275"/>
      <c r="AO266" s="275"/>
      <c r="AP266" s="229"/>
      <c r="AQ266" s="295"/>
      <c r="AR266" s="229"/>
      <c r="AS266" s="244"/>
      <c r="AT266" s="274"/>
      <c r="AU266" s="275"/>
      <c r="AV266" s="275"/>
      <c r="AW266" s="275"/>
      <c r="AX266" s="229"/>
      <c r="AY266" s="295"/>
      <c r="AZ266" s="229"/>
      <c r="BA266" s="244"/>
      <c r="BB266" s="242"/>
      <c r="BC266" s="243"/>
      <c r="BD266" s="243"/>
      <c r="BE266" s="243"/>
      <c r="BF266" s="217"/>
      <c r="BG266" s="245"/>
      <c r="BH266" s="217"/>
      <c r="BI266" s="216"/>
      <c r="BJ266" s="223"/>
      <c r="BK266" s="224"/>
      <c r="BL266" s="224"/>
      <c r="BM266" s="224"/>
      <c r="BN266" s="224"/>
      <c r="BO266" s="224"/>
      <c r="BP266" s="224"/>
      <c r="BQ266" s="225"/>
      <c r="BR266" s="242"/>
      <c r="BS266" s="243"/>
      <c r="BT266" s="243"/>
      <c r="BU266" s="243"/>
      <c r="BV266" s="217"/>
      <c r="BW266" s="245"/>
      <c r="BX266" s="217"/>
      <c r="BY266" s="216"/>
      <c r="BZ266" s="242"/>
      <c r="CA266" s="243"/>
      <c r="CB266" s="243"/>
      <c r="CC266" s="243"/>
      <c r="CD266" s="217"/>
      <c r="CE266" s="245"/>
      <c r="CF266" s="217"/>
      <c r="CG266" s="216"/>
      <c r="CH266" s="242"/>
      <c r="CI266" s="243"/>
      <c r="CJ266" s="243"/>
      <c r="CK266" s="243"/>
      <c r="CL266" s="217"/>
      <c r="CM266" s="245"/>
      <c r="CN266" s="217"/>
      <c r="CO266" s="216"/>
      <c r="CP266" s="242"/>
      <c r="CQ266" s="243"/>
      <c r="CR266" s="243"/>
      <c r="CS266" s="243"/>
      <c r="CT266" s="217"/>
      <c r="CU266" s="217"/>
      <c r="CV266" s="217"/>
      <c r="CW266" s="216"/>
      <c r="CX266" s="356" ph="1"/>
      <c r="CY266" s="357" ph="1"/>
      <c r="CZ266" s="357" ph="1"/>
      <c r="DA266" s="358" ph="1"/>
    </row>
    <row r="267" spans="2:105" ht="11.25" customHeight="1">
      <c r="B267" s="356" ph="1"/>
      <c r="C267" s="357" ph="1"/>
      <c r="D267" s="357" ph="1"/>
      <c r="E267" s="358" ph="1"/>
      <c r="F267" s="242" t="s">
        <v>37</v>
      </c>
      <c r="G267" s="243"/>
      <c r="H267" s="243"/>
      <c r="I267" s="243"/>
      <c r="J267" s="217"/>
      <c r="K267" s="245"/>
      <c r="L267" s="217"/>
      <c r="M267" s="216"/>
      <c r="N267" s="223"/>
      <c r="O267" s="224"/>
      <c r="P267" s="224"/>
      <c r="Q267" s="224"/>
      <c r="R267" s="224"/>
      <c r="S267" s="224"/>
      <c r="T267" s="224"/>
      <c r="U267" s="225"/>
      <c r="V267" s="264" t="s">
        <v>351</v>
      </c>
      <c r="W267" s="265"/>
      <c r="X267" s="265"/>
      <c r="Y267" s="265"/>
      <c r="Z267" s="217"/>
      <c r="AA267" s="245"/>
      <c r="AB267" s="217"/>
      <c r="AC267" s="216"/>
      <c r="AD267" s="223"/>
      <c r="AE267" s="224"/>
      <c r="AF267" s="224"/>
      <c r="AG267" s="224"/>
      <c r="AH267" s="224"/>
      <c r="AI267" s="224"/>
      <c r="AJ267" s="224"/>
      <c r="AK267" s="225"/>
      <c r="AL267" s="284" t="s">
        <v>121</v>
      </c>
      <c r="AM267" s="285"/>
      <c r="AN267" s="285"/>
      <c r="AO267" s="285"/>
      <c r="AP267" s="229"/>
      <c r="AQ267" s="295"/>
      <c r="AR267" s="229"/>
      <c r="AS267" s="244"/>
      <c r="AT267" s="284"/>
      <c r="AU267" s="285"/>
      <c r="AV267" s="285"/>
      <c r="AW267" s="285"/>
      <c r="AX267" s="229"/>
      <c r="AY267" s="295"/>
      <c r="AZ267" s="229"/>
      <c r="BA267" s="244"/>
      <c r="BB267" s="242" t="s">
        <v>36</v>
      </c>
      <c r="BC267" s="243"/>
      <c r="BD267" s="243"/>
      <c r="BE267" s="243"/>
      <c r="BF267" s="217"/>
      <c r="BG267" s="245"/>
      <c r="BH267" s="217"/>
      <c r="BI267" s="216"/>
      <c r="BJ267" s="223"/>
      <c r="BK267" s="224"/>
      <c r="BL267" s="224"/>
      <c r="BM267" s="224"/>
      <c r="BN267" s="224"/>
      <c r="BO267" s="224"/>
      <c r="BP267" s="224"/>
      <c r="BQ267" s="225"/>
      <c r="BR267" s="242" t="s">
        <v>36</v>
      </c>
      <c r="BS267" s="243"/>
      <c r="BT267" s="243"/>
      <c r="BU267" s="243"/>
      <c r="BV267" s="217"/>
      <c r="BW267" s="245"/>
      <c r="BX267" s="217"/>
      <c r="BY267" s="216"/>
      <c r="BZ267" s="242" t="s">
        <v>36</v>
      </c>
      <c r="CA267" s="243"/>
      <c r="CB267" s="243"/>
      <c r="CC267" s="243"/>
      <c r="CD267" s="217"/>
      <c r="CE267" s="245"/>
      <c r="CF267" s="217"/>
      <c r="CG267" s="216"/>
      <c r="CH267" s="242" t="s">
        <v>36</v>
      </c>
      <c r="CI267" s="243"/>
      <c r="CJ267" s="243"/>
      <c r="CK267" s="243"/>
      <c r="CL267" s="217"/>
      <c r="CM267" s="245"/>
      <c r="CN267" s="217"/>
      <c r="CO267" s="216"/>
      <c r="CP267" s="264"/>
      <c r="CQ267" s="265"/>
      <c r="CR267" s="265"/>
      <c r="CS267" s="265"/>
      <c r="CT267" s="217"/>
      <c r="CU267" s="217"/>
      <c r="CV267" s="217"/>
      <c r="CW267" s="216"/>
      <c r="CX267" s="356" ph="1"/>
      <c r="CY267" s="357" ph="1"/>
      <c r="CZ267" s="357" ph="1"/>
      <c r="DA267" s="358" ph="1"/>
    </row>
    <row r="268" spans="2:105" ht="22.5" customHeight="1">
      <c r="B268" s="356" ph="1"/>
      <c r="C268" s="357" ph="1"/>
      <c r="D268" s="357" ph="1"/>
      <c r="E268" s="358" ph="1"/>
      <c r="F268" s="242"/>
      <c r="G268" s="243"/>
      <c r="H268" s="243"/>
      <c r="I268" s="243"/>
      <c r="J268" s="217"/>
      <c r="K268" s="217"/>
      <c r="L268" s="217"/>
      <c r="M268" s="216"/>
      <c r="N268" s="223"/>
      <c r="O268" s="224"/>
      <c r="P268" s="224"/>
      <c r="Q268" s="224"/>
      <c r="R268" s="224"/>
      <c r="S268" s="224"/>
      <c r="T268" s="224"/>
      <c r="U268" s="225"/>
      <c r="V268" s="264"/>
      <c r="W268" s="265"/>
      <c r="X268" s="265"/>
      <c r="Y268" s="265"/>
      <c r="Z268" s="217"/>
      <c r="AA268" s="217" t="s">
        <v>68</v>
      </c>
      <c r="AB268" s="217"/>
      <c r="AC268" s="216"/>
      <c r="AD268" s="223"/>
      <c r="AE268" s="224"/>
      <c r="AF268" s="224"/>
      <c r="AG268" s="224"/>
      <c r="AH268" s="224"/>
      <c r="AI268" s="224"/>
      <c r="AJ268" s="224"/>
      <c r="AK268" s="225"/>
      <c r="AL268" s="284"/>
      <c r="AM268" s="285"/>
      <c r="AN268" s="285"/>
      <c r="AO268" s="285"/>
      <c r="AP268" s="229"/>
      <c r="AQ268" s="229" t="s">
        <v>40</v>
      </c>
      <c r="AR268" s="229"/>
      <c r="AS268" s="244"/>
      <c r="AT268" s="284"/>
      <c r="AU268" s="285"/>
      <c r="AV268" s="285"/>
      <c r="AW268" s="285"/>
      <c r="AX268" s="229"/>
      <c r="AY268" s="229" t="s">
        <v>40</v>
      </c>
      <c r="AZ268" s="229"/>
      <c r="BA268" s="244"/>
      <c r="BB268" s="242"/>
      <c r="BC268" s="243"/>
      <c r="BD268" s="243"/>
      <c r="BE268" s="243"/>
      <c r="BF268" s="217"/>
      <c r="BG268" s="217" t="s">
        <v>42</v>
      </c>
      <c r="BH268" s="217"/>
      <c r="BI268" s="216"/>
      <c r="BJ268" s="223"/>
      <c r="BK268" s="224"/>
      <c r="BL268" s="224"/>
      <c r="BM268" s="224"/>
      <c r="BN268" s="224"/>
      <c r="BO268" s="224"/>
      <c r="BP268" s="224"/>
      <c r="BQ268" s="225"/>
      <c r="BR268" s="242"/>
      <c r="BS268" s="243"/>
      <c r="BT268" s="243"/>
      <c r="BU268" s="243"/>
      <c r="BV268" s="217"/>
      <c r="BW268" s="217"/>
      <c r="BX268" s="217"/>
      <c r="BY268" s="216"/>
      <c r="BZ268" s="242"/>
      <c r="CA268" s="243"/>
      <c r="CB268" s="243"/>
      <c r="CC268" s="243"/>
      <c r="CD268" s="217"/>
      <c r="CE268" s="217"/>
      <c r="CF268" s="217"/>
      <c r="CG268" s="216"/>
      <c r="CH268" s="242"/>
      <c r="CI268" s="243"/>
      <c r="CJ268" s="243"/>
      <c r="CK268" s="243"/>
      <c r="CL268" s="217"/>
      <c r="CM268" s="217"/>
      <c r="CN268" s="217"/>
      <c r="CO268" s="216"/>
      <c r="CP268" s="264"/>
      <c r="CQ268" s="265"/>
      <c r="CR268" s="265"/>
      <c r="CS268" s="265"/>
      <c r="CT268" s="217"/>
      <c r="CU268" s="217"/>
      <c r="CV268" s="217"/>
      <c r="CW268" s="216"/>
      <c r="CX268" s="356" ph="1"/>
      <c r="CY268" s="357" ph="1"/>
      <c r="CZ268" s="357" ph="1"/>
      <c r="DA268" s="358" ph="1"/>
    </row>
    <row r="269" spans="2:105" ht="18.75" customHeight="1">
      <c r="B269" s="359" ph="1"/>
      <c r="C269" s="360" ph="1"/>
      <c r="D269" s="360" ph="1"/>
      <c r="E269" s="361" ph="1"/>
      <c r="F269" s="218" t="s">
        <v>467</v>
      </c>
      <c r="G269" s="219"/>
      <c r="H269" s="219"/>
      <c r="I269" s="219"/>
      <c r="J269" s="217"/>
      <c r="K269" s="217"/>
      <c r="L269" s="217"/>
      <c r="M269" s="216"/>
      <c r="N269" s="223"/>
      <c r="O269" s="224"/>
      <c r="P269" s="224"/>
      <c r="Q269" s="224"/>
      <c r="R269" s="224"/>
      <c r="S269" s="224"/>
      <c r="T269" s="224"/>
      <c r="U269" s="225"/>
      <c r="V269" s="218"/>
      <c r="W269" s="219"/>
      <c r="X269" s="219"/>
      <c r="Y269" s="219"/>
      <c r="Z269" s="217"/>
      <c r="AA269" s="217"/>
      <c r="AB269" s="217"/>
      <c r="AC269" s="216"/>
      <c r="AD269" s="223"/>
      <c r="AE269" s="224"/>
      <c r="AF269" s="224"/>
      <c r="AG269" s="224"/>
      <c r="AH269" s="224"/>
      <c r="AI269" s="224"/>
      <c r="AJ269" s="224"/>
      <c r="AK269" s="225"/>
      <c r="AL269" s="296"/>
      <c r="AM269" s="297"/>
      <c r="AN269" s="297"/>
      <c r="AO269" s="297"/>
      <c r="AP269" s="229"/>
      <c r="AQ269" s="229"/>
      <c r="AR269" s="229"/>
      <c r="AS269" s="244"/>
      <c r="AT269" s="296"/>
      <c r="AU269" s="297"/>
      <c r="AV269" s="297"/>
      <c r="AW269" s="297"/>
      <c r="AX269" s="229"/>
      <c r="AY269" s="229"/>
      <c r="AZ269" s="229"/>
      <c r="BA269" s="244"/>
      <c r="BB269" s="218"/>
      <c r="BC269" s="219"/>
      <c r="BD269" s="219"/>
      <c r="BE269" s="219"/>
      <c r="BF269" s="217"/>
      <c r="BG269" s="217"/>
      <c r="BH269" s="217"/>
      <c r="BI269" s="216"/>
      <c r="BJ269" s="223"/>
      <c r="BK269" s="224"/>
      <c r="BL269" s="224"/>
      <c r="BM269" s="224"/>
      <c r="BN269" s="224"/>
      <c r="BO269" s="224"/>
      <c r="BP269" s="224"/>
      <c r="BQ269" s="225"/>
      <c r="BR269" s="218"/>
      <c r="BS269" s="219"/>
      <c r="BT269" s="219"/>
      <c r="BU269" s="219"/>
      <c r="BV269" s="217"/>
      <c r="BW269" s="217"/>
      <c r="BX269" s="217"/>
      <c r="BY269" s="216"/>
      <c r="BZ269" s="218"/>
      <c r="CA269" s="219"/>
      <c r="CB269" s="219"/>
      <c r="CC269" s="219"/>
      <c r="CD269" s="217"/>
      <c r="CE269" s="217"/>
      <c r="CF269" s="217"/>
      <c r="CG269" s="216"/>
      <c r="CH269" s="218"/>
      <c r="CI269" s="219"/>
      <c r="CJ269" s="219"/>
      <c r="CK269" s="219"/>
      <c r="CL269" s="217"/>
      <c r="CM269" s="217"/>
      <c r="CN269" s="217"/>
      <c r="CO269" s="216"/>
      <c r="CP269" s="218"/>
      <c r="CQ269" s="219"/>
      <c r="CR269" s="219"/>
      <c r="CS269" s="219"/>
      <c r="CT269" s="217"/>
      <c r="CU269" s="217"/>
      <c r="CV269" s="217"/>
      <c r="CW269" s="216"/>
      <c r="CX269" s="359" ph="1"/>
      <c r="CY269" s="360" ph="1"/>
      <c r="CZ269" s="360" ph="1"/>
      <c r="DA269" s="361" ph="1"/>
    </row>
    <row r="270" spans="2:105" ht="18.75" customHeight="1" thickBot="1">
      <c r="B270" s="350" t="s">
        <v>290</v>
      </c>
      <c r="C270" s="351"/>
      <c r="D270" s="351"/>
      <c r="E270" s="352"/>
      <c r="F270" s="230"/>
      <c r="G270" s="231"/>
      <c r="H270" s="55"/>
      <c r="I270" s="246" t="s">
        <v>473</v>
      </c>
      <c r="J270" s="246"/>
      <c r="K270" s="246"/>
      <c r="L270" s="246"/>
      <c r="M270" s="247"/>
      <c r="N270" s="226"/>
      <c r="O270" s="227"/>
      <c r="P270" s="227"/>
      <c r="Q270" s="227"/>
      <c r="R270" s="227"/>
      <c r="S270" s="227"/>
      <c r="T270" s="227"/>
      <c r="U270" s="228"/>
      <c r="V270" s="230"/>
      <c r="W270" s="231"/>
      <c r="X270" s="55"/>
      <c r="Y270" s="246"/>
      <c r="Z270" s="246"/>
      <c r="AA270" s="246"/>
      <c r="AB270" s="246"/>
      <c r="AC270" s="247"/>
      <c r="AD270" s="226"/>
      <c r="AE270" s="227"/>
      <c r="AF270" s="227"/>
      <c r="AG270" s="227"/>
      <c r="AH270" s="227"/>
      <c r="AI270" s="227"/>
      <c r="AJ270" s="227"/>
      <c r="AK270" s="228"/>
      <c r="AL270" s="262"/>
      <c r="AM270" s="263"/>
      <c r="AN270" s="65"/>
      <c r="AO270" s="300" t="s">
        <v>122</v>
      </c>
      <c r="AP270" s="300"/>
      <c r="AQ270" s="300"/>
      <c r="AR270" s="300"/>
      <c r="AS270" s="301"/>
      <c r="AT270" s="262"/>
      <c r="AU270" s="263"/>
      <c r="AV270" s="65"/>
      <c r="AW270" s="308"/>
      <c r="AX270" s="308"/>
      <c r="AY270" s="308"/>
      <c r="AZ270" s="308"/>
      <c r="BA270" s="309"/>
      <c r="BB270" s="230"/>
      <c r="BC270" s="231"/>
      <c r="BD270" s="55"/>
      <c r="BE270" s="246"/>
      <c r="BF270" s="246"/>
      <c r="BG270" s="246"/>
      <c r="BH270" s="246"/>
      <c r="BI270" s="247"/>
      <c r="BJ270" s="226"/>
      <c r="BK270" s="227"/>
      <c r="BL270" s="227"/>
      <c r="BM270" s="227"/>
      <c r="BN270" s="227"/>
      <c r="BO270" s="227"/>
      <c r="BP270" s="227"/>
      <c r="BQ270" s="228"/>
      <c r="BR270" s="230"/>
      <c r="BS270" s="231"/>
      <c r="BT270" s="55"/>
      <c r="BU270" s="246"/>
      <c r="BV270" s="246"/>
      <c r="BW270" s="246"/>
      <c r="BX270" s="246"/>
      <c r="BY270" s="247"/>
      <c r="BZ270" s="230"/>
      <c r="CA270" s="231"/>
      <c r="CB270" s="55"/>
      <c r="CC270" s="246"/>
      <c r="CD270" s="246"/>
      <c r="CE270" s="246"/>
      <c r="CF270" s="246"/>
      <c r="CG270" s="247"/>
      <c r="CH270" s="230"/>
      <c r="CI270" s="231"/>
      <c r="CJ270" s="55"/>
      <c r="CK270" s="246"/>
      <c r="CL270" s="246"/>
      <c r="CM270" s="246"/>
      <c r="CN270" s="246"/>
      <c r="CO270" s="247"/>
      <c r="CP270" s="230"/>
      <c r="CQ270" s="231"/>
      <c r="CR270" s="55"/>
      <c r="CS270" s="246"/>
      <c r="CT270" s="246"/>
      <c r="CU270" s="246"/>
      <c r="CV270" s="246"/>
      <c r="CW270" s="247"/>
      <c r="CX270" s="350"/>
      <c r="CY270" s="351"/>
      <c r="CZ270" s="351"/>
      <c r="DA270" s="352"/>
    </row>
    <row r="271" spans="2:105" ht="15" customHeight="1">
      <c r="B271" s="353" t="s" ph="1">
        <v>189</v>
      </c>
      <c r="C271" s="354" ph="1"/>
      <c r="D271" s="354" ph="1"/>
      <c r="E271" s="355" ph="1"/>
      <c r="F271" s="220"/>
      <c r="G271" s="221"/>
      <c r="H271" s="221"/>
      <c r="I271" s="221"/>
      <c r="J271" s="221"/>
      <c r="K271" s="221"/>
      <c r="L271" s="221"/>
      <c r="M271" s="222"/>
      <c r="N271" s="220"/>
      <c r="O271" s="221"/>
      <c r="P271" s="221"/>
      <c r="Q271" s="221"/>
      <c r="R271" s="221"/>
      <c r="S271" s="221"/>
      <c r="T271" s="221"/>
      <c r="U271" s="222"/>
      <c r="V271" s="251"/>
      <c r="W271" s="258"/>
      <c r="X271" s="258"/>
      <c r="Y271" s="258"/>
      <c r="Z271" s="258"/>
      <c r="AA271" s="258"/>
      <c r="AB271" s="258"/>
      <c r="AC271" s="259"/>
      <c r="AD271" s="251"/>
      <c r="AE271" s="258"/>
      <c r="AF271" s="258"/>
      <c r="AG271" s="258"/>
      <c r="AH271" s="258"/>
      <c r="AI271" s="258"/>
      <c r="AJ271" s="258"/>
      <c r="AK271" s="259"/>
      <c r="AL271" s="220"/>
      <c r="AM271" s="221"/>
      <c r="AN271" s="221"/>
      <c r="AO271" s="221"/>
      <c r="AP271" s="221"/>
      <c r="AQ271" s="221"/>
      <c r="AR271" s="221"/>
      <c r="AS271" s="222"/>
      <c r="AT271" s="220"/>
      <c r="AU271" s="221"/>
      <c r="AV271" s="221"/>
      <c r="AW271" s="221"/>
      <c r="AX271" s="221"/>
      <c r="AY271" s="221"/>
      <c r="AZ271" s="221"/>
      <c r="BA271" s="222"/>
      <c r="BB271" s="314">
        <v>10016490</v>
      </c>
      <c r="BC271" s="315"/>
      <c r="BD271" s="315"/>
      <c r="BE271" s="315"/>
      <c r="BF271" s="312"/>
      <c r="BG271" s="312"/>
      <c r="BH271" s="312"/>
      <c r="BI271" s="313"/>
      <c r="BJ271" s="314"/>
      <c r="BK271" s="315"/>
      <c r="BL271" s="315"/>
      <c r="BM271" s="315"/>
      <c r="BN271" s="312"/>
      <c r="BO271" s="312"/>
      <c r="BP271" s="312"/>
      <c r="BQ271" s="313"/>
      <c r="BR271" s="314"/>
      <c r="BS271" s="315"/>
      <c r="BT271" s="315"/>
      <c r="BU271" s="315"/>
      <c r="BV271" s="312"/>
      <c r="BW271" s="312"/>
      <c r="BX271" s="312"/>
      <c r="BY271" s="313"/>
      <c r="BZ271" s="314"/>
      <c r="CA271" s="312"/>
      <c r="CB271" s="312"/>
      <c r="CC271" s="312"/>
      <c r="CD271" s="312"/>
      <c r="CE271" s="312"/>
      <c r="CF271" s="312"/>
      <c r="CG271" s="313"/>
      <c r="CH271" s="314">
        <v>10016490</v>
      </c>
      <c r="CI271" s="315"/>
      <c r="CJ271" s="315"/>
      <c r="CK271" s="315"/>
      <c r="CL271" s="312"/>
      <c r="CM271" s="312"/>
      <c r="CN271" s="312"/>
      <c r="CO271" s="313"/>
      <c r="CP271" s="251"/>
      <c r="CQ271" s="258"/>
      <c r="CR271" s="258"/>
      <c r="CS271" s="258"/>
      <c r="CT271" s="258"/>
      <c r="CU271" s="258"/>
      <c r="CV271" s="258"/>
      <c r="CW271" s="259"/>
      <c r="CX271" s="353" t="s" ph="1">
        <v>189</v>
      </c>
      <c r="CY271" s="354" ph="1"/>
      <c r="CZ271" s="354" ph="1"/>
      <c r="DA271" s="355" ph="1"/>
    </row>
    <row r="272" spans="2:105" ht="15" customHeight="1">
      <c r="B272" s="356" ph="1"/>
      <c r="C272" s="357" ph="1"/>
      <c r="D272" s="357" ph="1"/>
      <c r="E272" s="358" ph="1"/>
      <c r="F272" s="223"/>
      <c r="G272" s="224"/>
      <c r="H272" s="224"/>
      <c r="I272" s="224"/>
      <c r="J272" s="224"/>
      <c r="K272" s="224"/>
      <c r="L272" s="224"/>
      <c r="M272" s="225"/>
      <c r="N272" s="223"/>
      <c r="O272" s="224"/>
      <c r="P272" s="224"/>
      <c r="Q272" s="224"/>
      <c r="R272" s="224"/>
      <c r="S272" s="224"/>
      <c r="T272" s="224"/>
      <c r="U272" s="225"/>
      <c r="V272" s="242"/>
      <c r="W272" s="243"/>
      <c r="X272" s="243"/>
      <c r="Y272" s="243"/>
      <c r="Z272" s="217"/>
      <c r="AA272" s="245"/>
      <c r="AB272" s="217"/>
      <c r="AC272" s="216"/>
      <c r="AD272" s="242"/>
      <c r="AE272" s="243"/>
      <c r="AF272" s="243"/>
      <c r="AG272" s="243"/>
      <c r="AH272" s="217"/>
      <c r="AI272" s="245"/>
      <c r="AJ272" s="217"/>
      <c r="AK272" s="216"/>
      <c r="AL272" s="223"/>
      <c r="AM272" s="224"/>
      <c r="AN272" s="224"/>
      <c r="AO272" s="224"/>
      <c r="AP272" s="224"/>
      <c r="AQ272" s="224"/>
      <c r="AR272" s="224"/>
      <c r="AS272" s="225"/>
      <c r="AT272" s="223"/>
      <c r="AU272" s="224"/>
      <c r="AV272" s="224"/>
      <c r="AW272" s="224"/>
      <c r="AX272" s="224"/>
      <c r="AY272" s="224"/>
      <c r="AZ272" s="224"/>
      <c r="BA272" s="225"/>
      <c r="BB272" s="280" t="s">
        <v>394</v>
      </c>
      <c r="BC272" s="281"/>
      <c r="BD272" s="281"/>
      <c r="BE272" s="281"/>
      <c r="BF272" s="269"/>
      <c r="BG272" s="268"/>
      <c r="BH272" s="269"/>
      <c r="BI272" s="250"/>
      <c r="BJ272" s="280"/>
      <c r="BK272" s="281"/>
      <c r="BL272" s="281"/>
      <c r="BM272" s="281"/>
      <c r="BN272" s="269"/>
      <c r="BO272" s="268"/>
      <c r="BP272" s="269"/>
      <c r="BQ272" s="250"/>
      <c r="BR272" s="280"/>
      <c r="BS272" s="281"/>
      <c r="BT272" s="281"/>
      <c r="BU272" s="281"/>
      <c r="BV272" s="269"/>
      <c r="BW272" s="268"/>
      <c r="BX272" s="269"/>
      <c r="BY272" s="250"/>
      <c r="BZ272" s="280"/>
      <c r="CA272" s="281"/>
      <c r="CB272" s="281"/>
      <c r="CC272" s="281"/>
      <c r="CD272" s="269"/>
      <c r="CE272" s="269"/>
      <c r="CF272" s="269"/>
      <c r="CG272" s="250"/>
      <c r="CH272" s="280" t="s">
        <v>394</v>
      </c>
      <c r="CI272" s="281"/>
      <c r="CJ272" s="281"/>
      <c r="CK272" s="281"/>
      <c r="CL272" s="269"/>
      <c r="CM272" s="268"/>
      <c r="CN272" s="269"/>
      <c r="CO272" s="250"/>
      <c r="CP272" s="242"/>
      <c r="CQ272" s="243"/>
      <c r="CR272" s="243"/>
      <c r="CS272" s="243"/>
      <c r="CT272" s="217"/>
      <c r="CU272" s="245"/>
      <c r="CV272" s="217"/>
      <c r="CW272" s="216"/>
      <c r="CX272" s="356" ph="1"/>
      <c r="CY272" s="357" ph="1"/>
      <c r="CZ272" s="357" ph="1"/>
      <c r="DA272" s="358" ph="1"/>
    </row>
    <row r="273" spans="2:105" ht="11.25" customHeight="1">
      <c r="B273" s="356" ph="1"/>
      <c r="C273" s="357" ph="1"/>
      <c r="D273" s="357" ph="1"/>
      <c r="E273" s="358" ph="1"/>
      <c r="F273" s="223"/>
      <c r="G273" s="224"/>
      <c r="H273" s="224"/>
      <c r="I273" s="224"/>
      <c r="J273" s="224"/>
      <c r="K273" s="224"/>
      <c r="L273" s="224"/>
      <c r="M273" s="225"/>
      <c r="N273" s="223"/>
      <c r="O273" s="224"/>
      <c r="P273" s="224"/>
      <c r="Q273" s="224"/>
      <c r="R273" s="224"/>
      <c r="S273" s="224"/>
      <c r="T273" s="224"/>
      <c r="U273" s="225"/>
      <c r="V273" s="264" t="s">
        <v>351</v>
      </c>
      <c r="W273" s="265"/>
      <c r="X273" s="265"/>
      <c r="Y273" s="265"/>
      <c r="Z273" s="217"/>
      <c r="AA273" s="245"/>
      <c r="AB273" s="217"/>
      <c r="AC273" s="216"/>
      <c r="AD273" s="264" t="s">
        <v>678</v>
      </c>
      <c r="AE273" s="265"/>
      <c r="AF273" s="265"/>
      <c r="AG273" s="265"/>
      <c r="AH273" s="217"/>
      <c r="AI273" s="245"/>
      <c r="AJ273" s="217"/>
      <c r="AK273" s="216"/>
      <c r="AL273" s="223"/>
      <c r="AM273" s="224"/>
      <c r="AN273" s="224"/>
      <c r="AO273" s="224"/>
      <c r="AP273" s="224"/>
      <c r="AQ273" s="224"/>
      <c r="AR273" s="224"/>
      <c r="AS273" s="225"/>
      <c r="AT273" s="223"/>
      <c r="AU273" s="224"/>
      <c r="AV273" s="224"/>
      <c r="AW273" s="224"/>
      <c r="AX273" s="224"/>
      <c r="AY273" s="224"/>
      <c r="AZ273" s="224"/>
      <c r="BA273" s="225"/>
      <c r="BB273" s="602" t="s">
        <v>551</v>
      </c>
      <c r="BC273" s="603"/>
      <c r="BD273" s="603"/>
      <c r="BE273" s="603"/>
      <c r="BF273" s="269"/>
      <c r="BG273" s="268"/>
      <c r="BH273" s="269"/>
      <c r="BI273" s="250"/>
      <c r="BJ273" s="602"/>
      <c r="BK273" s="603"/>
      <c r="BL273" s="603"/>
      <c r="BM273" s="603"/>
      <c r="BN273" s="269"/>
      <c r="BO273" s="268"/>
      <c r="BP273" s="269"/>
      <c r="BQ273" s="250"/>
      <c r="BR273" s="602"/>
      <c r="BS273" s="603"/>
      <c r="BT273" s="603"/>
      <c r="BU273" s="603"/>
      <c r="BV273" s="269"/>
      <c r="BW273" s="268"/>
      <c r="BX273" s="269"/>
      <c r="BY273" s="250"/>
      <c r="BZ273" s="320"/>
      <c r="CA273" s="321"/>
      <c r="CB273" s="321"/>
      <c r="CC273" s="321"/>
      <c r="CD273" s="269"/>
      <c r="CE273" s="269"/>
      <c r="CF273" s="269"/>
      <c r="CG273" s="250"/>
      <c r="CH273" s="602" t="s">
        <v>395</v>
      </c>
      <c r="CI273" s="603"/>
      <c r="CJ273" s="603"/>
      <c r="CK273" s="603"/>
      <c r="CL273" s="269"/>
      <c r="CM273" s="268"/>
      <c r="CN273" s="269"/>
      <c r="CO273" s="250"/>
      <c r="CP273" s="264"/>
      <c r="CQ273" s="265"/>
      <c r="CR273" s="265"/>
      <c r="CS273" s="265"/>
      <c r="CT273" s="217"/>
      <c r="CU273" s="245"/>
      <c r="CV273" s="217"/>
      <c r="CW273" s="216"/>
      <c r="CX273" s="356" ph="1"/>
      <c r="CY273" s="357" ph="1"/>
      <c r="CZ273" s="357" ph="1"/>
      <c r="DA273" s="358" ph="1"/>
    </row>
    <row r="274" spans="2:105" ht="22.5" customHeight="1">
      <c r="B274" s="356" ph="1"/>
      <c r="C274" s="357" ph="1"/>
      <c r="D274" s="357" ph="1"/>
      <c r="E274" s="358" ph="1"/>
      <c r="F274" s="223"/>
      <c r="G274" s="224"/>
      <c r="H274" s="224"/>
      <c r="I274" s="224"/>
      <c r="J274" s="224"/>
      <c r="K274" s="224"/>
      <c r="L274" s="224"/>
      <c r="M274" s="225"/>
      <c r="N274" s="223"/>
      <c r="O274" s="224"/>
      <c r="P274" s="224"/>
      <c r="Q274" s="224"/>
      <c r="R274" s="224"/>
      <c r="S274" s="224"/>
      <c r="T274" s="224"/>
      <c r="U274" s="225"/>
      <c r="V274" s="264"/>
      <c r="W274" s="265"/>
      <c r="X274" s="265"/>
      <c r="Y274" s="265"/>
      <c r="Z274" s="217"/>
      <c r="AA274" s="217" t="s">
        <v>68</v>
      </c>
      <c r="AB274" s="217"/>
      <c r="AC274" s="216"/>
      <c r="AD274" s="264"/>
      <c r="AE274" s="265"/>
      <c r="AF274" s="265"/>
      <c r="AG274" s="265"/>
      <c r="AH274" s="217"/>
      <c r="AI274" s="217" t="s">
        <v>42</v>
      </c>
      <c r="AJ274" s="217"/>
      <c r="AK274" s="216"/>
      <c r="AL274" s="223"/>
      <c r="AM274" s="224"/>
      <c r="AN274" s="224"/>
      <c r="AO274" s="224"/>
      <c r="AP274" s="224"/>
      <c r="AQ274" s="224"/>
      <c r="AR274" s="224"/>
      <c r="AS274" s="225"/>
      <c r="AT274" s="223"/>
      <c r="AU274" s="224"/>
      <c r="AV274" s="224"/>
      <c r="AW274" s="224"/>
      <c r="AX274" s="224"/>
      <c r="AY274" s="224"/>
      <c r="AZ274" s="224"/>
      <c r="BA274" s="225"/>
      <c r="BB274" s="602"/>
      <c r="BC274" s="603"/>
      <c r="BD274" s="603"/>
      <c r="BE274" s="603"/>
      <c r="BF274" s="269"/>
      <c r="BG274" s="269" t="s">
        <v>44</v>
      </c>
      <c r="BH274" s="269"/>
      <c r="BI274" s="250"/>
      <c r="BJ274" s="602"/>
      <c r="BK274" s="603"/>
      <c r="BL274" s="603"/>
      <c r="BM274" s="603"/>
      <c r="BN274" s="269"/>
      <c r="BO274" s="269" t="s">
        <v>40</v>
      </c>
      <c r="BP274" s="269"/>
      <c r="BQ274" s="250"/>
      <c r="BR274" s="602"/>
      <c r="BS274" s="603"/>
      <c r="BT274" s="603"/>
      <c r="BU274" s="603"/>
      <c r="BV274" s="269"/>
      <c r="BW274" s="269" t="s">
        <v>40</v>
      </c>
      <c r="BX274" s="269"/>
      <c r="BY274" s="250"/>
      <c r="BZ274" s="320"/>
      <c r="CA274" s="321"/>
      <c r="CB274" s="321"/>
      <c r="CC274" s="321"/>
      <c r="CD274" s="269"/>
      <c r="CE274" s="269" t="s">
        <v>41</v>
      </c>
      <c r="CF274" s="269"/>
      <c r="CG274" s="250"/>
      <c r="CH274" s="602"/>
      <c r="CI274" s="603"/>
      <c r="CJ274" s="603"/>
      <c r="CK274" s="603"/>
      <c r="CL274" s="269"/>
      <c r="CM274" s="269" t="s">
        <v>44</v>
      </c>
      <c r="CN274" s="269" t="s">
        <v>43</v>
      </c>
      <c r="CO274" s="250"/>
      <c r="CP274" s="264"/>
      <c r="CQ274" s="265"/>
      <c r="CR274" s="265"/>
      <c r="CS274" s="265"/>
      <c r="CT274" s="217"/>
      <c r="CU274" s="217"/>
      <c r="CV274" s="217"/>
      <c r="CW274" s="216"/>
      <c r="CX274" s="356" ph="1"/>
      <c r="CY274" s="357" ph="1"/>
      <c r="CZ274" s="357" ph="1"/>
      <c r="DA274" s="358" ph="1"/>
    </row>
    <row r="275" spans="2:105" ht="18.75" customHeight="1">
      <c r="B275" s="359" ph="1"/>
      <c r="C275" s="360" ph="1"/>
      <c r="D275" s="360" ph="1"/>
      <c r="E275" s="361" ph="1"/>
      <c r="F275" s="223"/>
      <c r="G275" s="224"/>
      <c r="H275" s="224"/>
      <c r="I275" s="224"/>
      <c r="J275" s="224"/>
      <c r="K275" s="224"/>
      <c r="L275" s="224"/>
      <c r="M275" s="225"/>
      <c r="N275" s="223"/>
      <c r="O275" s="224"/>
      <c r="P275" s="224"/>
      <c r="Q275" s="224"/>
      <c r="R275" s="224"/>
      <c r="S275" s="224"/>
      <c r="T275" s="224"/>
      <c r="U275" s="225"/>
      <c r="V275" s="218"/>
      <c r="W275" s="219"/>
      <c r="X275" s="219"/>
      <c r="Y275" s="219"/>
      <c r="Z275" s="217"/>
      <c r="AA275" s="217"/>
      <c r="AB275" s="217"/>
      <c r="AC275" s="216"/>
      <c r="AD275" s="218"/>
      <c r="AE275" s="219"/>
      <c r="AF275" s="219"/>
      <c r="AG275" s="219"/>
      <c r="AH275" s="217"/>
      <c r="AI275" s="217"/>
      <c r="AJ275" s="217"/>
      <c r="AK275" s="216"/>
      <c r="AL275" s="223"/>
      <c r="AM275" s="224"/>
      <c r="AN275" s="224"/>
      <c r="AO275" s="224"/>
      <c r="AP275" s="224"/>
      <c r="AQ275" s="224"/>
      <c r="AR275" s="224"/>
      <c r="AS275" s="225"/>
      <c r="AT275" s="223"/>
      <c r="AU275" s="224"/>
      <c r="AV275" s="224"/>
      <c r="AW275" s="224"/>
      <c r="AX275" s="224"/>
      <c r="AY275" s="224"/>
      <c r="AZ275" s="224"/>
      <c r="BA275" s="225"/>
      <c r="BB275" s="318"/>
      <c r="BC275" s="319"/>
      <c r="BD275" s="319"/>
      <c r="BE275" s="319"/>
      <c r="BF275" s="269"/>
      <c r="BG275" s="269"/>
      <c r="BH275" s="269"/>
      <c r="BI275" s="250"/>
      <c r="BJ275" s="318"/>
      <c r="BK275" s="319"/>
      <c r="BL275" s="319"/>
      <c r="BM275" s="319"/>
      <c r="BN275" s="269"/>
      <c r="BO275" s="269"/>
      <c r="BP275" s="269"/>
      <c r="BQ275" s="250"/>
      <c r="BR275" s="318"/>
      <c r="BS275" s="319"/>
      <c r="BT275" s="319"/>
      <c r="BU275" s="319"/>
      <c r="BV275" s="269"/>
      <c r="BW275" s="269"/>
      <c r="BX275" s="269"/>
      <c r="BY275" s="250"/>
      <c r="BZ275" s="318"/>
      <c r="CA275" s="319"/>
      <c r="CB275" s="319"/>
      <c r="CC275" s="319"/>
      <c r="CD275" s="269"/>
      <c r="CE275" s="269"/>
      <c r="CF275" s="269"/>
      <c r="CG275" s="250"/>
      <c r="CH275" s="318"/>
      <c r="CI275" s="319"/>
      <c r="CJ275" s="319"/>
      <c r="CK275" s="319"/>
      <c r="CL275" s="269"/>
      <c r="CM275" s="269"/>
      <c r="CN275" s="269"/>
      <c r="CO275" s="250"/>
      <c r="CP275" s="218"/>
      <c r="CQ275" s="219"/>
      <c r="CR275" s="219"/>
      <c r="CS275" s="219"/>
      <c r="CT275" s="217"/>
      <c r="CU275" s="217"/>
      <c r="CV275" s="217"/>
      <c r="CW275" s="216"/>
      <c r="CX275" s="359" ph="1"/>
      <c r="CY275" s="360" ph="1"/>
      <c r="CZ275" s="360" ph="1"/>
      <c r="DA275" s="361" ph="1"/>
    </row>
    <row r="276" spans="2:105" ht="18.75" customHeight="1" thickBot="1">
      <c r="B276" s="350" t="s">
        <v>463</v>
      </c>
      <c r="C276" s="351"/>
      <c r="D276" s="351"/>
      <c r="E276" s="352"/>
      <c r="F276" s="226"/>
      <c r="G276" s="227"/>
      <c r="H276" s="227"/>
      <c r="I276" s="227"/>
      <c r="J276" s="227"/>
      <c r="K276" s="227"/>
      <c r="L276" s="227"/>
      <c r="M276" s="228"/>
      <c r="N276" s="226"/>
      <c r="O276" s="227"/>
      <c r="P276" s="227"/>
      <c r="Q276" s="227"/>
      <c r="R276" s="227"/>
      <c r="S276" s="227"/>
      <c r="T276" s="227"/>
      <c r="U276" s="228"/>
      <c r="V276" s="230"/>
      <c r="W276" s="231"/>
      <c r="X276" s="55"/>
      <c r="Y276" s="246"/>
      <c r="Z276" s="246"/>
      <c r="AA276" s="246"/>
      <c r="AB276" s="246"/>
      <c r="AC276" s="247"/>
      <c r="AD276" s="230"/>
      <c r="AE276" s="231"/>
      <c r="AF276" s="55"/>
      <c r="AG276" s="246"/>
      <c r="AH276" s="246"/>
      <c r="AI276" s="246"/>
      <c r="AJ276" s="246"/>
      <c r="AK276" s="247"/>
      <c r="AL276" s="226"/>
      <c r="AM276" s="227"/>
      <c r="AN276" s="227"/>
      <c r="AO276" s="227"/>
      <c r="AP276" s="227"/>
      <c r="AQ276" s="227"/>
      <c r="AR276" s="227"/>
      <c r="AS276" s="228"/>
      <c r="AT276" s="226"/>
      <c r="AU276" s="227"/>
      <c r="AV276" s="227"/>
      <c r="AW276" s="227"/>
      <c r="AX276" s="227"/>
      <c r="AY276" s="227"/>
      <c r="AZ276" s="227"/>
      <c r="BA276" s="228"/>
      <c r="BB276" s="260"/>
      <c r="BC276" s="261"/>
      <c r="BD276" s="156"/>
      <c r="BE276" s="316" t="s">
        <v>104</v>
      </c>
      <c r="BF276" s="316"/>
      <c r="BG276" s="316"/>
      <c r="BH276" s="316"/>
      <c r="BI276" s="317"/>
      <c r="BJ276" s="260"/>
      <c r="BK276" s="261"/>
      <c r="BL276" s="156"/>
      <c r="BM276" s="316"/>
      <c r="BN276" s="316"/>
      <c r="BO276" s="316"/>
      <c r="BP276" s="316"/>
      <c r="BQ276" s="317"/>
      <c r="BR276" s="260"/>
      <c r="BS276" s="261"/>
      <c r="BT276" s="156"/>
      <c r="BU276" s="316"/>
      <c r="BV276" s="316"/>
      <c r="BW276" s="316"/>
      <c r="BX276" s="316"/>
      <c r="BY276" s="317"/>
      <c r="BZ276" s="260"/>
      <c r="CA276" s="261"/>
      <c r="CB276" s="156"/>
      <c r="CC276" s="605"/>
      <c r="CD276" s="605"/>
      <c r="CE276" s="605"/>
      <c r="CF276" s="605"/>
      <c r="CG276" s="606"/>
      <c r="CH276" s="260"/>
      <c r="CI276" s="261"/>
      <c r="CJ276" s="156"/>
      <c r="CK276" s="316" t="s">
        <v>52</v>
      </c>
      <c r="CL276" s="316"/>
      <c r="CM276" s="316"/>
      <c r="CN276" s="316"/>
      <c r="CO276" s="317"/>
      <c r="CP276" s="230"/>
      <c r="CQ276" s="231"/>
      <c r="CR276" s="55"/>
      <c r="CS276" s="266"/>
      <c r="CT276" s="266"/>
      <c r="CU276" s="266"/>
      <c r="CV276" s="266"/>
      <c r="CW276" s="267"/>
      <c r="CX276" s="350"/>
      <c r="CY276" s="351"/>
      <c r="CZ276" s="351"/>
      <c r="DA276" s="352"/>
    </row>
    <row r="277" spans="2:105" ht="15" customHeight="1">
      <c r="B277" s="353" t="s" ph="1">
        <v>190</v>
      </c>
      <c r="C277" s="354" ph="1"/>
      <c r="D277" s="354" ph="1"/>
      <c r="E277" s="355" ph="1"/>
      <c r="F277" s="251"/>
      <c r="G277" s="258"/>
      <c r="H277" s="258"/>
      <c r="I277" s="258"/>
      <c r="J277" s="258"/>
      <c r="K277" s="258"/>
      <c r="L277" s="258"/>
      <c r="M277" s="259"/>
      <c r="N277" s="251"/>
      <c r="O277" s="258"/>
      <c r="P277" s="258"/>
      <c r="Q277" s="258"/>
      <c r="R277" s="258"/>
      <c r="S277" s="258"/>
      <c r="T277" s="258"/>
      <c r="U277" s="259"/>
      <c r="V277" s="251"/>
      <c r="W277" s="258"/>
      <c r="X277" s="258"/>
      <c r="Y277" s="258"/>
      <c r="Z277" s="258"/>
      <c r="AA277" s="258"/>
      <c r="AB277" s="258"/>
      <c r="AC277" s="259"/>
      <c r="AD277" s="251"/>
      <c r="AE277" s="258"/>
      <c r="AF277" s="258"/>
      <c r="AG277" s="258"/>
      <c r="AH277" s="258"/>
      <c r="AI277" s="258"/>
      <c r="AJ277" s="258"/>
      <c r="AK277" s="259"/>
      <c r="AL277" s="453">
        <v>10016251</v>
      </c>
      <c r="AM277" s="604"/>
      <c r="AN277" s="604"/>
      <c r="AO277" s="604"/>
      <c r="AP277" s="454"/>
      <c r="AQ277" s="454"/>
      <c r="AR277" s="454"/>
      <c r="AS277" s="525"/>
      <c r="AT277" s="453"/>
      <c r="AU277" s="604"/>
      <c r="AV277" s="604"/>
      <c r="AW277" s="604"/>
      <c r="AX277" s="454"/>
      <c r="AY277" s="454"/>
      <c r="AZ277" s="454"/>
      <c r="BA277" s="525"/>
      <c r="BB277" s="251">
        <v>10016207</v>
      </c>
      <c r="BC277" s="258"/>
      <c r="BD277" s="258"/>
      <c r="BE277" s="258"/>
      <c r="BF277" s="258"/>
      <c r="BG277" s="258"/>
      <c r="BH277" s="258"/>
      <c r="BI277" s="259"/>
      <c r="BJ277" s="251"/>
      <c r="BK277" s="258"/>
      <c r="BL277" s="258"/>
      <c r="BM277" s="258"/>
      <c r="BN277" s="258"/>
      <c r="BO277" s="258"/>
      <c r="BP277" s="258"/>
      <c r="BQ277" s="259"/>
      <c r="BR277" s="251"/>
      <c r="BS277" s="258"/>
      <c r="BT277" s="258"/>
      <c r="BU277" s="258"/>
      <c r="BV277" s="258"/>
      <c r="BW277" s="258"/>
      <c r="BX277" s="258"/>
      <c r="BY277" s="259"/>
      <c r="BZ277" s="251"/>
      <c r="CA277" s="258"/>
      <c r="CB277" s="258"/>
      <c r="CC277" s="258"/>
      <c r="CD277" s="258"/>
      <c r="CE277" s="258"/>
      <c r="CF277" s="258"/>
      <c r="CG277" s="259"/>
      <c r="CH277" s="251">
        <v>10016290</v>
      </c>
      <c r="CI277" s="252"/>
      <c r="CJ277" s="252"/>
      <c r="CK277" s="252"/>
      <c r="CL277" s="258"/>
      <c r="CM277" s="258"/>
      <c r="CN277" s="258"/>
      <c r="CO277" s="259"/>
      <c r="CP277" s="251"/>
      <c r="CQ277" s="258"/>
      <c r="CR277" s="258"/>
      <c r="CS277" s="258"/>
      <c r="CT277" s="258"/>
      <c r="CU277" s="258"/>
      <c r="CV277" s="258"/>
      <c r="CW277" s="259"/>
      <c r="CX277" s="353" t="s" ph="1">
        <v>190</v>
      </c>
      <c r="CY277" s="354" ph="1"/>
      <c r="CZ277" s="354" ph="1"/>
      <c r="DA277" s="355" ph="1"/>
    </row>
    <row r="278" spans="2:105" ht="15" customHeight="1">
      <c r="B278" s="356" ph="1"/>
      <c r="C278" s="357" ph="1"/>
      <c r="D278" s="357" ph="1"/>
      <c r="E278" s="358" ph="1"/>
      <c r="F278" s="242"/>
      <c r="G278" s="243"/>
      <c r="H278" s="243"/>
      <c r="I278" s="243"/>
      <c r="J278" s="217"/>
      <c r="K278" s="245"/>
      <c r="L278" s="217"/>
      <c r="M278" s="216"/>
      <c r="N278" s="242"/>
      <c r="O278" s="243"/>
      <c r="P278" s="243"/>
      <c r="Q278" s="243"/>
      <c r="R278" s="217"/>
      <c r="S278" s="245"/>
      <c r="T278" s="217"/>
      <c r="U278" s="216"/>
      <c r="V278" s="242"/>
      <c r="W278" s="243"/>
      <c r="X278" s="243"/>
      <c r="Y278" s="243"/>
      <c r="Z278" s="217"/>
      <c r="AA278" s="245"/>
      <c r="AB278" s="217"/>
      <c r="AC278" s="216"/>
      <c r="AD278" s="242"/>
      <c r="AE278" s="243"/>
      <c r="AF278" s="243"/>
      <c r="AG278" s="243"/>
      <c r="AH278" s="217"/>
      <c r="AI278" s="245"/>
      <c r="AJ278" s="217"/>
      <c r="AK278" s="216"/>
      <c r="AL278" s="519" t="s">
        <v>62</v>
      </c>
      <c r="AM278" s="520"/>
      <c r="AN278" s="520"/>
      <c r="AO278" s="520"/>
      <c r="AP278" s="515"/>
      <c r="AQ278" s="526"/>
      <c r="AR278" s="515"/>
      <c r="AS278" s="516"/>
      <c r="AT278" s="519"/>
      <c r="AU278" s="520"/>
      <c r="AV278" s="520"/>
      <c r="AW278" s="520"/>
      <c r="AX278" s="515"/>
      <c r="AY278" s="526"/>
      <c r="AZ278" s="515"/>
      <c r="BA278" s="516"/>
      <c r="BB278" s="274" t="s">
        <v>65</v>
      </c>
      <c r="BC278" s="275"/>
      <c r="BD278" s="275"/>
      <c r="BE278" s="275"/>
      <c r="BF278" s="229"/>
      <c r="BG278" s="295"/>
      <c r="BH278" s="229"/>
      <c r="BI278" s="244"/>
      <c r="BJ278" s="242"/>
      <c r="BK278" s="243"/>
      <c r="BL278" s="243"/>
      <c r="BM278" s="243"/>
      <c r="BN278" s="217"/>
      <c r="BO278" s="245"/>
      <c r="BP278" s="217"/>
      <c r="BQ278" s="216"/>
      <c r="BR278" s="242"/>
      <c r="BS278" s="243"/>
      <c r="BT278" s="243"/>
      <c r="BU278" s="243"/>
      <c r="BV278" s="217"/>
      <c r="BW278" s="245"/>
      <c r="BX278" s="217"/>
      <c r="BY278" s="216"/>
      <c r="BZ278" s="242"/>
      <c r="CA278" s="243"/>
      <c r="CB278" s="243"/>
      <c r="CC278" s="243"/>
      <c r="CD278" s="217"/>
      <c r="CE278" s="245"/>
      <c r="CF278" s="217"/>
      <c r="CG278" s="216"/>
      <c r="CH278" s="242" t="s">
        <v>194</v>
      </c>
      <c r="CI278" s="243"/>
      <c r="CJ278" s="243"/>
      <c r="CK278" s="243"/>
      <c r="CL278" s="217"/>
      <c r="CM278" s="245"/>
      <c r="CN278" s="217"/>
      <c r="CO278" s="216"/>
      <c r="CP278" s="242"/>
      <c r="CQ278" s="243"/>
      <c r="CR278" s="243"/>
      <c r="CS278" s="243"/>
      <c r="CT278" s="217"/>
      <c r="CU278" s="217"/>
      <c r="CV278" s="217"/>
      <c r="CW278" s="216"/>
      <c r="CX278" s="356" ph="1"/>
      <c r="CY278" s="357" ph="1"/>
      <c r="CZ278" s="357" ph="1"/>
      <c r="DA278" s="358" ph="1"/>
    </row>
    <row r="279" spans="2:105" ht="11.25" customHeight="1">
      <c r="B279" s="356" ph="1"/>
      <c r="C279" s="357" ph="1"/>
      <c r="D279" s="357" ph="1"/>
      <c r="E279" s="358" ph="1"/>
      <c r="F279" s="242" t="s">
        <v>36</v>
      </c>
      <c r="G279" s="243"/>
      <c r="H279" s="243"/>
      <c r="I279" s="243"/>
      <c r="J279" s="217"/>
      <c r="K279" s="245"/>
      <c r="L279" s="217"/>
      <c r="M279" s="216"/>
      <c r="N279" s="242" t="s">
        <v>36</v>
      </c>
      <c r="O279" s="243"/>
      <c r="P279" s="243"/>
      <c r="Q279" s="243"/>
      <c r="R279" s="217"/>
      <c r="S279" s="245"/>
      <c r="T279" s="217"/>
      <c r="U279" s="216"/>
      <c r="V279" s="264" t="s">
        <v>352</v>
      </c>
      <c r="W279" s="265"/>
      <c r="X279" s="265"/>
      <c r="Y279" s="265"/>
      <c r="Z279" s="217"/>
      <c r="AA279" s="245"/>
      <c r="AB279" s="217"/>
      <c r="AC279" s="216"/>
      <c r="AD279" s="264" t="s">
        <v>678</v>
      </c>
      <c r="AE279" s="265"/>
      <c r="AF279" s="265"/>
      <c r="AG279" s="265"/>
      <c r="AH279" s="217"/>
      <c r="AI279" s="245"/>
      <c r="AJ279" s="217"/>
      <c r="AK279" s="216"/>
      <c r="AL279" s="612" t="s">
        <v>121</v>
      </c>
      <c r="AM279" s="613"/>
      <c r="AN279" s="613"/>
      <c r="AO279" s="613"/>
      <c r="AP279" s="515"/>
      <c r="AQ279" s="526"/>
      <c r="AR279" s="515"/>
      <c r="AS279" s="516"/>
      <c r="AT279" s="612"/>
      <c r="AU279" s="613"/>
      <c r="AV279" s="613"/>
      <c r="AW279" s="613"/>
      <c r="AX279" s="515"/>
      <c r="AY279" s="526"/>
      <c r="AZ279" s="515"/>
      <c r="BA279" s="516"/>
      <c r="BB279" s="274" t="s">
        <v>66</v>
      </c>
      <c r="BC279" s="275"/>
      <c r="BD279" s="275"/>
      <c r="BE279" s="275"/>
      <c r="BF279" s="229"/>
      <c r="BG279" s="295"/>
      <c r="BH279" s="229"/>
      <c r="BI279" s="244"/>
      <c r="BJ279" s="264" t="s">
        <v>402</v>
      </c>
      <c r="BK279" s="265"/>
      <c r="BL279" s="265"/>
      <c r="BM279" s="265"/>
      <c r="BN279" s="217"/>
      <c r="BO279" s="245"/>
      <c r="BP279" s="217"/>
      <c r="BQ279" s="216"/>
      <c r="BR279" s="242" t="s">
        <v>36</v>
      </c>
      <c r="BS279" s="243"/>
      <c r="BT279" s="243"/>
      <c r="BU279" s="243"/>
      <c r="BV279" s="217"/>
      <c r="BW279" s="245"/>
      <c r="BX279" s="217"/>
      <c r="BY279" s="216"/>
      <c r="BZ279" s="242" t="s">
        <v>36</v>
      </c>
      <c r="CA279" s="243"/>
      <c r="CB279" s="243"/>
      <c r="CC279" s="243"/>
      <c r="CD279" s="217"/>
      <c r="CE279" s="245"/>
      <c r="CF279" s="217"/>
      <c r="CG279" s="216"/>
      <c r="CH279" s="256" t="s">
        <v>195</v>
      </c>
      <c r="CI279" s="257"/>
      <c r="CJ279" s="257"/>
      <c r="CK279" s="257"/>
      <c r="CL279" s="217"/>
      <c r="CM279" s="245"/>
      <c r="CN279" s="217"/>
      <c r="CO279" s="216"/>
      <c r="CP279" s="264"/>
      <c r="CQ279" s="265"/>
      <c r="CR279" s="265"/>
      <c r="CS279" s="265"/>
      <c r="CT279" s="217"/>
      <c r="CU279" s="217"/>
      <c r="CV279" s="217"/>
      <c r="CW279" s="216"/>
      <c r="CX279" s="356" ph="1"/>
      <c r="CY279" s="357" ph="1"/>
      <c r="CZ279" s="357" ph="1"/>
      <c r="DA279" s="358" ph="1"/>
    </row>
    <row r="280" spans="2:105" ht="22.5" customHeight="1">
      <c r="B280" s="356" ph="1"/>
      <c r="C280" s="357" ph="1"/>
      <c r="D280" s="357" ph="1"/>
      <c r="E280" s="358" ph="1"/>
      <c r="F280" s="242"/>
      <c r="G280" s="243"/>
      <c r="H280" s="243"/>
      <c r="I280" s="243"/>
      <c r="J280" s="217"/>
      <c r="K280" s="217"/>
      <c r="L280" s="217"/>
      <c r="M280" s="216"/>
      <c r="N280" s="242"/>
      <c r="O280" s="243"/>
      <c r="P280" s="243"/>
      <c r="Q280" s="243"/>
      <c r="R280" s="217"/>
      <c r="S280" s="217"/>
      <c r="T280" s="217"/>
      <c r="U280" s="216"/>
      <c r="V280" s="264"/>
      <c r="W280" s="265"/>
      <c r="X280" s="265"/>
      <c r="Y280" s="265"/>
      <c r="Z280" s="217"/>
      <c r="AA280" s="217" t="s">
        <v>42</v>
      </c>
      <c r="AB280" s="217"/>
      <c r="AC280" s="216"/>
      <c r="AD280" s="264"/>
      <c r="AE280" s="265"/>
      <c r="AF280" s="265"/>
      <c r="AG280" s="265"/>
      <c r="AH280" s="217"/>
      <c r="AI280" s="217" t="s">
        <v>42</v>
      </c>
      <c r="AJ280" s="217"/>
      <c r="AK280" s="216"/>
      <c r="AL280" s="612"/>
      <c r="AM280" s="613"/>
      <c r="AN280" s="613"/>
      <c r="AO280" s="613"/>
      <c r="AP280" s="515"/>
      <c r="AQ280" s="515" t="s">
        <v>40</v>
      </c>
      <c r="AR280" s="515"/>
      <c r="AS280" s="516"/>
      <c r="AT280" s="612"/>
      <c r="AU280" s="613"/>
      <c r="AV280" s="613"/>
      <c r="AW280" s="613"/>
      <c r="AX280" s="515"/>
      <c r="AY280" s="515" t="s">
        <v>40</v>
      </c>
      <c r="AZ280" s="515"/>
      <c r="BA280" s="516"/>
      <c r="BB280" s="274"/>
      <c r="BC280" s="275"/>
      <c r="BD280" s="275"/>
      <c r="BE280" s="275"/>
      <c r="BF280" s="229"/>
      <c r="BG280" s="229" t="s">
        <v>40</v>
      </c>
      <c r="BH280" s="229"/>
      <c r="BI280" s="244"/>
      <c r="BJ280" s="264"/>
      <c r="BK280" s="265"/>
      <c r="BL280" s="265"/>
      <c r="BM280" s="265"/>
      <c r="BN280" s="217"/>
      <c r="BO280" s="217" t="s">
        <v>42</v>
      </c>
      <c r="BP280" s="217"/>
      <c r="BQ280" s="216"/>
      <c r="BR280" s="242"/>
      <c r="BS280" s="243"/>
      <c r="BT280" s="243"/>
      <c r="BU280" s="243"/>
      <c r="BV280" s="217"/>
      <c r="BW280" s="217"/>
      <c r="BX280" s="217"/>
      <c r="BY280" s="216"/>
      <c r="BZ280" s="242"/>
      <c r="CA280" s="243"/>
      <c r="CB280" s="243"/>
      <c r="CC280" s="243"/>
      <c r="CD280" s="217"/>
      <c r="CE280" s="217" t="s">
        <v>201</v>
      </c>
      <c r="CF280" s="217"/>
      <c r="CG280" s="216"/>
      <c r="CH280" s="256"/>
      <c r="CI280" s="257"/>
      <c r="CJ280" s="257"/>
      <c r="CK280" s="257"/>
      <c r="CL280" s="217"/>
      <c r="CM280" s="217" t="s">
        <v>44</v>
      </c>
      <c r="CN280" s="217" t="s">
        <v>495</v>
      </c>
      <c r="CO280" s="216"/>
      <c r="CP280" s="264"/>
      <c r="CQ280" s="265"/>
      <c r="CR280" s="265"/>
      <c r="CS280" s="265"/>
      <c r="CT280" s="217"/>
      <c r="CU280" s="217"/>
      <c r="CV280" s="217"/>
      <c r="CW280" s="216"/>
      <c r="CX280" s="356" ph="1"/>
      <c r="CY280" s="357" ph="1"/>
      <c r="CZ280" s="357" ph="1"/>
      <c r="DA280" s="358" ph="1"/>
    </row>
    <row r="281" spans="2:105" ht="18.75" customHeight="1">
      <c r="B281" s="359" ph="1"/>
      <c r="C281" s="360" ph="1"/>
      <c r="D281" s="360" ph="1"/>
      <c r="E281" s="361" ph="1"/>
      <c r="F281" s="218"/>
      <c r="G281" s="219"/>
      <c r="H281" s="219"/>
      <c r="I281" s="219"/>
      <c r="J281" s="217"/>
      <c r="K281" s="217"/>
      <c r="L281" s="217"/>
      <c r="M281" s="216"/>
      <c r="N281" s="218" t="s">
        <v>467</v>
      </c>
      <c r="O281" s="219"/>
      <c r="P281" s="219"/>
      <c r="Q281" s="219"/>
      <c r="R281" s="217"/>
      <c r="S281" s="217"/>
      <c r="T281" s="217"/>
      <c r="U281" s="216"/>
      <c r="V281" s="218"/>
      <c r="W281" s="219"/>
      <c r="X281" s="219"/>
      <c r="Y281" s="219"/>
      <c r="Z281" s="217"/>
      <c r="AA281" s="217"/>
      <c r="AB281" s="217"/>
      <c r="AC281" s="216"/>
      <c r="AD281" s="218"/>
      <c r="AE281" s="219"/>
      <c r="AF281" s="219"/>
      <c r="AG281" s="219"/>
      <c r="AH281" s="217"/>
      <c r="AI281" s="217"/>
      <c r="AJ281" s="217"/>
      <c r="AK281" s="216"/>
      <c r="AL281" s="521"/>
      <c r="AM281" s="522"/>
      <c r="AN281" s="522"/>
      <c r="AO281" s="522"/>
      <c r="AP281" s="515"/>
      <c r="AQ281" s="515"/>
      <c r="AR281" s="515"/>
      <c r="AS281" s="516"/>
      <c r="AT281" s="521"/>
      <c r="AU281" s="522"/>
      <c r="AV281" s="522"/>
      <c r="AW281" s="522"/>
      <c r="AX281" s="515"/>
      <c r="AY281" s="515"/>
      <c r="AZ281" s="515"/>
      <c r="BA281" s="516"/>
      <c r="BB281" s="296"/>
      <c r="BC281" s="297"/>
      <c r="BD281" s="297"/>
      <c r="BE281" s="297"/>
      <c r="BF281" s="229"/>
      <c r="BG281" s="229"/>
      <c r="BH281" s="229"/>
      <c r="BI281" s="244"/>
      <c r="BJ281" s="218"/>
      <c r="BK281" s="219"/>
      <c r="BL281" s="219"/>
      <c r="BM281" s="219"/>
      <c r="BN281" s="217"/>
      <c r="BO281" s="217"/>
      <c r="BP281" s="217"/>
      <c r="BQ281" s="216"/>
      <c r="BR281" s="218"/>
      <c r="BS281" s="219"/>
      <c r="BT281" s="219"/>
      <c r="BU281" s="219"/>
      <c r="BV281" s="217"/>
      <c r="BW281" s="217"/>
      <c r="BX281" s="217"/>
      <c r="BY281" s="216"/>
      <c r="BZ281" s="218"/>
      <c r="CA281" s="219"/>
      <c r="CB281" s="219"/>
      <c r="CC281" s="219"/>
      <c r="CD281" s="217"/>
      <c r="CE281" s="217"/>
      <c r="CF281" s="217"/>
      <c r="CG281" s="216"/>
      <c r="CH281" s="218"/>
      <c r="CI281" s="219"/>
      <c r="CJ281" s="219"/>
      <c r="CK281" s="219"/>
      <c r="CL281" s="217"/>
      <c r="CM281" s="217"/>
      <c r="CN281" s="217"/>
      <c r="CO281" s="216"/>
      <c r="CP281" s="218"/>
      <c r="CQ281" s="219"/>
      <c r="CR281" s="219"/>
      <c r="CS281" s="219"/>
      <c r="CT281" s="217"/>
      <c r="CU281" s="217"/>
      <c r="CV281" s="217"/>
      <c r="CW281" s="216"/>
      <c r="CX281" s="359" ph="1"/>
      <c r="CY281" s="360" ph="1"/>
      <c r="CZ281" s="360" ph="1"/>
      <c r="DA281" s="361" ph="1"/>
    </row>
    <row r="282" spans="2:105" ht="18.75" customHeight="1" thickBot="1">
      <c r="B282" s="350" t="s">
        <v>254</v>
      </c>
      <c r="C282" s="351"/>
      <c r="D282" s="351"/>
      <c r="E282" s="352"/>
      <c r="F282" s="230"/>
      <c r="G282" s="231"/>
      <c r="H282" s="55"/>
      <c r="I282" s="246"/>
      <c r="J282" s="246"/>
      <c r="K282" s="246"/>
      <c r="L282" s="246"/>
      <c r="M282" s="247"/>
      <c r="N282" s="230"/>
      <c r="O282" s="231"/>
      <c r="P282" s="55"/>
      <c r="Q282" s="246" t="s">
        <v>474</v>
      </c>
      <c r="R282" s="246"/>
      <c r="S282" s="246"/>
      <c r="T282" s="246"/>
      <c r="U282" s="247"/>
      <c r="V282" s="230"/>
      <c r="W282" s="231"/>
      <c r="X282" s="55"/>
      <c r="Y282" s="246"/>
      <c r="Z282" s="246"/>
      <c r="AA282" s="246"/>
      <c r="AB282" s="246"/>
      <c r="AC282" s="247"/>
      <c r="AD282" s="230"/>
      <c r="AE282" s="231"/>
      <c r="AF282" s="55"/>
      <c r="AG282" s="246"/>
      <c r="AH282" s="246"/>
      <c r="AI282" s="246"/>
      <c r="AJ282" s="246"/>
      <c r="AK282" s="247"/>
      <c r="AL282" s="559"/>
      <c r="AM282" s="560"/>
      <c r="AN282" s="66"/>
      <c r="AO282" s="614" t="s">
        <v>122</v>
      </c>
      <c r="AP282" s="614"/>
      <c r="AQ282" s="614"/>
      <c r="AR282" s="614"/>
      <c r="AS282" s="615"/>
      <c r="AT282" s="559"/>
      <c r="AU282" s="560"/>
      <c r="AV282" s="66"/>
      <c r="AW282" s="607"/>
      <c r="AX282" s="607"/>
      <c r="AY282" s="607"/>
      <c r="AZ282" s="607"/>
      <c r="BA282" s="608"/>
      <c r="BB282" s="230"/>
      <c r="BC282" s="231"/>
      <c r="BD282" s="65"/>
      <c r="BE282" s="300" t="s">
        <v>67</v>
      </c>
      <c r="BF282" s="300"/>
      <c r="BG282" s="300"/>
      <c r="BH282" s="300"/>
      <c r="BI282" s="301"/>
      <c r="BJ282" s="230"/>
      <c r="BK282" s="231"/>
      <c r="BL282" s="55"/>
      <c r="BM282" s="246"/>
      <c r="BN282" s="246"/>
      <c r="BO282" s="246"/>
      <c r="BP282" s="246"/>
      <c r="BQ282" s="247"/>
      <c r="BR282" s="230"/>
      <c r="BS282" s="231"/>
      <c r="BT282" s="55"/>
      <c r="BU282" s="246"/>
      <c r="BV282" s="246"/>
      <c r="BW282" s="246"/>
      <c r="BX282" s="246"/>
      <c r="BY282" s="247"/>
      <c r="BZ282" s="230"/>
      <c r="CA282" s="231"/>
      <c r="CB282" s="55"/>
      <c r="CC282" s="246"/>
      <c r="CD282" s="246"/>
      <c r="CE282" s="246"/>
      <c r="CF282" s="246"/>
      <c r="CG282" s="247"/>
      <c r="CH282" s="230"/>
      <c r="CI282" s="231"/>
      <c r="CJ282" s="55"/>
      <c r="CK282" s="266" t="s">
        <v>196</v>
      </c>
      <c r="CL282" s="266"/>
      <c r="CM282" s="266"/>
      <c r="CN282" s="266"/>
      <c r="CO282" s="267"/>
      <c r="CP282" s="230"/>
      <c r="CQ282" s="231"/>
      <c r="CR282" s="55"/>
      <c r="CS282" s="246"/>
      <c r="CT282" s="246"/>
      <c r="CU282" s="246"/>
      <c r="CV282" s="246"/>
      <c r="CW282" s="247"/>
      <c r="CX282" s="350"/>
      <c r="CY282" s="351"/>
      <c r="CZ282" s="351"/>
      <c r="DA282" s="352"/>
    </row>
    <row r="283" spans="2:105" ht="15" customHeight="1">
      <c r="B283" s="353" t="s" ph="1">
        <v>348</v>
      </c>
      <c r="C283" s="354" ph="1"/>
      <c r="D283" s="354" ph="1"/>
      <c r="E283" s="355" ph="1"/>
      <c r="F283" s="251"/>
      <c r="G283" s="252"/>
      <c r="H283" s="252"/>
      <c r="I283" s="252"/>
      <c r="J283" s="258"/>
      <c r="K283" s="258"/>
      <c r="L283" s="258"/>
      <c r="M283" s="259"/>
      <c r="N283" s="251"/>
      <c r="O283" s="252"/>
      <c r="P283" s="252"/>
      <c r="Q283" s="252"/>
      <c r="R283" s="258"/>
      <c r="S283" s="258"/>
      <c r="T283" s="258"/>
      <c r="U283" s="259"/>
      <c r="V283" s="251"/>
      <c r="W283" s="258"/>
      <c r="X283" s="258"/>
      <c r="Y283" s="258"/>
      <c r="Z283" s="258"/>
      <c r="AA283" s="258"/>
      <c r="AB283" s="258"/>
      <c r="AC283" s="259"/>
      <c r="AD283" s="220"/>
      <c r="AE283" s="221"/>
      <c r="AF283" s="221"/>
      <c r="AG283" s="221"/>
      <c r="AH283" s="221"/>
      <c r="AI283" s="221"/>
      <c r="AJ283" s="221"/>
      <c r="AK283" s="222"/>
      <c r="AL283" s="251">
        <v>10016251</v>
      </c>
      <c r="AM283" s="252"/>
      <c r="AN283" s="252"/>
      <c r="AO283" s="252"/>
      <c r="AP283" s="258"/>
      <c r="AQ283" s="258"/>
      <c r="AR283" s="258"/>
      <c r="AS283" s="259"/>
      <c r="AT283" s="251"/>
      <c r="AU283" s="252"/>
      <c r="AV283" s="252"/>
      <c r="AW283" s="252"/>
      <c r="AX283" s="258"/>
      <c r="AY283" s="258"/>
      <c r="AZ283" s="258"/>
      <c r="BA283" s="259"/>
      <c r="BB283" s="251"/>
      <c r="BC283" s="252"/>
      <c r="BD283" s="252"/>
      <c r="BE283" s="252"/>
      <c r="BF283" s="258"/>
      <c r="BG283" s="258"/>
      <c r="BH283" s="258"/>
      <c r="BI283" s="259"/>
      <c r="BJ283" s="220"/>
      <c r="BK283" s="221"/>
      <c r="BL283" s="221"/>
      <c r="BM283" s="221"/>
      <c r="BN283" s="221"/>
      <c r="BO283" s="221"/>
      <c r="BP283" s="221"/>
      <c r="BQ283" s="222"/>
      <c r="BR283" s="251"/>
      <c r="BS283" s="258"/>
      <c r="BT283" s="258"/>
      <c r="BU283" s="258"/>
      <c r="BV283" s="258"/>
      <c r="BW283" s="258"/>
      <c r="BX283" s="258"/>
      <c r="BY283" s="259"/>
      <c r="BZ283" s="453"/>
      <c r="CA283" s="604"/>
      <c r="CB283" s="604"/>
      <c r="CC283" s="604"/>
      <c r="CD283" s="454"/>
      <c r="CE283" s="454"/>
      <c r="CF283" s="454"/>
      <c r="CG283" s="525"/>
      <c r="CH283" s="220"/>
      <c r="CI283" s="221"/>
      <c r="CJ283" s="221"/>
      <c r="CK283" s="221"/>
      <c r="CL283" s="221"/>
      <c r="CM283" s="221"/>
      <c r="CN283" s="221"/>
      <c r="CO283" s="222"/>
      <c r="CP283" s="251"/>
      <c r="CQ283" s="252"/>
      <c r="CR283" s="252"/>
      <c r="CS283" s="252"/>
      <c r="CT283" s="258"/>
      <c r="CU283" s="258"/>
      <c r="CV283" s="258"/>
      <c r="CW283" s="259"/>
      <c r="CX283" s="353" t="s" ph="1">
        <v>348</v>
      </c>
      <c r="CY283" s="354" ph="1"/>
      <c r="CZ283" s="354" ph="1"/>
      <c r="DA283" s="355" ph="1"/>
    </row>
    <row r="284" spans="2:105" ht="15" customHeight="1">
      <c r="B284" s="356" ph="1"/>
      <c r="C284" s="357" ph="1"/>
      <c r="D284" s="357" ph="1"/>
      <c r="E284" s="358" ph="1"/>
      <c r="F284" s="242"/>
      <c r="G284" s="243"/>
      <c r="H284" s="243"/>
      <c r="I284" s="243"/>
      <c r="J284" s="217"/>
      <c r="K284" s="245"/>
      <c r="L284" s="217"/>
      <c r="M284" s="216"/>
      <c r="N284" s="242"/>
      <c r="O284" s="243"/>
      <c r="P284" s="243"/>
      <c r="Q284" s="243"/>
      <c r="R284" s="217"/>
      <c r="S284" s="245"/>
      <c r="T284" s="217"/>
      <c r="U284" s="216"/>
      <c r="V284" s="242"/>
      <c r="W284" s="243"/>
      <c r="X284" s="243"/>
      <c r="Y284" s="243"/>
      <c r="Z284" s="217"/>
      <c r="AA284" s="245"/>
      <c r="AB284" s="217"/>
      <c r="AC284" s="216"/>
      <c r="AD284" s="223"/>
      <c r="AE284" s="224"/>
      <c r="AF284" s="224"/>
      <c r="AG284" s="224"/>
      <c r="AH284" s="224"/>
      <c r="AI284" s="224"/>
      <c r="AJ284" s="224"/>
      <c r="AK284" s="225"/>
      <c r="AL284" s="274" t="s">
        <v>62</v>
      </c>
      <c r="AM284" s="275"/>
      <c r="AN284" s="275"/>
      <c r="AO284" s="275"/>
      <c r="AP284" s="229"/>
      <c r="AQ284" s="295"/>
      <c r="AR284" s="229"/>
      <c r="AS284" s="244"/>
      <c r="AT284" s="274"/>
      <c r="AU284" s="275"/>
      <c r="AV284" s="275"/>
      <c r="AW284" s="275"/>
      <c r="AX284" s="229"/>
      <c r="AY284" s="295"/>
      <c r="AZ284" s="229"/>
      <c r="BA284" s="244"/>
      <c r="BB284" s="242"/>
      <c r="BC284" s="243"/>
      <c r="BD284" s="243"/>
      <c r="BE284" s="243"/>
      <c r="BF284" s="217"/>
      <c r="BG284" s="245"/>
      <c r="BH284" s="217"/>
      <c r="BI284" s="216"/>
      <c r="BJ284" s="223"/>
      <c r="BK284" s="224"/>
      <c r="BL284" s="224"/>
      <c r="BM284" s="224"/>
      <c r="BN284" s="224"/>
      <c r="BO284" s="224"/>
      <c r="BP284" s="224"/>
      <c r="BQ284" s="225"/>
      <c r="BR284" s="242"/>
      <c r="BS284" s="243"/>
      <c r="BT284" s="243"/>
      <c r="BU284" s="243"/>
      <c r="BV284" s="217"/>
      <c r="BW284" s="245"/>
      <c r="BX284" s="217"/>
      <c r="BY284" s="216"/>
      <c r="BZ284" s="519" t="s">
        <v>510</v>
      </c>
      <c r="CA284" s="520"/>
      <c r="CB284" s="520"/>
      <c r="CC284" s="520"/>
      <c r="CD284" s="515"/>
      <c r="CE284" s="526"/>
      <c r="CF284" s="515"/>
      <c r="CG284" s="516"/>
      <c r="CH284" s="223"/>
      <c r="CI284" s="224"/>
      <c r="CJ284" s="224"/>
      <c r="CK284" s="224"/>
      <c r="CL284" s="224"/>
      <c r="CM284" s="224"/>
      <c r="CN284" s="224"/>
      <c r="CO284" s="225"/>
      <c r="CP284" s="242"/>
      <c r="CQ284" s="243"/>
      <c r="CR284" s="243"/>
      <c r="CS284" s="243"/>
      <c r="CT284" s="217"/>
      <c r="CU284" s="217"/>
      <c r="CV284" s="217"/>
      <c r="CW284" s="216"/>
      <c r="CX284" s="356" ph="1"/>
      <c r="CY284" s="357" ph="1"/>
      <c r="CZ284" s="357" ph="1"/>
      <c r="DA284" s="358" ph="1"/>
    </row>
    <row r="285" spans="2:105" ht="11.25" customHeight="1">
      <c r="B285" s="356" ph="1"/>
      <c r="C285" s="357" ph="1"/>
      <c r="D285" s="357" ph="1"/>
      <c r="E285" s="358" ph="1"/>
      <c r="F285" s="242" t="s">
        <v>36</v>
      </c>
      <c r="G285" s="243"/>
      <c r="H285" s="243"/>
      <c r="I285" s="243"/>
      <c r="J285" s="217"/>
      <c r="K285" s="245"/>
      <c r="L285" s="217"/>
      <c r="M285" s="216"/>
      <c r="N285" s="242" t="s">
        <v>36</v>
      </c>
      <c r="O285" s="243"/>
      <c r="P285" s="243"/>
      <c r="Q285" s="243"/>
      <c r="R285" s="217"/>
      <c r="S285" s="245"/>
      <c r="T285" s="217"/>
      <c r="U285" s="216"/>
      <c r="V285" s="264" t="s">
        <v>351</v>
      </c>
      <c r="W285" s="265"/>
      <c r="X285" s="265"/>
      <c r="Y285" s="265"/>
      <c r="Z285" s="217"/>
      <c r="AA285" s="245"/>
      <c r="AB285" s="217"/>
      <c r="AC285" s="216"/>
      <c r="AD285" s="223"/>
      <c r="AE285" s="224"/>
      <c r="AF285" s="224"/>
      <c r="AG285" s="224"/>
      <c r="AH285" s="224"/>
      <c r="AI285" s="224"/>
      <c r="AJ285" s="224"/>
      <c r="AK285" s="225"/>
      <c r="AL285" s="284" t="s">
        <v>121</v>
      </c>
      <c r="AM285" s="285"/>
      <c r="AN285" s="285"/>
      <c r="AO285" s="285"/>
      <c r="AP285" s="229"/>
      <c r="AQ285" s="295"/>
      <c r="AR285" s="229"/>
      <c r="AS285" s="244"/>
      <c r="AT285" s="284"/>
      <c r="AU285" s="285"/>
      <c r="AV285" s="285"/>
      <c r="AW285" s="285"/>
      <c r="AX285" s="229"/>
      <c r="AY285" s="295"/>
      <c r="AZ285" s="229"/>
      <c r="BA285" s="244"/>
      <c r="BB285" s="242" t="s">
        <v>36</v>
      </c>
      <c r="BC285" s="243"/>
      <c r="BD285" s="243"/>
      <c r="BE285" s="243"/>
      <c r="BF285" s="217"/>
      <c r="BG285" s="245"/>
      <c r="BH285" s="217"/>
      <c r="BI285" s="216"/>
      <c r="BJ285" s="223"/>
      <c r="BK285" s="224"/>
      <c r="BL285" s="224"/>
      <c r="BM285" s="224"/>
      <c r="BN285" s="224"/>
      <c r="BO285" s="224"/>
      <c r="BP285" s="224"/>
      <c r="BQ285" s="225"/>
      <c r="BR285" s="242" t="s">
        <v>36</v>
      </c>
      <c r="BS285" s="243"/>
      <c r="BT285" s="243"/>
      <c r="BU285" s="243"/>
      <c r="BV285" s="217"/>
      <c r="BW285" s="245"/>
      <c r="BX285" s="217"/>
      <c r="BY285" s="216"/>
      <c r="BZ285" s="519" t="s">
        <v>511</v>
      </c>
      <c r="CA285" s="520"/>
      <c r="CB285" s="520"/>
      <c r="CC285" s="520"/>
      <c r="CD285" s="515"/>
      <c r="CE285" s="526"/>
      <c r="CF285" s="515"/>
      <c r="CG285" s="516"/>
      <c r="CH285" s="223"/>
      <c r="CI285" s="224"/>
      <c r="CJ285" s="224"/>
      <c r="CK285" s="224"/>
      <c r="CL285" s="224"/>
      <c r="CM285" s="224"/>
      <c r="CN285" s="224"/>
      <c r="CO285" s="225"/>
      <c r="CP285" s="264"/>
      <c r="CQ285" s="265"/>
      <c r="CR285" s="265"/>
      <c r="CS285" s="265"/>
      <c r="CT285" s="217"/>
      <c r="CU285" s="217"/>
      <c r="CV285" s="217"/>
      <c r="CW285" s="216"/>
      <c r="CX285" s="356" ph="1"/>
      <c r="CY285" s="357" ph="1"/>
      <c r="CZ285" s="357" ph="1"/>
      <c r="DA285" s="358" ph="1"/>
    </row>
    <row r="286" spans="2:105" ht="22.5" customHeight="1">
      <c r="B286" s="356" ph="1"/>
      <c r="C286" s="357" ph="1"/>
      <c r="D286" s="357" ph="1"/>
      <c r="E286" s="358" ph="1"/>
      <c r="F286" s="242"/>
      <c r="G286" s="243"/>
      <c r="H286" s="243"/>
      <c r="I286" s="243"/>
      <c r="J286" s="217"/>
      <c r="K286" s="217"/>
      <c r="L286" s="217"/>
      <c r="M286" s="216"/>
      <c r="N286" s="242"/>
      <c r="O286" s="243"/>
      <c r="P286" s="243"/>
      <c r="Q286" s="243"/>
      <c r="R286" s="217"/>
      <c r="S286" s="217"/>
      <c r="T286" s="217"/>
      <c r="U286" s="216"/>
      <c r="V286" s="264"/>
      <c r="W286" s="265"/>
      <c r="X286" s="265"/>
      <c r="Y286" s="265"/>
      <c r="Z286" s="217"/>
      <c r="AA286" s="217" t="s">
        <v>68</v>
      </c>
      <c r="AB286" s="217"/>
      <c r="AC286" s="216"/>
      <c r="AD286" s="223"/>
      <c r="AE286" s="224"/>
      <c r="AF286" s="224"/>
      <c r="AG286" s="224"/>
      <c r="AH286" s="224"/>
      <c r="AI286" s="224"/>
      <c r="AJ286" s="224"/>
      <c r="AK286" s="225"/>
      <c r="AL286" s="284"/>
      <c r="AM286" s="285"/>
      <c r="AN286" s="285"/>
      <c r="AO286" s="285"/>
      <c r="AP286" s="229"/>
      <c r="AQ286" s="229" t="s">
        <v>40</v>
      </c>
      <c r="AR286" s="229"/>
      <c r="AS286" s="244"/>
      <c r="AT286" s="284"/>
      <c r="AU286" s="285"/>
      <c r="AV286" s="285"/>
      <c r="AW286" s="285"/>
      <c r="AX286" s="229"/>
      <c r="AY286" s="229" t="s">
        <v>40</v>
      </c>
      <c r="AZ286" s="229"/>
      <c r="BA286" s="244"/>
      <c r="BB286" s="242"/>
      <c r="BC286" s="243"/>
      <c r="BD286" s="243"/>
      <c r="BE286" s="243"/>
      <c r="BF286" s="217"/>
      <c r="BG286" s="217" t="s">
        <v>42</v>
      </c>
      <c r="BH286" s="217"/>
      <c r="BI286" s="216"/>
      <c r="BJ286" s="223"/>
      <c r="BK286" s="224"/>
      <c r="BL286" s="224"/>
      <c r="BM286" s="224"/>
      <c r="BN286" s="224"/>
      <c r="BO286" s="224"/>
      <c r="BP286" s="224"/>
      <c r="BQ286" s="225"/>
      <c r="BR286" s="242"/>
      <c r="BS286" s="243"/>
      <c r="BT286" s="243"/>
      <c r="BU286" s="243"/>
      <c r="BV286" s="217"/>
      <c r="BW286" s="217"/>
      <c r="BX286" s="217"/>
      <c r="BY286" s="216"/>
      <c r="BZ286" s="519"/>
      <c r="CA286" s="520"/>
      <c r="CB286" s="520"/>
      <c r="CC286" s="520"/>
      <c r="CD286" s="515"/>
      <c r="CE286" s="515"/>
      <c r="CF286" s="515"/>
      <c r="CG286" s="516"/>
      <c r="CH286" s="223"/>
      <c r="CI286" s="224"/>
      <c r="CJ286" s="224"/>
      <c r="CK286" s="224"/>
      <c r="CL286" s="224"/>
      <c r="CM286" s="224"/>
      <c r="CN286" s="224"/>
      <c r="CO286" s="225"/>
      <c r="CP286" s="264"/>
      <c r="CQ286" s="265"/>
      <c r="CR286" s="265"/>
      <c r="CS286" s="265"/>
      <c r="CT286" s="217"/>
      <c r="CU286" s="217"/>
      <c r="CV286" s="217"/>
      <c r="CW286" s="216"/>
      <c r="CX286" s="356" ph="1"/>
      <c r="CY286" s="357" ph="1"/>
      <c r="CZ286" s="357" ph="1"/>
      <c r="DA286" s="358" ph="1"/>
    </row>
    <row r="287" spans="2:105" ht="18.75" customHeight="1">
      <c r="B287" s="359" ph="1"/>
      <c r="C287" s="360" ph="1"/>
      <c r="D287" s="360" ph="1"/>
      <c r="E287" s="361" ph="1"/>
      <c r="F287" s="218"/>
      <c r="G287" s="219"/>
      <c r="H287" s="219"/>
      <c r="I287" s="219"/>
      <c r="J287" s="217"/>
      <c r="K287" s="217"/>
      <c r="L287" s="217"/>
      <c r="M287" s="216"/>
      <c r="N287" s="218"/>
      <c r="O287" s="219"/>
      <c r="P287" s="219"/>
      <c r="Q287" s="219"/>
      <c r="R287" s="217"/>
      <c r="S287" s="217"/>
      <c r="T287" s="217"/>
      <c r="U287" s="216"/>
      <c r="V287" s="218"/>
      <c r="W287" s="219"/>
      <c r="X287" s="219"/>
      <c r="Y287" s="219"/>
      <c r="Z287" s="217"/>
      <c r="AA287" s="217"/>
      <c r="AB287" s="217"/>
      <c r="AC287" s="216"/>
      <c r="AD287" s="223"/>
      <c r="AE287" s="224"/>
      <c r="AF287" s="224"/>
      <c r="AG287" s="224"/>
      <c r="AH287" s="224"/>
      <c r="AI287" s="224"/>
      <c r="AJ287" s="224"/>
      <c r="AK287" s="225"/>
      <c r="AL287" s="296"/>
      <c r="AM287" s="297"/>
      <c r="AN287" s="297"/>
      <c r="AO287" s="297"/>
      <c r="AP287" s="229"/>
      <c r="AQ287" s="229"/>
      <c r="AR287" s="229"/>
      <c r="AS287" s="244"/>
      <c r="AT287" s="296"/>
      <c r="AU287" s="297"/>
      <c r="AV287" s="297"/>
      <c r="AW287" s="297"/>
      <c r="AX287" s="229"/>
      <c r="AY287" s="229"/>
      <c r="AZ287" s="229"/>
      <c r="BA287" s="244"/>
      <c r="BB287" s="218"/>
      <c r="BC287" s="219"/>
      <c r="BD287" s="219"/>
      <c r="BE287" s="219"/>
      <c r="BF287" s="217"/>
      <c r="BG287" s="217"/>
      <c r="BH287" s="217"/>
      <c r="BI287" s="216"/>
      <c r="BJ287" s="223"/>
      <c r="BK287" s="224"/>
      <c r="BL287" s="224"/>
      <c r="BM287" s="224"/>
      <c r="BN287" s="224"/>
      <c r="BO287" s="224"/>
      <c r="BP287" s="224"/>
      <c r="BQ287" s="225"/>
      <c r="BR287" s="218"/>
      <c r="BS287" s="219"/>
      <c r="BT287" s="219"/>
      <c r="BU287" s="219"/>
      <c r="BV287" s="217"/>
      <c r="BW287" s="217"/>
      <c r="BX287" s="217"/>
      <c r="BY287" s="216"/>
      <c r="BZ287" s="521"/>
      <c r="CA287" s="522"/>
      <c r="CB287" s="522"/>
      <c r="CC287" s="522"/>
      <c r="CD287" s="515"/>
      <c r="CE287" s="515"/>
      <c r="CF287" s="515"/>
      <c r="CG287" s="516"/>
      <c r="CH287" s="223"/>
      <c r="CI287" s="224"/>
      <c r="CJ287" s="224"/>
      <c r="CK287" s="224"/>
      <c r="CL287" s="224"/>
      <c r="CM287" s="224"/>
      <c r="CN287" s="224"/>
      <c r="CO287" s="225"/>
      <c r="CP287" s="218"/>
      <c r="CQ287" s="219"/>
      <c r="CR287" s="219"/>
      <c r="CS287" s="219"/>
      <c r="CT287" s="217"/>
      <c r="CU287" s="217"/>
      <c r="CV287" s="217"/>
      <c r="CW287" s="216"/>
      <c r="CX287" s="359" ph="1"/>
      <c r="CY287" s="360" ph="1"/>
      <c r="CZ287" s="360" ph="1"/>
      <c r="DA287" s="361" ph="1"/>
    </row>
    <row r="288" spans="2:105" ht="18.75" customHeight="1" thickBot="1">
      <c r="B288" s="350" t="s">
        <v>294</v>
      </c>
      <c r="C288" s="351"/>
      <c r="D288" s="351"/>
      <c r="E288" s="352"/>
      <c r="F288" s="262"/>
      <c r="G288" s="263"/>
      <c r="H288" s="55"/>
      <c r="I288" s="326"/>
      <c r="J288" s="326"/>
      <c r="K288" s="326"/>
      <c r="L288" s="326"/>
      <c r="M288" s="327"/>
      <c r="N288" s="262"/>
      <c r="O288" s="263"/>
      <c r="P288" s="55"/>
      <c r="Q288" s="326"/>
      <c r="R288" s="326"/>
      <c r="S288" s="326"/>
      <c r="T288" s="326"/>
      <c r="U288" s="327"/>
      <c r="V288" s="230"/>
      <c r="W288" s="231"/>
      <c r="X288" s="55"/>
      <c r="Y288" s="246"/>
      <c r="Z288" s="246"/>
      <c r="AA288" s="246"/>
      <c r="AB288" s="246"/>
      <c r="AC288" s="247"/>
      <c r="AD288" s="226"/>
      <c r="AE288" s="227"/>
      <c r="AF288" s="227"/>
      <c r="AG288" s="227"/>
      <c r="AH288" s="227"/>
      <c r="AI288" s="227"/>
      <c r="AJ288" s="227"/>
      <c r="AK288" s="228"/>
      <c r="AL288" s="262"/>
      <c r="AM288" s="263"/>
      <c r="AN288" s="65"/>
      <c r="AO288" s="308" t="s">
        <v>122</v>
      </c>
      <c r="AP288" s="308"/>
      <c r="AQ288" s="308"/>
      <c r="AR288" s="308"/>
      <c r="AS288" s="309"/>
      <c r="AT288" s="262"/>
      <c r="AU288" s="263"/>
      <c r="AV288" s="65"/>
      <c r="AW288" s="308"/>
      <c r="AX288" s="308"/>
      <c r="AY288" s="308"/>
      <c r="AZ288" s="308"/>
      <c r="BA288" s="309"/>
      <c r="BB288" s="262"/>
      <c r="BC288" s="263"/>
      <c r="BD288" s="55"/>
      <c r="BE288" s="326"/>
      <c r="BF288" s="326"/>
      <c r="BG288" s="326"/>
      <c r="BH288" s="326"/>
      <c r="BI288" s="327"/>
      <c r="BJ288" s="226"/>
      <c r="BK288" s="227"/>
      <c r="BL288" s="227"/>
      <c r="BM288" s="227"/>
      <c r="BN288" s="227"/>
      <c r="BO288" s="227"/>
      <c r="BP288" s="227"/>
      <c r="BQ288" s="228"/>
      <c r="BR288" s="230"/>
      <c r="BS288" s="231"/>
      <c r="BT288" s="55"/>
      <c r="BU288" s="246"/>
      <c r="BV288" s="246"/>
      <c r="BW288" s="246"/>
      <c r="BX288" s="246"/>
      <c r="BY288" s="247"/>
      <c r="BZ288" s="559"/>
      <c r="CA288" s="560"/>
      <c r="CB288" s="66"/>
      <c r="CC288" s="561" t="s">
        <v>512</v>
      </c>
      <c r="CD288" s="561"/>
      <c r="CE288" s="561"/>
      <c r="CF288" s="561"/>
      <c r="CG288" s="562"/>
      <c r="CH288" s="226"/>
      <c r="CI288" s="227"/>
      <c r="CJ288" s="227"/>
      <c r="CK288" s="227"/>
      <c r="CL288" s="227"/>
      <c r="CM288" s="227"/>
      <c r="CN288" s="227"/>
      <c r="CO288" s="228"/>
      <c r="CP288" s="262"/>
      <c r="CQ288" s="263"/>
      <c r="CR288" s="55"/>
      <c r="CS288" s="326"/>
      <c r="CT288" s="326"/>
      <c r="CU288" s="326"/>
      <c r="CV288" s="326"/>
      <c r="CW288" s="327"/>
      <c r="CX288" s="350"/>
      <c r="CY288" s="351"/>
      <c r="CZ288" s="351"/>
      <c r="DA288" s="352"/>
    </row>
    <row r="289" spans="2:105" ht="13.5" customHeight="1">
      <c r="B289" s="349" t="s">
        <v>2</v>
      </c>
      <c r="C289" s="346"/>
      <c r="D289" s="2"/>
      <c r="E289" s="10"/>
      <c r="F289" s="27"/>
      <c r="G289" s="28"/>
      <c r="H289" s="255" t="str">
        <f>TEXT($B1,"m月")</f>
        <v>7月</v>
      </c>
      <c r="I289" s="255"/>
      <c r="J289" s="255"/>
      <c r="K289" s="255"/>
      <c r="L289" s="28"/>
      <c r="M289" s="29"/>
      <c r="N289" s="27"/>
      <c r="O289" s="28"/>
      <c r="P289" s="255" t="str">
        <f t="shared" ref="P289" si="54">TEXT($B1,"m月")</f>
        <v>7月</v>
      </c>
      <c r="Q289" s="255"/>
      <c r="R289" s="255"/>
      <c r="S289" s="255"/>
      <c r="T289" s="28"/>
      <c r="U289" s="29"/>
      <c r="V289" s="27"/>
      <c r="W289" s="28"/>
      <c r="X289" s="255" t="str">
        <f t="shared" ref="X289" si="55">TEXT($B1,"m月")</f>
        <v>7月</v>
      </c>
      <c r="Y289" s="255"/>
      <c r="Z289" s="255"/>
      <c r="AA289" s="255"/>
      <c r="AB289" s="28"/>
      <c r="AC289" s="29"/>
      <c r="AD289" s="27"/>
      <c r="AE289" s="28"/>
      <c r="AF289" s="255" t="str">
        <f t="shared" ref="AF289" si="56">TEXT($B1,"m月")</f>
        <v>7月</v>
      </c>
      <c r="AG289" s="255"/>
      <c r="AH289" s="255"/>
      <c r="AI289" s="255"/>
      <c r="AJ289" s="28"/>
      <c r="AK289" s="29"/>
      <c r="AL289" s="27"/>
      <c r="AM289" s="28"/>
      <c r="AN289" s="255" t="str">
        <f t="shared" ref="AN289" si="57">TEXT($B1,"m月")</f>
        <v>7月</v>
      </c>
      <c r="AO289" s="255"/>
      <c r="AP289" s="255"/>
      <c r="AQ289" s="255"/>
      <c r="AR289" s="28"/>
      <c r="AS289" s="29"/>
      <c r="AT289" s="27"/>
      <c r="AU289" s="28"/>
      <c r="AV289" s="255" t="str">
        <f t="shared" ref="AV289" si="58">TEXT($B1,"m月")</f>
        <v>7月</v>
      </c>
      <c r="AW289" s="255"/>
      <c r="AX289" s="255"/>
      <c r="AY289" s="255"/>
      <c r="AZ289" s="28"/>
      <c r="BA289" s="29"/>
      <c r="BB289" s="27"/>
      <c r="BC289" s="28"/>
      <c r="BD289" s="255" t="str">
        <f t="shared" ref="BD289" si="59">TEXT($B1,"m月")</f>
        <v>7月</v>
      </c>
      <c r="BE289" s="255"/>
      <c r="BF289" s="255"/>
      <c r="BG289" s="255"/>
      <c r="BH289" s="28"/>
      <c r="BI289" s="29"/>
      <c r="BJ289" s="27"/>
      <c r="BK289" s="28"/>
      <c r="BL289" s="255" t="str">
        <f t="shared" ref="BL289" si="60">TEXT($B1,"m月")</f>
        <v>7月</v>
      </c>
      <c r="BM289" s="255"/>
      <c r="BN289" s="255"/>
      <c r="BO289" s="255"/>
      <c r="BP289" s="28"/>
      <c r="BQ289" s="29"/>
      <c r="BR289" s="27"/>
      <c r="BS289" s="28"/>
      <c r="BT289" s="255" t="str">
        <f t="shared" ref="BT289" si="61">TEXT($B1,"m月")</f>
        <v>7月</v>
      </c>
      <c r="BU289" s="255"/>
      <c r="BV289" s="255"/>
      <c r="BW289" s="255"/>
      <c r="BX289" s="28"/>
      <c r="BY289" s="29"/>
      <c r="BZ289" s="27"/>
      <c r="CA289" s="28"/>
      <c r="CB289" s="255" t="str">
        <f t="shared" ref="CB289" si="62">TEXT($B1,"m月")</f>
        <v>7月</v>
      </c>
      <c r="CC289" s="255"/>
      <c r="CD289" s="255"/>
      <c r="CE289" s="255"/>
      <c r="CF289" s="28"/>
      <c r="CG289" s="29"/>
      <c r="CH289" s="27"/>
      <c r="CI289" s="28"/>
      <c r="CJ289" s="255" t="str">
        <f t="shared" ref="CJ289" si="63">TEXT($B1,"m月")</f>
        <v>7月</v>
      </c>
      <c r="CK289" s="255"/>
      <c r="CL289" s="255"/>
      <c r="CM289" s="255"/>
      <c r="CN289" s="28"/>
      <c r="CO289" s="29"/>
      <c r="CP289" s="27"/>
      <c r="CQ289" s="28"/>
      <c r="CR289" s="255" t="str">
        <f t="shared" ref="CR289" si="64">TEXT($B1,"m月")</f>
        <v>7月</v>
      </c>
      <c r="CS289" s="255"/>
      <c r="CT289" s="255"/>
      <c r="CU289" s="255"/>
      <c r="CV289" s="28"/>
      <c r="CW289" s="29"/>
      <c r="CX289" s="349" t="s">
        <v>2</v>
      </c>
      <c r="CY289" s="346"/>
      <c r="CZ289" s="2"/>
      <c r="DA289" s="10"/>
    </row>
    <row r="290" spans="2:105" ht="13.5" customHeight="1">
      <c r="B290" s="348"/>
      <c r="C290" s="342"/>
      <c r="D290" s="8"/>
      <c r="E290" s="3"/>
      <c r="F290" s="393">
        <v>21</v>
      </c>
      <c r="G290" s="394"/>
      <c r="H290" s="394"/>
      <c r="I290" s="394"/>
      <c r="J290" s="270" t="str">
        <f>TEXT('7月1～10日'!$B1+20,"(aaa)")</f>
        <v>(火)</v>
      </c>
      <c r="K290" s="270"/>
      <c r="L290" s="270"/>
      <c r="M290" s="271"/>
      <c r="N290" s="238">
        <v>22</v>
      </c>
      <c r="O290" s="239"/>
      <c r="P290" s="239"/>
      <c r="Q290" s="239"/>
      <c r="R290" s="234" t="str">
        <f>IF($J290="(月)","(火)",IF($J290="(火)","(水)",IF($J290="(水)","(木)",IF($J290="(木)","(金)",IF($J290="(金)","(土)",IF($J290="(土)","(日)",IF($J290="(日)","(月)")))))))</f>
        <v>(水)</v>
      </c>
      <c r="S290" s="234"/>
      <c r="T290" s="234"/>
      <c r="U290" s="235"/>
      <c r="V290" s="238">
        <v>23</v>
      </c>
      <c r="W290" s="239"/>
      <c r="X290" s="239"/>
      <c r="Y290" s="239"/>
      <c r="Z290" s="234" t="str">
        <f>IF($R290="(月)","(火)",IF($R290="(火)","(水)",IF($R290="(水)","(木)",IF($R290="(木)","(金)",IF($R290="(金)","(土)",IF($R290="(土)","(日)",IF($R290="(日)","(月)")))))))</f>
        <v>(木)</v>
      </c>
      <c r="AA290" s="234"/>
      <c r="AB290" s="234"/>
      <c r="AC290" s="235"/>
      <c r="AD290" s="238">
        <v>24</v>
      </c>
      <c r="AE290" s="239"/>
      <c r="AF290" s="239"/>
      <c r="AG290" s="239"/>
      <c r="AH290" s="234" t="str">
        <f>IF($Z290="(月)","(火)",IF($Z290="(火)","(水)",IF($Z290="(水)","(木)",IF($Z290="(木)","(金)",IF($Z290="(金)","(土)",IF($Z290="(土)","(日)",IF($Z290="(日)","(月)")))))))</f>
        <v>(金)</v>
      </c>
      <c r="AI290" s="234"/>
      <c r="AJ290" s="234"/>
      <c r="AK290" s="235"/>
      <c r="AL290" s="238">
        <v>25</v>
      </c>
      <c r="AM290" s="239"/>
      <c r="AN290" s="239"/>
      <c r="AO290" s="239"/>
      <c r="AP290" s="234" t="str">
        <f>IF($AH290="(月)","(火)",IF($AH290="(火)","(水)",IF($AH290="(水)","(木)",IF($AH290="(木)","(金)",IF($AH290="(金)","(土)",IF($AH290="(土)","(日)",IF($AH290="(日)","(月)")))))))</f>
        <v>(土)</v>
      </c>
      <c r="AQ290" s="234"/>
      <c r="AR290" s="234"/>
      <c r="AS290" s="235"/>
      <c r="AT290" s="238">
        <v>26</v>
      </c>
      <c r="AU290" s="239"/>
      <c r="AV290" s="239"/>
      <c r="AW290" s="239"/>
      <c r="AX290" s="234" t="str">
        <f>IF($AP290="(月)","(火)",IF($AP290="(火)","(水)",IF($AP290="(水)","(木)",IF($AP290="(木)","(金)",IF($AP290="(金)","(土)",IF($AP290="(土)","(日)",IF($AP290="(日)","(月)")))))))</f>
        <v>(日)</v>
      </c>
      <c r="AY290" s="234"/>
      <c r="AZ290" s="234"/>
      <c r="BA290" s="235"/>
      <c r="BB290" s="238">
        <v>27</v>
      </c>
      <c r="BC290" s="239"/>
      <c r="BD290" s="239"/>
      <c r="BE290" s="239"/>
      <c r="BF290" s="234" t="str">
        <f>IF($AX290="(月)","(火)",IF($AX290="(火)","(水)",IF($AX290="(水)","(木)",IF($AX290="(木)","(金)",IF($AX290="(金)","(土)",IF($AX290="(土)","(日)",IF($AX290="(日)","(月)")))))))</f>
        <v>(月)</v>
      </c>
      <c r="BG290" s="234"/>
      <c r="BH290" s="234"/>
      <c r="BI290" s="235"/>
      <c r="BJ290" s="238">
        <v>28</v>
      </c>
      <c r="BK290" s="239"/>
      <c r="BL290" s="239"/>
      <c r="BM290" s="239"/>
      <c r="BN290" s="234" t="str">
        <f>IF($BF290="(月)","(火)",IF($BF290="(火)","(水)",IF($BF290="(水)","(木)",IF($BF290="(木)","(金)",IF($BF290="(金)","(土)",IF($BF290="(土)","(日)",IF($BF290="(日)","(月)")))))))</f>
        <v>(火)</v>
      </c>
      <c r="BO290" s="234"/>
      <c r="BP290" s="234"/>
      <c r="BQ290" s="235"/>
      <c r="BR290" s="238">
        <f>IF(DAY(DATE($P$1,$Q$1,29))=29,29,"")</f>
        <v>29</v>
      </c>
      <c r="BS290" s="239"/>
      <c r="BT290" s="239"/>
      <c r="BU290" s="239"/>
      <c r="BV290" s="234" t="str">
        <f>IF($BN290="(月)","(火)",IF($BN290="(火)","(水)",IF($BN290="(水)","(木)",IF($BN290="(木)","(金)",IF($BN290="(金)","(土)",IF($BN290="(土)","(日)",IF($BN290="(日)","(月)")))))))</f>
        <v>(水)</v>
      </c>
      <c r="BW290" s="234"/>
      <c r="BX290" s="234"/>
      <c r="BY290" s="235"/>
      <c r="BZ290" s="238">
        <f>IF(DAY(DATE($P$1,$Q$1,30))=30,30,"")</f>
        <v>30</v>
      </c>
      <c r="CA290" s="239"/>
      <c r="CB290" s="239"/>
      <c r="CC290" s="239"/>
      <c r="CD290" s="234" t="str">
        <f>IF($BV290="(月)","(火)",IF($BV290="(火)","(水)",IF($BV290="(水)","(木)",IF($BV290="(木)","(金)",IF($BV290="(金)","(土)",IF($BV290="(土)","(日)",IF($BV290="(日)","(月)")))))))</f>
        <v>(木)</v>
      </c>
      <c r="CE290" s="234"/>
      <c r="CF290" s="234"/>
      <c r="CG290" s="235"/>
      <c r="CH290" s="238">
        <f>IF(DAY(DATE($P$1,$Q$1,31))=31,31,"")</f>
        <v>31</v>
      </c>
      <c r="CI290" s="239"/>
      <c r="CJ290" s="239"/>
      <c r="CK290" s="239"/>
      <c r="CL290" s="234" t="str">
        <f>IF($CD290="(月)","(火)",IF($CD290="(火)","(水)",IF($CD290="(水)","(木)",IF($CD290="(木)","(金)",IF($CD290="(金)","(土)",IF($CD290="(土)","(日)",IF($CD290="(日)","(月)")))))))</f>
        <v>(金)</v>
      </c>
      <c r="CM290" s="234"/>
      <c r="CN290" s="234"/>
      <c r="CO290" s="235"/>
      <c r="CP290" s="238"/>
      <c r="CQ290" s="239"/>
      <c r="CR290" s="239"/>
      <c r="CS290" s="239"/>
      <c r="CT290" s="234"/>
      <c r="CU290" s="234"/>
      <c r="CV290" s="234"/>
      <c r="CW290" s="235"/>
      <c r="CX290" s="348"/>
      <c r="CY290" s="342"/>
      <c r="CZ290" s="8"/>
      <c r="DA290" s="3"/>
    </row>
    <row r="291" spans="2:105" ht="13.5" customHeight="1">
      <c r="B291" s="6"/>
      <c r="C291" s="8"/>
      <c r="D291" s="342" t="s">
        <v>0</v>
      </c>
      <c r="E291" s="343"/>
      <c r="F291" s="393"/>
      <c r="G291" s="394"/>
      <c r="H291" s="394"/>
      <c r="I291" s="394"/>
      <c r="J291" s="270"/>
      <c r="K291" s="270"/>
      <c r="L291" s="270"/>
      <c r="M291" s="271"/>
      <c r="N291" s="238"/>
      <c r="O291" s="239"/>
      <c r="P291" s="239"/>
      <c r="Q291" s="239"/>
      <c r="R291" s="234"/>
      <c r="S291" s="234"/>
      <c r="T291" s="234"/>
      <c r="U291" s="235"/>
      <c r="V291" s="238"/>
      <c r="W291" s="239"/>
      <c r="X291" s="239"/>
      <c r="Y291" s="239"/>
      <c r="Z291" s="234"/>
      <c r="AA291" s="234"/>
      <c r="AB291" s="234"/>
      <c r="AC291" s="235"/>
      <c r="AD291" s="238"/>
      <c r="AE291" s="239"/>
      <c r="AF291" s="239"/>
      <c r="AG291" s="239"/>
      <c r="AH291" s="234"/>
      <c r="AI291" s="234"/>
      <c r="AJ291" s="234"/>
      <c r="AK291" s="235"/>
      <c r="AL291" s="238"/>
      <c r="AM291" s="239"/>
      <c r="AN291" s="239"/>
      <c r="AO291" s="239"/>
      <c r="AP291" s="234"/>
      <c r="AQ291" s="234"/>
      <c r="AR291" s="234"/>
      <c r="AS291" s="235"/>
      <c r="AT291" s="238"/>
      <c r="AU291" s="239"/>
      <c r="AV291" s="239"/>
      <c r="AW291" s="239"/>
      <c r="AX291" s="234"/>
      <c r="AY291" s="234"/>
      <c r="AZ291" s="234"/>
      <c r="BA291" s="235"/>
      <c r="BB291" s="238"/>
      <c r="BC291" s="239"/>
      <c r="BD291" s="239"/>
      <c r="BE291" s="239"/>
      <c r="BF291" s="234"/>
      <c r="BG291" s="234"/>
      <c r="BH291" s="234"/>
      <c r="BI291" s="235"/>
      <c r="BJ291" s="238"/>
      <c r="BK291" s="239"/>
      <c r="BL291" s="239"/>
      <c r="BM291" s="239"/>
      <c r="BN291" s="234"/>
      <c r="BO291" s="234"/>
      <c r="BP291" s="234"/>
      <c r="BQ291" s="235"/>
      <c r="BR291" s="238"/>
      <c r="BS291" s="239"/>
      <c r="BT291" s="239"/>
      <c r="BU291" s="239"/>
      <c r="BV291" s="234"/>
      <c r="BW291" s="234"/>
      <c r="BX291" s="234"/>
      <c r="BY291" s="235"/>
      <c r="BZ291" s="238"/>
      <c r="CA291" s="239"/>
      <c r="CB291" s="239"/>
      <c r="CC291" s="239"/>
      <c r="CD291" s="234"/>
      <c r="CE291" s="234"/>
      <c r="CF291" s="234"/>
      <c r="CG291" s="235"/>
      <c r="CH291" s="238"/>
      <c r="CI291" s="239"/>
      <c r="CJ291" s="239"/>
      <c r="CK291" s="239"/>
      <c r="CL291" s="234"/>
      <c r="CM291" s="234"/>
      <c r="CN291" s="234"/>
      <c r="CO291" s="235"/>
      <c r="CP291" s="238"/>
      <c r="CQ291" s="239"/>
      <c r="CR291" s="239"/>
      <c r="CS291" s="239"/>
      <c r="CT291" s="234"/>
      <c r="CU291" s="234"/>
      <c r="CV291" s="234"/>
      <c r="CW291" s="235"/>
      <c r="CX291" s="6"/>
      <c r="CY291" s="8"/>
      <c r="CZ291" s="342" t="s">
        <v>0</v>
      </c>
      <c r="DA291" s="343"/>
    </row>
    <row r="292" spans="2:105" ht="14.25" customHeight="1" thickBot="1">
      <c r="B292" s="9"/>
      <c r="C292" s="1"/>
      <c r="D292" s="344"/>
      <c r="E292" s="345"/>
      <c r="F292" s="395"/>
      <c r="G292" s="396"/>
      <c r="H292" s="396"/>
      <c r="I292" s="396"/>
      <c r="J292" s="272"/>
      <c r="K292" s="272"/>
      <c r="L292" s="272"/>
      <c r="M292" s="273"/>
      <c r="N292" s="240"/>
      <c r="O292" s="241"/>
      <c r="P292" s="241"/>
      <c r="Q292" s="241"/>
      <c r="R292" s="236"/>
      <c r="S292" s="236"/>
      <c r="T292" s="236"/>
      <c r="U292" s="237"/>
      <c r="V292" s="240"/>
      <c r="W292" s="241"/>
      <c r="X292" s="241"/>
      <c r="Y292" s="241"/>
      <c r="Z292" s="236"/>
      <c r="AA292" s="236"/>
      <c r="AB292" s="236"/>
      <c r="AC292" s="237"/>
      <c r="AD292" s="240"/>
      <c r="AE292" s="241"/>
      <c r="AF292" s="241"/>
      <c r="AG292" s="241"/>
      <c r="AH292" s="236"/>
      <c r="AI292" s="236"/>
      <c r="AJ292" s="236"/>
      <c r="AK292" s="237"/>
      <c r="AL292" s="240"/>
      <c r="AM292" s="241"/>
      <c r="AN292" s="241"/>
      <c r="AO292" s="241"/>
      <c r="AP292" s="236"/>
      <c r="AQ292" s="236"/>
      <c r="AR292" s="236"/>
      <c r="AS292" s="237"/>
      <c r="AT292" s="240"/>
      <c r="AU292" s="241"/>
      <c r="AV292" s="241"/>
      <c r="AW292" s="241"/>
      <c r="AX292" s="236"/>
      <c r="AY292" s="236"/>
      <c r="AZ292" s="236"/>
      <c r="BA292" s="237"/>
      <c r="BB292" s="240"/>
      <c r="BC292" s="241"/>
      <c r="BD292" s="241"/>
      <c r="BE292" s="241"/>
      <c r="BF292" s="236"/>
      <c r="BG292" s="236"/>
      <c r="BH292" s="236"/>
      <c r="BI292" s="237"/>
      <c r="BJ292" s="240"/>
      <c r="BK292" s="241"/>
      <c r="BL292" s="241"/>
      <c r="BM292" s="241"/>
      <c r="BN292" s="236"/>
      <c r="BO292" s="236"/>
      <c r="BP292" s="236"/>
      <c r="BQ292" s="237"/>
      <c r="BR292" s="240"/>
      <c r="BS292" s="241"/>
      <c r="BT292" s="241"/>
      <c r="BU292" s="241"/>
      <c r="BV292" s="236"/>
      <c r="BW292" s="236"/>
      <c r="BX292" s="236"/>
      <c r="BY292" s="237"/>
      <c r="BZ292" s="240"/>
      <c r="CA292" s="241"/>
      <c r="CB292" s="241"/>
      <c r="CC292" s="241"/>
      <c r="CD292" s="236"/>
      <c r="CE292" s="236"/>
      <c r="CF292" s="236"/>
      <c r="CG292" s="237"/>
      <c r="CH292" s="240"/>
      <c r="CI292" s="241"/>
      <c r="CJ292" s="241"/>
      <c r="CK292" s="241"/>
      <c r="CL292" s="236"/>
      <c r="CM292" s="236"/>
      <c r="CN292" s="236"/>
      <c r="CO292" s="237"/>
      <c r="CP292" s="240"/>
      <c r="CQ292" s="241"/>
      <c r="CR292" s="241"/>
      <c r="CS292" s="241"/>
      <c r="CT292" s="236"/>
      <c r="CU292" s="236"/>
      <c r="CV292" s="236"/>
      <c r="CW292" s="237"/>
      <c r="CX292" s="9"/>
      <c r="CY292" s="1"/>
      <c r="CZ292" s="344"/>
      <c r="DA292" s="345"/>
    </row>
    <row r="293" spans="2:105" ht="27.75" customHeight="1">
      <c r="D293" s="50"/>
      <c r="E293" s="50"/>
      <c r="F293" s="69"/>
      <c r="G293" s="69"/>
      <c r="H293" s="69"/>
      <c r="I293" s="69"/>
      <c r="J293" s="68"/>
      <c r="K293" s="68"/>
      <c r="L293" s="68"/>
      <c r="M293" s="68"/>
      <c r="N293" s="25"/>
      <c r="O293" s="25"/>
      <c r="P293" s="25"/>
      <c r="Q293" s="25"/>
      <c r="R293" s="26"/>
      <c r="S293" s="26"/>
      <c r="T293" s="26"/>
      <c r="U293" s="26"/>
      <c r="V293" s="25"/>
      <c r="W293" s="25"/>
      <c r="X293" s="25"/>
      <c r="Y293" s="25"/>
      <c r="Z293" s="26"/>
      <c r="AA293" s="26"/>
      <c r="AB293" s="26"/>
      <c r="AC293" s="26"/>
      <c r="AD293" s="25"/>
      <c r="AE293" s="25"/>
      <c r="AF293" s="25"/>
      <c r="AG293" s="25"/>
      <c r="AH293" s="26"/>
      <c r="AI293" s="26"/>
      <c r="AJ293" s="26"/>
      <c r="AK293" s="26"/>
      <c r="AL293" s="25"/>
      <c r="AM293" s="25"/>
      <c r="AN293" s="25"/>
      <c r="AO293" s="25"/>
      <c r="AP293" s="26"/>
      <c r="AQ293" s="26"/>
      <c r="AR293" s="26"/>
      <c r="AS293" s="26"/>
      <c r="AT293" s="25"/>
      <c r="AU293" s="25"/>
      <c r="AV293" s="25"/>
      <c r="AW293" s="25"/>
      <c r="AX293" s="26"/>
      <c r="AY293" s="26"/>
      <c r="AZ293" s="26"/>
      <c r="BA293" s="26"/>
      <c r="BB293" s="25"/>
      <c r="BC293" s="25"/>
      <c r="BD293" s="25"/>
      <c r="BE293" s="25"/>
      <c r="BF293" s="26"/>
      <c r="BG293" s="26"/>
      <c r="BH293" s="26"/>
      <c r="BI293" s="26"/>
      <c r="BJ293" s="25"/>
      <c r="BK293" s="25"/>
      <c r="BL293" s="25"/>
      <c r="BM293" s="25"/>
      <c r="BN293" s="26"/>
      <c r="BO293" s="26"/>
      <c r="BP293" s="26"/>
      <c r="BQ293" s="26"/>
      <c r="BR293" s="25"/>
      <c r="BS293" s="25"/>
      <c r="BT293" s="25"/>
      <c r="BU293" s="25"/>
      <c r="BV293" s="26"/>
      <c r="BW293" s="26"/>
      <c r="BX293" s="26"/>
      <c r="BY293" s="26"/>
      <c r="BZ293" s="25"/>
      <c r="CA293" s="25"/>
      <c r="CB293" s="25"/>
      <c r="CC293" s="25"/>
      <c r="CD293" s="26"/>
      <c r="CE293" s="26"/>
      <c r="CF293" s="26"/>
      <c r="CG293" s="26"/>
      <c r="CH293" s="25"/>
      <c r="CI293" s="25"/>
      <c r="CJ293" s="25"/>
      <c r="CK293" s="25"/>
      <c r="CL293" s="26"/>
      <c r="CM293" s="26"/>
      <c r="CN293" s="26"/>
      <c r="CO293" s="26"/>
      <c r="CP293" s="25"/>
      <c r="CQ293" s="25"/>
      <c r="CR293" s="25"/>
      <c r="CS293" s="25"/>
      <c r="CT293" s="26"/>
      <c r="CU293" s="26"/>
      <c r="CV293" s="26"/>
      <c r="CW293" s="26"/>
      <c r="CZ293" s="50"/>
      <c r="DA293" s="50"/>
    </row>
    <row r="294" spans="2:105" ht="27.75" customHeight="1" thickBot="1">
      <c r="F294" s="70"/>
      <c r="G294" s="70"/>
      <c r="H294" s="70"/>
      <c r="I294" s="70"/>
      <c r="J294" s="70"/>
      <c r="K294" s="70"/>
      <c r="L294" s="70"/>
      <c r="M294" s="70"/>
      <c r="V294" s="67"/>
      <c r="W294" s="67"/>
      <c r="X294" s="67"/>
      <c r="Y294" s="67"/>
      <c r="Z294" s="67"/>
      <c r="AA294" s="67"/>
      <c r="AB294" s="67"/>
      <c r="AC294" s="67"/>
      <c r="BR294" s="67"/>
      <c r="BS294" s="67"/>
      <c r="BT294" s="67"/>
      <c r="BU294" s="67"/>
      <c r="BV294" s="67"/>
      <c r="BW294" s="67"/>
      <c r="BX294" s="67"/>
      <c r="BY294" s="67"/>
    </row>
    <row r="295" spans="2:105" ht="13.5" customHeight="1">
      <c r="B295" s="5"/>
      <c r="C295" s="2"/>
      <c r="D295" s="346" t="s">
        <v>0</v>
      </c>
      <c r="E295" s="347"/>
      <c r="F295" s="71"/>
      <c r="G295" s="72"/>
      <c r="H295" s="392" t="str">
        <f>TEXT($B1,"m月")</f>
        <v>7月</v>
      </c>
      <c r="I295" s="392"/>
      <c r="J295" s="392"/>
      <c r="K295" s="392"/>
      <c r="L295" s="72"/>
      <c r="M295" s="73"/>
      <c r="N295" s="27"/>
      <c r="O295" s="28"/>
      <c r="P295" s="255" t="str">
        <f t="shared" ref="P295" si="65">TEXT($B1,"m月")</f>
        <v>7月</v>
      </c>
      <c r="Q295" s="255"/>
      <c r="R295" s="255"/>
      <c r="S295" s="255"/>
      <c r="T295" s="28"/>
      <c r="U295" s="29"/>
      <c r="V295" s="27"/>
      <c r="W295" s="28"/>
      <c r="X295" s="255" t="str">
        <f t="shared" ref="X295" si="66">TEXT($B1,"m月")</f>
        <v>7月</v>
      </c>
      <c r="Y295" s="255"/>
      <c r="Z295" s="255"/>
      <c r="AA295" s="255"/>
      <c r="AB295" s="28"/>
      <c r="AC295" s="29"/>
      <c r="AD295" s="27"/>
      <c r="AE295" s="28"/>
      <c r="AF295" s="255" t="str">
        <f t="shared" ref="AF295" si="67">TEXT($B1,"m月")</f>
        <v>7月</v>
      </c>
      <c r="AG295" s="255"/>
      <c r="AH295" s="255"/>
      <c r="AI295" s="255"/>
      <c r="AJ295" s="28"/>
      <c r="AK295" s="29"/>
      <c r="AL295" s="27"/>
      <c r="AM295" s="28"/>
      <c r="AN295" s="255" t="str">
        <f t="shared" ref="AN295" si="68">TEXT($B1,"m月")</f>
        <v>7月</v>
      </c>
      <c r="AO295" s="255"/>
      <c r="AP295" s="255"/>
      <c r="AQ295" s="255"/>
      <c r="AR295" s="28"/>
      <c r="AS295" s="29"/>
      <c r="AT295" s="27"/>
      <c r="AU295" s="28"/>
      <c r="AV295" s="255" t="str">
        <f t="shared" ref="AV295" si="69">TEXT($B1,"m月")</f>
        <v>7月</v>
      </c>
      <c r="AW295" s="255"/>
      <c r="AX295" s="255"/>
      <c r="AY295" s="255"/>
      <c r="AZ295" s="28"/>
      <c r="BA295" s="29"/>
      <c r="BB295" s="27"/>
      <c r="BC295" s="28"/>
      <c r="BD295" s="255" t="str">
        <f t="shared" ref="BD295" si="70">TEXT($B1,"m月")</f>
        <v>7月</v>
      </c>
      <c r="BE295" s="255"/>
      <c r="BF295" s="255"/>
      <c r="BG295" s="255"/>
      <c r="BH295" s="28"/>
      <c r="BI295" s="29"/>
      <c r="BJ295" s="27"/>
      <c r="BK295" s="28"/>
      <c r="BL295" s="255" t="str">
        <f t="shared" ref="BL295" si="71">TEXT($B1,"m月")</f>
        <v>7月</v>
      </c>
      <c r="BM295" s="255"/>
      <c r="BN295" s="255"/>
      <c r="BO295" s="255"/>
      <c r="BP295" s="28"/>
      <c r="BQ295" s="29"/>
      <c r="BR295" s="27"/>
      <c r="BS295" s="28"/>
      <c r="BT295" s="255" t="str">
        <f t="shared" ref="BT295" si="72">TEXT($B1,"m月")</f>
        <v>7月</v>
      </c>
      <c r="BU295" s="255"/>
      <c r="BV295" s="255"/>
      <c r="BW295" s="255"/>
      <c r="BX295" s="28"/>
      <c r="BY295" s="29"/>
      <c r="BZ295" s="27"/>
      <c r="CA295" s="28"/>
      <c r="CB295" s="255" t="str">
        <f t="shared" ref="CB295" si="73">TEXT($B1,"m月")</f>
        <v>7月</v>
      </c>
      <c r="CC295" s="255"/>
      <c r="CD295" s="255"/>
      <c r="CE295" s="255"/>
      <c r="CF295" s="28"/>
      <c r="CG295" s="29"/>
      <c r="CH295" s="27"/>
      <c r="CI295" s="28"/>
      <c r="CJ295" s="255" t="str">
        <f t="shared" ref="CJ295" si="74">TEXT($B1,"m月")</f>
        <v>7月</v>
      </c>
      <c r="CK295" s="255"/>
      <c r="CL295" s="255"/>
      <c r="CM295" s="255"/>
      <c r="CN295" s="28"/>
      <c r="CO295" s="29"/>
      <c r="CP295" s="27"/>
      <c r="CQ295" s="28"/>
      <c r="CR295" s="255" t="str">
        <f t="shared" ref="CR295" si="75">TEXT($B1,"m月")</f>
        <v>7月</v>
      </c>
      <c r="CS295" s="255"/>
      <c r="CT295" s="255"/>
      <c r="CU295" s="255"/>
      <c r="CV295" s="28"/>
      <c r="CW295" s="29"/>
      <c r="CX295" s="5"/>
      <c r="CY295" s="2"/>
      <c r="CZ295" s="346" t="s">
        <v>0</v>
      </c>
      <c r="DA295" s="347"/>
    </row>
    <row r="296" spans="2:105" ht="13.5" customHeight="1">
      <c r="B296" s="6"/>
      <c r="C296" s="4"/>
      <c r="D296" s="342"/>
      <c r="E296" s="343"/>
      <c r="F296" s="393">
        <v>21</v>
      </c>
      <c r="G296" s="394"/>
      <c r="H296" s="394"/>
      <c r="I296" s="394"/>
      <c r="J296" s="270" t="str">
        <f>TEXT('7月1～10日'!$B1+20,"(aaa)")</f>
        <v>(火)</v>
      </c>
      <c r="K296" s="270"/>
      <c r="L296" s="270"/>
      <c r="M296" s="271"/>
      <c r="N296" s="238">
        <v>22</v>
      </c>
      <c r="O296" s="239"/>
      <c r="P296" s="239"/>
      <c r="Q296" s="239"/>
      <c r="R296" s="234" t="str">
        <f>IF($J296="(月)","(火)",IF($J296="(火)","(水)",IF($J296="(水)","(木)",IF($J296="(木)","(金)",IF($J296="(金)","(土)",IF($J296="(土)","(日)",IF($J296="(日)","(月)")))))))</f>
        <v>(水)</v>
      </c>
      <c r="S296" s="234"/>
      <c r="T296" s="234"/>
      <c r="U296" s="235"/>
      <c r="V296" s="238">
        <v>23</v>
      </c>
      <c r="W296" s="239"/>
      <c r="X296" s="239"/>
      <c r="Y296" s="239"/>
      <c r="Z296" s="234" t="str">
        <f>IF($R296="(月)","(火)",IF($R296="(火)","(水)",IF($R296="(水)","(木)",IF($R296="(木)","(金)",IF($R296="(金)","(土)",IF($R296="(土)","(日)",IF($R296="(日)","(月)")))))))</f>
        <v>(木)</v>
      </c>
      <c r="AA296" s="234"/>
      <c r="AB296" s="234"/>
      <c r="AC296" s="235"/>
      <c r="AD296" s="238">
        <v>24</v>
      </c>
      <c r="AE296" s="239"/>
      <c r="AF296" s="239"/>
      <c r="AG296" s="239"/>
      <c r="AH296" s="234" t="str">
        <f>IF($Z296="(月)","(火)",IF($Z296="(火)","(水)",IF($Z296="(水)","(木)",IF($Z296="(木)","(金)",IF($Z296="(金)","(土)",IF($Z296="(土)","(日)",IF($Z296="(日)","(月)")))))))</f>
        <v>(金)</v>
      </c>
      <c r="AI296" s="234"/>
      <c r="AJ296" s="234"/>
      <c r="AK296" s="235"/>
      <c r="AL296" s="238">
        <v>25</v>
      </c>
      <c r="AM296" s="239"/>
      <c r="AN296" s="239"/>
      <c r="AO296" s="239"/>
      <c r="AP296" s="234" t="str">
        <f>IF($AH296="(月)","(火)",IF($AH296="(火)","(水)",IF($AH296="(水)","(木)",IF($AH296="(木)","(金)",IF($AH296="(金)","(土)",IF($AH296="(土)","(日)",IF($AH296="(日)","(月)")))))))</f>
        <v>(土)</v>
      </c>
      <c r="AQ296" s="234"/>
      <c r="AR296" s="234"/>
      <c r="AS296" s="235"/>
      <c r="AT296" s="238">
        <v>26</v>
      </c>
      <c r="AU296" s="239"/>
      <c r="AV296" s="239"/>
      <c r="AW296" s="239"/>
      <c r="AX296" s="234" t="str">
        <f>IF($AP296="(月)","(火)",IF($AP296="(火)","(水)",IF($AP296="(水)","(木)",IF($AP296="(木)","(金)",IF($AP296="(金)","(土)",IF($AP296="(土)","(日)",IF($AP296="(日)","(月)")))))))</f>
        <v>(日)</v>
      </c>
      <c r="AY296" s="234"/>
      <c r="AZ296" s="234"/>
      <c r="BA296" s="235"/>
      <c r="BB296" s="238">
        <v>27</v>
      </c>
      <c r="BC296" s="239"/>
      <c r="BD296" s="239"/>
      <c r="BE296" s="239"/>
      <c r="BF296" s="234" t="str">
        <f>IF($AX296="(月)","(火)",IF($AX296="(火)","(水)",IF($AX296="(水)","(木)",IF($AX296="(木)","(金)",IF($AX296="(金)","(土)",IF($AX296="(土)","(日)",IF($AX296="(日)","(月)")))))))</f>
        <v>(月)</v>
      </c>
      <c r="BG296" s="234"/>
      <c r="BH296" s="234"/>
      <c r="BI296" s="235"/>
      <c r="BJ296" s="238">
        <v>28</v>
      </c>
      <c r="BK296" s="239"/>
      <c r="BL296" s="239"/>
      <c r="BM296" s="239"/>
      <c r="BN296" s="234" t="str">
        <f>IF($BF296="(月)","(火)",IF($BF296="(火)","(水)",IF($BF296="(水)","(木)",IF($BF296="(木)","(金)",IF($BF296="(金)","(土)",IF($BF296="(土)","(日)",IF($BF296="(日)","(月)")))))))</f>
        <v>(火)</v>
      </c>
      <c r="BO296" s="234"/>
      <c r="BP296" s="234"/>
      <c r="BQ296" s="235"/>
      <c r="BR296" s="238">
        <f>IF(DAY(DATE($P$1,$Q$1,29))=29,29,"")</f>
        <v>29</v>
      </c>
      <c r="BS296" s="239"/>
      <c r="BT296" s="239"/>
      <c r="BU296" s="239"/>
      <c r="BV296" s="234" t="str">
        <f>IF($BN296="(月)","(火)",IF($BN296="(火)","(水)",IF($BN296="(水)","(木)",IF($BN296="(木)","(金)",IF($BN296="(金)","(土)",IF($BN296="(土)","(日)",IF($BN296="(日)","(月)")))))))</f>
        <v>(水)</v>
      </c>
      <c r="BW296" s="234"/>
      <c r="BX296" s="234"/>
      <c r="BY296" s="235"/>
      <c r="BZ296" s="238">
        <f>IF(DAY(DATE($P$1,$Q$1,30))=30,30,"")</f>
        <v>30</v>
      </c>
      <c r="CA296" s="239"/>
      <c r="CB296" s="239"/>
      <c r="CC296" s="239"/>
      <c r="CD296" s="234" t="str">
        <f>IF($BV296="(月)","(火)",IF($BV296="(火)","(水)",IF($BV296="(水)","(木)",IF($BV296="(木)","(金)",IF($BV296="(金)","(土)",IF($BV296="(土)","(日)",IF($BV296="(日)","(月)")))))))</f>
        <v>(木)</v>
      </c>
      <c r="CE296" s="234"/>
      <c r="CF296" s="234"/>
      <c r="CG296" s="235"/>
      <c r="CH296" s="238">
        <f>IF(DAY(DATE($P$1,$Q$1,31))=31,31,"")</f>
        <v>31</v>
      </c>
      <c r="CI296" s="239"/>
      <c r="CJ296" s="239"/>
      <c r="CK296" s="239"/>
      <c r="CL296" s="234" t="str">
        <f>IF($CD296="(月)","(火)",IF($CD296="(火)","(水)",IF($CD296="(水)","(木)",IF($CD296="(木)","(金)",IF($CD296="(金)","(土)",IF($CD296="(土)","(日)",IF($CD296="(日)","(月)")))))))</f>
        <v>(金)</v>
      </c>
      <c r="CM296" s="234"/>
      <c r="CN296" s="234"/>
      <c r="CO296" s="235"/>
      <c r="CP296" s="238"/>
      <c r="CQ296" s="239"/>
      <c r="CR296" s="239"/>
      <c r="CS296" s="239"/>
      <c r="CT296" s="234"/>
      <c r="CU296" s="234"/>
      <c r="CV296" s="234"/>
      <c r="CW296" s="235"/>
      <c r="CX296" s="6"/>
      <c r="CY296" s="4"/>
      <c r="CZ296" s="342"/>
      <c r="DA296" s="343"/>
    </row>
    <row r="297" spans="2:105" ht="13.5" customHeight="1">
      <c r="B297" s="348" t="s">
        <v>2</v>
      </c>
      <c r="C297" s="342"/>
      <c r="D297" s="4"/>
      <c r="E297" s="3"/>
      <c r="F297" s="393"/>
      <c r="G297" s="394"/>
      <c r="H297" s="394"/>
      <c r="I297" s="394"/>
      <c r="J297" s="270"/>
      <c r="K297" s="270"/>
      <c r="L297" s="270"/>
      <c r="M297" s="271"/>
      <c r="N297" s="238"/>
      <c r="O297" s="239"/>
      <c r="P297" s="239"/>
      <c r="Q297" s="239"/>
      <c r="R297" s="234"/>
      <c r="S297" s="234"/>
      <c r="T297" s="234"/>
      <c r="U297" s="235"/>
      <c r="V297" s="238"/>
      <c r="W297" s="239"/>
      <c r="X297" s="239"/>
      <c r="Y297" s="239"/>
      <c r="Z297" s="234"/>
      <c r="AA297" s="234"/>
      <c r="AB297" s="234"/>
      <c r="AC297" s="235"/>
      <c r="AD297" s="238"/>
      <c r="AE297" s="239"/>
      <c r="AF297" s="239"/>
      <c r="AG297" s="239"/>
      <c r="AH297" s="234"/>
      <c r="AI297" s="234"/>
      <c r="AJ297" s="234"/>
      <c r="AK297" s="235"/>
      <c r="AL297" s="238"/>
      <c r="AM297" s="239"/>
      <c r="AN297" s="239"/>
      <c r="AO297" s="239"/>
      <c r="AP297" s="234"/>
      <c r="AQ297" s="234"/>
      <c r="AR297" s="234"/>
      <c r="AS297" s="235"/>
      <c r="AT297" s="238"/>
      <c r="AU297" s="239"/>
      <c r="AV297" s="239"/>
      <c r="AW297" s="239"/>
      <c r="AX297" s="234"/>
      <c r="AY297" s="234"/>
      <c r="AZ297" s="234"/>
      <c r="BA297" s="235"/>
      <c r="BB297" s="238"/>
      <c r="BC297" s="239"/>
      <c r="BD297" s="239"/>
      <c r="BE297" s="239"/>
      <c r="BF297" s="234"/>
      <c r="BG297" s="234"/>
      <c r="BH297" s="234"/>
      <c r="BI297" s="235"/>
      <c r="BJ297" s="238"/>
      <c r="BK297" s="239"/>
      <c r="BL297" s="239"/>
      <c r="BM297" s="239"/>
      <c r="BN297" s="234"/>
      <c r="BO297" s="234"/>
      <c r="BP297" s="234"/>
      <c r="BQ297" s="235"/>
      <c r="BR297" s="238"/>
      <c r="BS297" s="239"/>
      <c r="BT297" s="239"/>
      <c r="BU297" s="239"/>
      <c r="BV297" s="234"/>
      <c r="BW297" s="234"/>
      <c r="BX297" s="234"/>
      <c r="BY297" s="235"/>
      <c r="BZ297" s="238"/>
      <c r="CA297" s="239"/>
      <c r="CB297" s="239"/>
      <c r="CC297" s="239"/>
      <c r="CD297" s="234"/>
      <c r="CE297" s="234"/>
      <c r="CF297" s="234"/>
      <c r="CG297" s="235"/>
      <c r="CH297" s="238"/>
      <c r="CI297" s="239"/>
      <c r="CJ297" s="239"/>
      <c r="CK297" s="239"/>
      <c r="CL297" s="234"/>
      <c r="CM297" s="234"/>
      <c r="CN297" s="234"/>
      <c r="CO297" s="235"/>
      <c r="CP297" s="238"/>
      <c r="CQ297" s="239"/>
      <c r="CR297" s="239"/>
      <c r="CS297" s="239"/>
      <c r="CT297" s="234"/>
      <c r="CU297" s="234"/>
      <c r="CV297" s="234"/>
      <c r="CW297" s="235"/>
      <c r="CX297" s="348" t="s">
        <v>2</v>
      </c>
      <c r="CY297" s="342"/>
      <c r="CZ297" s="4"/>
      <c r="DA297" s="3"/>
    </row>
    <row r="298" spans="2:105" ht="14.25" customHeight="1" thickBot="1">
      <c r="B298" s="391"/>
      <c r="C298" s="344"/>
      <c r="D298" s="1"/>
      <c r="E298" s="11"/>
      <c r="F298" s="395"/>
      <c r="G298" s="396"/>
      <c r="H298" s="396"/>
      <c r="I298" s="396"/>
      <c r="J298" s="272"/>
      <c r="K298" s="272"/>
      <c r="L298" s="272"/>
      <c r="M298" s="273"/>
      <c r="N298" s="240"/>
      <c r="O298" s="241"/>
      <c r="P298" s="241"/>
      <c r="Q298" s="241"/>
      <c r="R298" s="236"/>
      <c r="S298" s="236"/>
      <c r="T298" s="236"/>
      <c r="U298" s="237"/>
      <c r="V298" s="240"/>
      <c r="W298" s="241"/>
      <c r="X298" s="241"/>
      <c r="Y298" s="241"/>
      <c r="Z298" s="236"/>
      <c r="AA298" s="236"/>
      <c r="AB298" s="236"/>
      <c r="AC298" s="237"/>
      <c r="AD298" s="240"/>
      <c r="AE298" s="241"/>
      <c r="AF298" s="241"/>
      <c r="AG298" s="241"/>
      <c r="AH298" s="236"/>
      <c r="AI298" s="236"/>
      <c r="AJ298" s="236"/>
      <c r="AK298" s="237"/>
      <c r="AL298" s="240"/>
      <c r="AM298" s="241"/>
      <c r="AN298" s="241"/>
      <c r="AO298" s="241"/>
      <c r="AP298" s="236"/>
      <c r="AQ298" s="236"/>
      <c r="AR298" s="236"/>
      <c r="AS298" s="237"/>
      <c r="AT298" s="240"/>
      <c r="AU298" s="241"/>
      <c r="AV298" s="241"/>
      <c r="AW298" s="241"/>
      <c r="AX298" s="236"/>
      <c r="AY298" s="236"/>
      <c r="AZ298" s="236"/>
      <c r="BA298" s="237"/>
      <c r="BB298" s="240"/>
      <c r="BC298" s="241"/>
      <c r="BD298" s="241"/>
      <c r="BE298" s="241"/>
      <c r="BF298" s="236"/>
      <c r="BG298" s="236"/>
      <c r="BH298" s="236"/>
      <c r="BI298" s="237"/>
      <c r="BJ298" s="240"/>
      <c r="BK298" s="241"/>
      <c r="BL298" s="241"/>
      <c r="BM298" s="241"/>
      <c r="BN298" s="236"/>
      <c r="BO298" s="236"/>
      <c r="BP298" s="236"/>
      <c r="BQ298" s="237"/>
      <c r="BR298" s="240"/>
      <c r="BS298" s="241"/>
      <c r="BT298" s="241"/>
      <c r="BU298" s="241"/>
      <c r="BV298" s="236"/>
      <c r="BW298" s="236"/>
      <c r="BX298" s="236"/>
      <c r="BY298" s="237"/>
      <c r="BZ298" s="240"/>
      <c r="CA298" s="241"/>
      <c r="CB298" s="241"/>
      <c r="CC298" s="241"/>
      <c r="CD298" s="236"/>
      <c r="CE298" s="236"/>
      <c r="CF298" s="236"/>
      <c r="CG298" s="237"/>
      <c r="CH298" s="240"/>
      <c r="CI298" s="241"/>
      <c r="CJ298" s="241"/>
      <c r="CK298" s="241"/>
      <c r="CL298" s="236"/>
      <c r="CM298" s="236"/>
      <c r="CN298" s="236"/>
      <c r="CO298" s="237"/>
      <c r="CP298" s="240"/>
      <c r="CQ298" s="241"/>
      <c r="CR298" s="241"/>
      <c r="CS298" s="241"/>
      <c r="CT298" s="236"/>
      <c r="CU298" s="236"/>
      <c r="CV298" s="236"/>
      <c r="CW298" s="237"/>
      <c r="CX298" s="391"/>
      <c r="CY298" s="344"/>
      <c r="CZ298" s="1"/>
      <c r="DA298" s="11"/>
    </row>
    <row r="299" spans="2:105" ht="15" customHeight="1">
      <c r="B299" s="458" t="s">
        <v>162</v>
      </c>
      <c r="C299" s="459"/>
      <c r="D299" s="459"/>
      <c r="E299" s="460"/>
      <c r="F299" s="251">
        <v>10016426</v>
      </c>
      <c r="G299" s="252"/>
      <c r="H299" s="252"/>
      <c r="I299" s="252"/>
      <c r="J299" s="258"/>
      <c r="K299" s="258"/>
      <c r="L299" s="258"/>
      <c r="M299" s="259"/>
      <c r="N299" s="251"/>
      <c r="O299" s="258"/>
      <c r="P299" s="258"/>
      <c r="Q299" s="258"/>
      <c r="R299" s="258"/>
      <c r="S299" s="258"/>
      <c r="T299" s="258"/>
      <c r="U299" s="259"/>
      <c r="V299" s="251"/>
      <c r="W299" s="258"/>
      <c r="X299" s="258"/>
      <c r="Y299" s="258"/>
      <c r="Z299" s="258"/>
      <c r="AA299" s="258"/>
      <c r="AB299" s="258"/>
      <c r="AC299" s="259"/>
      <c r="AD299" s="251"/>
      <c r="AE299" s="252"/>
      <c r="AF299" s="252"/>
      <c r="AG299" s="252"/>
      <c r="AH299" s="258"/>
      <c r="AI299" s="258"/>
      <c r="AJ299" s="258"/>
      <c r="AK299" s="259"/>
      <c r="AL299" s="251"/>
      <c r="AM299" s="258"/>
      <c r="AN299" s="258"/>
      <c r="AO299" s="258"/>
      <c r="AP299" s="258"/>
      <c r="AQ299" s="258"/>
      <c r="AR299" s="258"/>
      <c r="AS299" s="259"/>
      <c r="AT299" s="251"/>
      <c r="AU299" s="252"/>
      <c r="AV299" s="252"/>
      <c r="AW299" s="252"/>
      <c r="AX299" s="258"/>
      <c r="AY299" s="258"/>
      <c r="AZ299" s="258"/>
      <c r="BA299" s="259"/>
      <c r="BB299" s="251"/>
      <c r="BC299" s="252"/>
      <c r="BD299" s="252"/>
      <c r="BE299" s="252"/>
      <c r="BF299" s="258"/>
      <c r="BG299" s="258"/>
      <c r="BH299" s="258"/>
      <c r="BI299" s="259"/>
      <c r="BJ299" s="251"/>
      <c r="BK299" s="252"/>
      <c r="BL299" s="252"/>
      <c r="BM299" s="252"/>
      <c r="BN299" s="258"/>
      <c r="BO299" s="258"/>
      <c r="BP299" s="258"/>
      <c r="BQ299" s="259"/>
      <c r="BR299" s="251"/>
      <c r="BS299" s="252"/>
      <c r="BT299" s="252"/>
      <c r="BU299" s="252"/>
      <c r="BV299" s="258"/>
      <c r="BW299" s="258"/>
      <c r="BX299" s="258"/>
      <c r="BY299" s="259"/>
      <c r="BZ299" s="251"/>
      <c r="CA299" s="258"/>
      <c r="CB299" s="258"/>
      <c r="CC299" s="258"/>
      <c r="CD299" s="258"/>
      <c r="CE299" s="258"/>
      <c r="CF299" s="258"/>
      <c r="CG299" s="259"/>
      <c r="CH299" s="251"/>
      <c r="CI299" s="258"/>
      <c r="CJ299" s="258"/>
      <c r="CK299" s="258"/>
      <c r="CL299" s="258"/>
      <c r="CM299" s="258"/>
      <c r="CN299" s="258"/>
      <c r="CO299" s="259"/>
      <c r="CP299" s="251"/>
      <c r="CQ299" s="258"/>
      <c r="CR299" s="258"/>
      <c r="CS299" s="258"/>
      <c r="CT299" s="258"/>
      <c r="CU299" s="258"/>
      <c r="CV299" s="258"/>
      <c r="CW299" s="259"/>
      <c r="CX299" s="458" t="s">
        <v>162</v>
      </c>
      <c r="CY299" s="459"/>
      <c r="CZ299" s="459"/>
      <c r="DA299" s="460"/>
    </row>
    <row r="300" spans="2:105" ht="15" customHeight="1">
      <c r="B300" s="461"/>
      <c r="C300" s="462"/>
      <c r="D300" s="462"/>
      <c r="E300" s="463"/>
      <c r="F300" s="242" t="s">
        <v>370</v>
      </c>
      <c r="G300" s="243"/>
      <c r="H300" s="243"/>
      <c r="I300" s="243"/>
      <c r="J300" s="217"/>
      <c r="K300" s="245"/>
      <c r="L300" s="217"/>
      <c r="M300" s="216"/>
      <c r="N300" s="242"/>
      <c r="O300" s="243"/>
      <c r="P300" s="243"/>
      <c r="Q300" s="243"/>
      <c r="R300" s="217"/>
      <c r="S300" s="245"/>
      <c r="T300" s="217"/>
      <c r="U300" s="216"/>
      <c r="V300" s="242"/>
      <c r="W300" s="243"/>
      <c r="X300" s="243"/>
      <c r="Y300" s="243"/>
      <c r="Z300" s="217"/>
      <c r="AA300" s="245"/>
      <c r="AB300" s="217"/>
      <c r="AC300" s="216"/>
      <c r="AD300" s="242"/>
      <c r="AE300" s="243"/>
      <c r="AF300" s="243"/>
      <c r="AG300" s="243"/>
      <c r="AH300" s="217"/>
      <c r="AI300" s="245"/>
      <c r="AJ300" s="217"/>
      <c r="AK300" s="216"/>
      <c r="AL300" s="242"/>
      <c r="AM300" s="243"/>
      <c r="AN300" s="243"/>
      <c r="AO300" s="243"/>
      <c r="AP300" s="217"/>
      <c r="AQ300" s="245"/>
      <c r="AR300" s="217"/>
      <c r="AS300" s="216"/>
      <c r="AT300" s="242"/>
      <c r="AU300" s="243"/>
      <c r="AV300" s="243"/>
      <c r="AW300" s="243"/>
      <c r="AX300" s="217"/>
      <c r="AY300" s="245"/>
      <c r="AZ300" s="217"/>
      <c r="BA300" s="216"/>
      <c r="BB300" s="242"/>
      <c r="BC300" s="243"/>
      <c r="BD300" s="243"/>
      <c r="BE300" s="243"/>
      <c r="BF300" s="217"/>
      <c r="BG300" s="245"/>
      <c r="BH300" s="217"/>
      <c r="BI300" s="216"/>
      <c r="BJ300" s="242"/>
      <c r="BK300" s="243"/>
      <c r="BL300" s="243"/>
      <c r="BM300" s="243"/>
      <c r="BN300" s="217"/>
      <c r="BO300" s="245"/>
      <c r="BP300" s="217"/>
      <c r="BQ300" s="216"/>
      <c r="BR300" s="242"/>
      <c r="BS300" s="243"/>
      <c r="BT300" s="243"/>
      <c r="BU300" s="243"/>
      <c r="BV300" s="217"/>
      <c r="BW300" s="245"/>
      <c r="BX300" s="217"/>
      <c r="BY300" s="216"/>
      <c r="BZ300" s="242"/>
      <c r="CA300" s="243"/>
      <c r="CB300" s="243"/>
      <c r="CC300" s="243"/>
      <c r="CD300" s="217"/>
      <c r="CE300" s="245"/>
      <c r="CF300" s="217"/>
      <c r="CG300" s="216"/>
      <c r="CH300" s="242"/>
      <c r="CI300" s="243"/>
      <c r="CJ300" s="243"/>
      <c r="CK300" s="243"/>
      <c r="CL300" s="217"/>
      <c r="CM300" s="245"/>
      <c r="CN300" s="217"/>
      <c r="CO300" s="216"/>
      <c r="CP300" s="242"/>
      <c r="CQ300" s="243"/>
      <c r="CR300" s="243"/>
      <c r="CS300" s="243"/>
      <c r="CT300" s="217"/>
      <c r="CU300" s="217"/>
      <c r="CV300" s="217"/>
      <c r="CW300" s="216"/>
      <c r="CX300" s="461"/>
      <c r="CY300" s="462"/>
      <c r="CZ300" s="462"/>
      <c r="DA300" s="463"/>
    </row>
    <row r="301" spans="2:105" ht="11.25" customHeight="1">
      <c r="B301" s="461"/>
      <c r="C301" s="462"/>
      <c r="D301" s="462"/>
      <c r="E301" s="463"/>
      <c r="F301" s="264" t="s">
        <v>371</v>
      </c>
      <c r="G301" s="265"/>
      <c r="H301" s="265"/>
      <c r="I301" s="265"/>
      <c r="J301" s="217"/>
      <c r="K301" s="245"/>
      <c r="L301" s="217"/>
      <c r="M301" s="216"/>
      <c r="N301" s="242"/>
      <c r="O301" s="243"/>
      <c r="P301" s="243"/>
      <c r="Q301" s="243"/>
      <c r="R301" s="217"/>
      <c r="S301" s="245"/>
      <c r="T301" s="217"/>
      <c r="U301" s="216"/>
      <c r="V301" s="242"/>
      <c r="W301" s="243"/>
      <c r="X301" s="243"/>
      <c r="Y301" s="243"/>
      <c r="Z301" s="217"/>
      <c r="AA301" s="245"/>
      <c r="AB301" s="217"/>
      <c r="AC301" s="216"/>
      <c r="AD301" s="264"/>
      <c r="AE301" s="265"/>
      <c r="AF301" s="265"/>
      <c r="AG301" s="265"/>
      <c r="AH301" s="217"/>
      <c r="AI301" s="245"/>
      <c r="AJ301" s="217"/>
      <c r="AK301" s="216"/>
      <c r="AL301" s="242"/>
      <c r="AM301" s="243"/>
      <c r="AN301" s="243"/>
      <c r="AO301" s="243"/>
      <c r="AP301" s="217"/>
      <c r="AQ301" s="245"/>
      <c r="AR301" s="217"/>
      <c r="AS301" s="216"/>
      <c r="AT301" s="264"/>
      <c r="AU301" s="265"/>
      <c r="AV301" s="265"/>
      <c r="AW301" s="265"/>
      <c r="AX301" s="217"/>
      <c r="AY301" s="245"/>
      <c r="AZ301" s="217"/>
      <c r="BA301" s="216"/>
      <c r="BB301" s="264"/>
      <c r="BC301" s="265"/>
      <c r="BD301" s="265"/>
      <c r="BE301" s="265"/>
      <c r="BF301" s="217"/>
      <c r="BG301" s="245"/>
      <c r="BH301" s="217"/>
      <c r="BI301" s="216"/>
      <c r="BJ301" s="264"/>
      <c r="BK301" s="265"/>
      <c r="BL301" s="265"/>
      <c r="BM301" s="265"/>
      <c r="BN301" s="217"/>
      <c r="BO301" s="245"/>
      <c r="BP301" s="217"/>
      <c r="BQ301" s="216"/>
      <c r="BR301" s="264"/>
      <c r="BS301" s="265"/>
      <c r="BT301" s="265"/>
      <c r="BU301" s="265"/>
      <c r="BV301" s="217"/>
      <c r="BW301" s="245"/>
      <c r="BX301" s="217"/>
      <c r="BY301" s="216"/>
      <c r="BZ301" s="242"/>
      <c r="CA301" s="243"/>
      <c r="CB301" s="243"/>
      <c r="CC301" s="243"/>
      <c r="CD301" s="217"/>
      <c r="CE301" s="245"/>
      <c r="CF301" s="217"/>
      <c r="CG301" s="216"/>
      <c r="CH301" s="242"/>
      <c r="CI301" s="243"/>
      <c r="CJ301" s="243"/>
      <c r="CK301" s="243"/>
      <c r="CL301" s="217"/>
      <c r="CM301" s="245"/>
      <c r="CN301" s="217"/>
      <c r="CO301" s="216"/>
      <c r="CP301" s="264"/>
      <c r="CQ301" s="265"/>
      <c r="CR301" s="265"/>
      <c r="CS301" s="265"/>
      <c r="CT301" s="217"/>
      <c r="CU301" s="217"/>
      <c r="CV301" s="217"/>
      <c r="CW301" s="216"/>
      <c r="CX301" s="461"/>
      <c r="CY301" s="462"/>
      <c r="CZ301" s="462"/>
      <c r="DA301" s="463"/>
    </row>
    <row r="302" spans="2:105" ht="22.5" customHeight="1">
      <c r="B302" s="461"/>
      <c r="C302" s="462"/>
      <c r="D302" s="462"/>
      <c r="E302" s="463"/>
      <c r="F302" s="264"/>
      <c r="G302" s="265"/>
      <c r="H302" s="265"/>
      <c r="I302" s="265"/>
      <c r="J302" s="217"/>
      <c r="K302" s="217"/>
      <c r="L302" s="217"/>
      <c r="M302" s="216"/>
      <c r="N302" s="242"/>
      <c r="O302" s="243"/>
      <c r="P302" s="243"/>
      <c r="Q302" s="243"/>
      <c r="R302" s="217"/>
      <c r="S302" s="217"/>
      <c r="T302" s="217"/>
      <c r="U302" s="216"/>
      <c r="V302" s="242"/>
      <c r="W302" s="243"/>
      <c r="X302" s="243"/>
      <c r="Y302" s="243"/>
      <c r="Z302" s="217"/>
      <c r="AA302" s="217"/>
      <c r="AB302" s="217"/>
      <c r="AC302" s="216"/>
      <c r="AD302" s="264"/>
      <c r="AE302" s="265"/>
      <c r="AF302" s="265"/>
      <c r="AG302" s="265"/>
      <c r="AH302" s="217"/>
      <c r="AI302" s="217"/>
      <c r="AJ302" s="217"/>
      <c r="AK302" s="216"/>
      <c r="AL302" s="242"/>
      <c r="AM302" s="243"/>
      <c r="AN302" s="243"/>
      <c r="AO302" s="243"/>
      <c r="AP302" s="217"/>
      <c r="AQ302" s="217"/>
      <c r="AR302" s="217"/>
      <c r="AS302" s="216"/>
      <c r="AT302" s="264"/>
      <c r="AU302" s="265"/>
      <c r="AV302" s="265"/>
      <c r="AW302" s="265"/>
      <c r="AX302" s="217"/>
      <c r="AY302" s="217"/>
      <c r="AZ302" s="217"/>
      <c r="BA302" s="216"/>
      <c r="BB302" s="264"/>
      <c r="BC302" s="265"/>
      <c r="BD302" s="265"/>
      <c r="BE302" s="265"/>
      <c r="BF302" s="217"/>
      <c r="BG302" s="217"/>
      <c r="BH302" s="217"/>
      <c r="BI302" s="216"/>
      <c r="BJ302" s="264"/>
      <c r="BK302" s="265"/>
      <c r="BL302" s="265"/>
      <c r="BM302" s="265"/>
      <c r="BN302" s="217"/>
      <c r="BO302" s="217"/>
      <c r="BP302" s="217"/>
      <c r="BQ302" s="216"/>
      <c r="BR302" s="264"/>
      <c r="BS302" s="265"/>
      <c r="BT302" s="265"/>
      <c r="BU302" s="265"/>
      <c r="BV302" s="217"/>
      <c r="BW302" s="217"/>
      <c r="BX302" s="217"/>
      <c r="BY302" s="216"/>
      <c r="BZ302" s="242"/>
      <c r="CA302" s="243"/>
      <c r="CB302" s="243"/>
      <c r="CC302" s="243"/>
      <c r="CD302" s="217"/>
      <c r="CE302" s="217"/>
      <c r="CF302" s="217"/>
      <c r="CG302" s="216"/>
      <c r="CH302" s="242"/>
      <c r="CI302" s="243"/>
      <c r="CJ302" s="243"/>
      <c r="CK302" s="243"/>
      <c r="CL302" s="217"/>
      <c r="CM302" s="217"/>
      <c r="CN302" s="217"/>
      <c r="CO302" s="216"/>
      <c r="CP302" s="264"/>
      <c r="CQ302" s="265"/>
      <c r="CR302" s="265"/>
      <c r="CS302" s="265"/>
      <c r="CT302" s="217"/>
      <c r="CU302" s="217"/>
      <c r="CV302" s="217"/>
      <c r="CW302" s="216"/>
      <c r="CX302" s="461"/>
      <c r="CY302" s="462"/>
      <c r="CZ302" s="462"/>
      <c r="DA302" s="463"/>
    </row>
    <row r="303" spans="2:105" ht="18.75" customHeight="1">
      <c r="B303" s="464"/>
      <c r="C303" s="465"/>
      <c r="D303" s="465"/>
      <c r="E303" s="466"/>
      <c r="F303" s="218" t="s">
        <v>258</v>
      </c>
      <c r="G303" s="219"/>
      <c r="H303" s="219"/>
      <c r="I303" s="219"/>
      <c r="J303" s="217"/>
      <c r="K303" s="217"/>
      <c r="L303" s="217"/>
      <c r="M303" s="216"/>
      <c r="N303" s="218"/>
      <c r="O303" s="219"/>
      <c r="P303" s="219"/>
      <c r="Q303" s="219"/>
      <c r="R303" s="217"/>
      <c r="S303" s="217"/>
      <c r="T303" s="217"/>
      <c r="U303" s="216"/>
      <c r="V303" s="218"/>
      <c r="W303" s="219"/>
      <c r="X303" s="219"/>
      <c r="Y303" s="219"/>
      <c r="Z303" s="217"/>
      <c r="AA303" s="217"/>
      <c r="AB303" s="217"/>
      <c r="AC303" s="216"/>
      <c r="AD303" s="218" t="s">
        <v>258</v>
      </c>
      <c r="AE303" s="219"/>
      <c r="AF303" s="219"/>
      <c r="AG303" s="219"/>
      <c r="AH303" s="217"/>
      <c r="AI303" s="217"/>
      <c r="AJ303" s="217"/>
      <c r="AK303" s="216"/>
      <c r="AL303" s="218"/>
      <c r="AM303" s="219"/>
      <c r="AN303" s="219"/>
      <c r="AO303" s="219"/>
      <c r="AP303" s="217"/>
      <c r="AQ303" s="217"/>
      <c r="AR303" s="217"/>
      <c r="AS303" s="216"/>
      <c r="AT303" s="218"/>
      <c r="AU303" s="219"/>
      <c r="AV303" s="219"/>
      <c r="AW303" s="219"/>
      <c r="AX303" s="217"/>
      <c r="AY303" s="217"/>
      <c r="AZ303" s="217"/>
      <c r="BA303" s="216"/>
      <c r="BB303" s="218" t="s">
        <v>258</v>
      </c>
      <c r="BC303" s="219"/>
      <c r="BD303" s="219"/>
      <c r="BE303" s="219"/>
      <c r="BF303" s="217"/>
      <c r="BG303" s="217"/>
      <c r="BH303" s="217"/>
      <c r="BI303" s="216"/>
      <c r="BJ303" s="218"/>
      <c r="BK303" s="219"/>
      <c r="BL303" s="219"/>
      <c r="BM303" s="219"/>
      <c r="BN303" s="217"/>
      <c r="BO303" s="217"/>
      <c r="BP303" s="217"/>
      <c r="BQ303" s="216"/>
      <c r="BR303" s="218" t="s">
        <v>258</v>
      </c>
      <c r="BS303" s="219"/>
      <c r="BT303" s="219"/>
      <c r="BU303" s="219"/>
      <c r="BV303" s="217"/>
      <c r="BW303" s="217"/>
      <c r="BX303" s="217"/>
      <c r="BY303" s="216"/>
      <c r="BZ303" s="218"/>
      <c r="CA303" s="219"/>
      <c r="CB303" s="219"/>
      <c r="CC303" s="219"/>
      <c r="CD303" s="217"/>
      <c r="CE303" s="217"/>
      <c r="CF303" s="217"/>
      <c r="CG303" s="216"/>
      <c r="CH303" s="218"/>
      <c r="CI303" s="219"/>
      <c r="CJ303" s="219"/>
      <c r="CK303" s="219"/>
      <c r="CL303" s="217"/>
      <c r="CM303" s="217"/>
      <c r="CN303" s="217"/>
      <c r="CO303" s="216"/>
      <c r="CP303" s="218"/>
      <c r="CQ303" s="219"/>
      <c r="CR303" s="219"/>
      <c r="CS303" s="219"/>
      <c r="CT303" s="217"/>
      <c r="CU303" s="217"/>
      <c r="CV303" s="217"/>
      <c r="CW303" s="216"/>
      <c r="CX303" s="464"/>
      <c r="CY303" s="465"/>
      <c r="CZ303" s="465"/>
      <c r="DA303" s="466"/>
    </row>
    <row r="304" spans="2:105" ht="18.75" customHeight="1" thickBot="1">
      <c r="B304" s="60"/>
      <c r="C304" s="61"/>
      <c r="D304" s="61"/>
      <c r="E304" s="62"/>
      <c r="F304" s="230"/>
      <c r="G304" s="231"/>
      <c r="H304" s="55"/>
      <c r="I304" s="266" t="s">
        <v>369</v>
      </c>
      <c r="J304" s="266"/>
      <c r="K304" s="266"/>
      <c r="L304" s="266"/>
      <c r="M304" s="267"/>
      <c r="N304" s="230"/>
      <c r="O304" s="231"/>
      <c r="P304" s="55"/>
      <c r="Q304" s="246"/>
      <c r="R304" s="246"/>
      <c r="S304" s="246"/>
      <c r="T304" s="246"/>
      <c r="U304" s="247"/>
      <c r="V304" s="230"/>
      <c r="W304" s="231"/>
      <c r="X304" s="55"/>
      <c r="Y304" s="246"/>
      <c r="Z304" s="246"/>
      <c r="AA304" s="246"/>
      <c r="AB304" s="246"/>
      <c r="AC304" s="247"/>
      <c r="AD304" s="230"/>
      <c r="AE304" s="231"/>
      <c r="AF304" s="55"/>
      <c r="AG304" s="266"/>
      <c r="AH304" s="266"/>
      <c r="AI304" s="266"/>
      <c r="AJ304" s="266"/>
      <c r="AK304" s="267"/>
      <c r="AL304" s="230"/>
      <c r="AM304" s="231"/>
      <c r="AN304" s="55"/>
      <c r="AO304" s="246"/>
      <c r="AP304" s="246"/>
      <c r="AQ304" s="246"/>
      <c r="AR304" s="246"/>
      <c r="AS304" s="247"/>
      <c r="AT304" s="230"/>
      <c r="AU304" s="231"/>
      <c r="AV304" s="55"/>
      <c r="AW304" s="266"/>
      <c r="AX304" s="266"/>
      <c r="AY304" s="266"/>
      <c r="AZ304" s="266"/>
      <c r="BA304" s="267"/>
      <c r="BB304" s="230"/>
      <c r="BC304" s="231"/>
      <c r="BD304" s="55"/>
      <c r="BE304" s="266"/>
      <c r="BF304" s="266"/>
      <c r="BG304" s="266"/>
      <c r="BH304" s="266"/>
      <c r="BI304" s="267"/>
      <c r="BJ304" s="230"/>
      <c r="BK304" s="231"/>
      <c r="BL304" s="55"/>
      <c r="BM304" s="266"/>
      <c r="BN304" s="266"/>
      <c r="BO304" s="266"/>
      <c r="BP304" s="266"/>
      <c r="BQ304" s="267"/>
      <c r="BR304" s="230"/>
      <c r="BS304" s="231"/>
      <c r="BT304" s="55"/>
      <c r="BU304" s="266"/>
      <c r="BV304" s="266"/>
      <c r="BW304" s="266"/>
      <c r="BX304" s="266"/>
      <c r="BY304" s="267"/>
      <c r="BZ304" s="230"/>
      <c r="CA304" s="231"/>
      <c r="CB304" s="55"/>
      <c r="CC304" s="246"/>
      <c r="CD304" s="246"/>
      <c r="CE304" s="246"/>
      <c r="CF304" s="246"/>
      <c r="CG304" s="247"/>
      <c r="CH304" s="230"/>
      <c r="CI304" s="231"/>
      <c r="CJ304" s="55"/>
      <c r="CK304" s="246"/>
      <c r="CL304" s="246"/>
      <c r="CM304" s="246"/>
      <c r="CN304" s="246"/>
      <c r="CO304" s="247"/>
      <c r="CP304" s="230"/>
      <c r="CQ304" s="231"/>
      <c r="CR304" s="55"/>
      <c r="CS304" s="246"/>
      <c r="CT304" s="246"/>
      <c r="CU304" s="246"/>
      <c r="CV304" s="246"/>
      <c r="CW304" s="247"/>
      <c r="CX304" s="60"/>
      <c r="CY304" s="61"/>
      <c r="CZ304" s="61"/>
      <c r="DA304" s="62"/>
    </row>
    <row r="305" spans="2:105" ht="15" customHeight="1">
      <c r="B305" s="470" t="s">
        <v>75</v>
      </c>
      <c r="C305" s="471"/>
      <c r="D305" s="471"/>
      <c r="E305" s="472"/>
      <c r="F305" s="251"/>
      <c r="G305" s="258"/>
      <c r="H305" s="258"/>
      <c r="I305" s="258"/>
      <c r="J305" s="258"/>
      <c r="K305" s="258"/>
      <c r="L305" s="258"/>
      <c r="M305" s="259"/>
      <c r="N305" s="286"/>
      <c r="O305" s="287"/>
      <c r="P305" s="287"/>
      <c r="Q305" s="287"/>
      <c r="R305" s="287"/>
      <c r="S305" s="287"/>
      <c r="T305" s="287"/>
      <c r="U305" s="288"/>
      <c r="V305" s="251"/>
      <c r="W305" s="252"/>
      <c r="X305" s="252"/>
      <c r="Y305" s="252"/>
      <c r="Z305" s="258"/>
      <c r="AA305" s="258"/>
      <c r="AB305" s="258"/>
      <c r="AC305" s="259"/>
      <c r="AD305" s="251"/>
      <c r="AE305" s="252"/>
      <c r="AF305" s="252"/>
      <c r="AG305" s="252"/>
      <c r="AH305" s="258"/>
      <c r="AI305" s="258"/>
      <c r="AJ305" s="258"/>
      <c r="AK305" s="259"/>
      <c r="AL305" s="251">
        <v>10016251</v>
      </c>
      <c r="AM305" s="252"/>
      <c r="AN305" s="252"/>
      <c r="AO305" s="252"/>
      <c r="AP305" s="258"/>
      <c r="AQ305" s="258"/>
      <c r="AR305" s="258"/>
      <c r="AS305" s="259"/>
      <c r="AT305" s="251"/>
      <c r="AU305" s="252"/>
      <c r="AV305" s="252"/>
      <c r="AW305" s="252"/>
      <c r="AX305" s="258"/>
      <c r="AY305" s="258"/>
      <c r="AZ305" s="258"/>
      <c r="BA305" s="259"/>
      <c r="BB305" s="251"/>
      <c r="BC305" s="252"/>
      <c r="BD305" s="252"/>
      <c r="BE305" s="252"/>
      <c r="BF305" s="258"/>
      <c r="BG305" s="258"/>
      <c r="BH305" s="258"/>
      <c r="BI305" s="259"/>
      <c r="BJ305" s="220"/>
      <c r="BK305" s="221"/>
      <c r="BL305" s="221"/>
      <c r="BM305" s="221"/>
      <c r="BN305" s="221"/>
      <c r="BO305" s="221"/>
      <c r="BP305" s="221"/>
      <c r="BQ305" s="222"/>
      <c r="BR305" s="220"/>
      <c r="BS305" s="221"/>
      <c r="BT305" s="221"/>
      <c r="BU305" s="221"/>
      <c r="BV305" s="221"/>
      <c r="BW305" s="221"/>
      <c r="BX305" s="221"/>
      <c r="BY305" s="222"/>
      <c r="BZ305" s="251"/>
      <c r="CA305" s="252"/>
      <c r="CB305" s="252"/>
      <c r="CC305" s="252"/>
      <c r="CD305" s="258"/>
      <c r="CE305" s="258"/>
      <c r="CF305" s="258"/>
      <c r="CG305" s="259"/>
      <c r="CH305" s="220"/>
      <c r="CI305" s="221"/>
      <c r="CJ305" s="221"/>
      <c r="CK305" s="221"/>
      <c r="CL305" s="221"/>
      <c r="CM305" s="221"/>
      <c r="CN305" s="221"/>
      <c r="CO305" s="222"/>
      <c r="CP305" s="251"/>
      <c r="CQ305" s="258"/>
      <c r="CR305" s="258"/>
      <c r="CS305" s="258"/>
      <c r="CT305" s="258"/>
      <c r="CU305" s="258"/>
      <c r="CV305" s="258"/>
      <c r="CW305" s="259"/>
      <c r="CX305" s="470" t="s">
        <v>75</v>
      </c>
      <c r="CY305" s="471"/>
      <c r="CZ305" s="471"/>
      <c r="DA305" s="472"/>
    </row>
    <row r="306" spans="2:105" ht="15" customHeight="1">
      <c r="B306" s="473"/>
      <c r="C306" s="474"/>
      <c r="D306" s="474"/>
      <c r="E306" s="475"/>
      <c r="F306" s="242"/>
      <c r="G306" s="243"/>
      <c r="H306" s="243"/>
      <c r="I306" s="243"/>
      <c r="J306" s="217"/>
      <c r="K306" s="217"/>
      <c r="L306" s="217"/>
      <c r="M306" s="216"/>
      <c r="N306" s="289"/>
      <c r="O306" s="290"/>
      <c r="P306" s="290"/>
      <c r="Q306" s="290"/>
      <c r="R306" s="290"/>
      <c r="S306" s="290"/>
      <c r="T306" s="290"/>
      <c r="U306" s="291"/>
      <c r="V306" s="242"/>
      <c r="W306" s="243"/>
      <c r="X306" s="243"/>
      <c r="Y306" s="243"/>
      <c r="Z306" s="217"/>
      <c r="AA306" s="245"/>
      <c r="AB306" s="217"/>
      <c r="AC306" s="216"/>
      <c r="AD306" s="242"/>
      <c r="AE306" s="243"/>
      <c r="AF306" s="243"/>
      <c r="AG306" s="243"/>
      <c r="AH306" s="217"/>
      <c r="AI306" s="245"/>
      <c r="AJ306" s="217"/>
      <c r="AK306" s="216"/>
      <c r="AL306" s="274" t="s">
        <v>62</v>
      </c>
      <c r="AM306" s="275"/>
      <c r="AN306" s="275"/>
      <c r="AO306" s="275"/>
      <c r="AP306" s="229"/>
      <c r="AQ306" s="295"/>
      <c r="AR306" s="229"/>
      <c r="AS306" s="244"/>
      <c r="AT306" s="274"/>
      <c r="AU306" s="275"/>
      <c r="AV306" s="275"/>
      <c r="AW306" s="275"/>
      <c r="AX306" s="229"/>
      <c r="AY306" s="295"/>
      <c r="AZ306" s="229"/>
      <c r="BA306" s="244"/>
      <c r="BB306" s="242"/>
      <c r="BC306" s="243"/>
      <c r="BD306" s="243"/>
      <c r="BE306" s="243"/>
      <c r="BF306" s="217"/>
      <c r="BG306" s="245"/>
      <c r="BH306" s="217"/>
      <c r="BI306" s="216"/>
      <c r="BJ306" s="223"/>
      <c r="BK306" s="224"/>
      <c r="BL306" s="224"/>
      <c r="BM306" s="224"/>
      <c r="BN306" s="224"/>
      <c r="BO306" s="224"/>
      <c r="BP306" s="224"/>
      <c r="BQ306" s="225"/>
      <c r="BR306" s="223"/>
      <c r="BS306" s="224"/>
      <c r="BT306" s="224"/>
      <c r="BU306" s="224"/>
      <c r="BV306" s="224"/>
      <c r="BW306" s="224"/>
      <c r="BX306" s="224"/>
      <c r="BY306" s="225"/>
      <c r="BZ306" s="242"/>
      <c r="CA306" s="243"/>
      <c r="CB306" s="243"/>
      <c r="CC306" s="243"/>
      <c r="CD306" s="217"/>
      <c r="CE306" s="245"/>
      <c r="CF306" s="217"/>
      <c r="CG306" s="216"/>
      <c r="CH306" s="223"/>
      <c r="CI306" s="224"/>
      <c r="CJ306" s="224"/>
      <c r="CK306" s="224"/>
      <c r="CL306" s="224"/>
      <c r="CM306" s="224"/>
      <c r="CN306" s="224"/>
      <c r="CO306" s="225"/>
      <c r="CP306" s="242"/>
      <c r="CQ306" s="243"/>
      <c r="CR306" s="243"/>
      <c r="CS306" s="243"/>
      <c r="CT306" s="217"/>
      <c r="CU306" s="217"/>
      <c r="CV306" s="217"/>
      <c r="CW306" s="216"/>
      <c r="CX306" s="473"/>
      <c r="CY306" s="474"/>
      <c r="CZ306" s="474"/>
      <c r="DA306" s="475"/>
    </row>
    <row r="307" spans="2:105" ht="11.25" customHeight="1">
      <c r="B307" s="473"/>
      <c r="C307" s="474"/>
      <c r="D307" s="474"/>
      <c r="E307" s="475"/>
      <c r="F307" s="284" t="s">
        <v>36</v>
      </c>
      <c r="G307" s="285"/>
      <c r="H307" s="285"/>
      <c r="I307" s="285"/>
      <c r="J307" s="217"/>
      <c r="K307" s="217"/>
      <c r="L307" s="217"/>
      <c r="M307" s="216"/>
      <c r="N307" s="289"/>
      <c r="O307" s="290"/>
      <c r="P307" s="290"/>
      <c r="Q307" s="290"/>
      <c r="R307" s="290"/>
      <c r="S307" s="290"/>
      <c r="T307" s="290"/>
      <c r="U307" s="291"/>
      <c r="V307" s="264" t="s">
        <v>37</v>
      </c>
      <c r="W307" s="265"/>
      <c r="X307" s="265"/>
      <c r="Y307" s="265"/>
      <c r="Z307" s="217"/>
      <c r="AA307" s="245"/>
      <c r="AB307" s="217"/>
      <c r="AC307" s="216"/>
      <c r="AD307" s="264" t="s">
        <v>37</v>
      </c>
      <c r="AE307" s="265"/>
      <c r="AF307" s="265"/>
      <c r="AG307" s="265"/>
      <c r="AH307" s="217"/>
      <c r="AI307" s="245"/>
      <c r="AJ307" s="217"/>
      <c r="AK307" s="216"/>
      <c r="AL307" s="284" t="s">
        <v>121</v>
      </c>
      <c r="AM307" s="285"/>
      <c r="AN307" s="285"/>
      <c r="AO307" s="285"/>
      <c r="AP307" s="229"/>
      <c r="AQ307" s="295"/>
      <c r="AR307" s="229"/>
      <c r="AS307" s="244"/>
      <c r="AT307" s="284"/>
      <c r="AU307" s="285"/>
      <c r="AV307" s="285"/>
      <c r="AW307" s="285"/>
      <c r="AX307" s="229"/>
      <c r="AY307" s="295"/>
      <c r="AZ307" s="229"/>
      <c r="BA307" s="244"/>
      <c r="BB307" s="264" t="s">
        <v>37</v>
      </c>
      <c r="BC307" s="265"/>
      <c r="BD307" s="265"/>
      <c r="BE307" s="265"/>
      <c r="BF307" s="217"/>
      <c r="BG307" s="245"/>
      <c r="BH307" s="217"/>
      <c r="BI307" s="216"/>
      <c r="BJ307" s="223"/>
      <c r="BK307" s="224"/>
      <c r="BL307" s="224"/>
      <c r="BM307" s="224"/>
      <c r="BN307" s="224"/>
      <c r="BO307" s="224"/>
      <c r="BP307" s="224"/>
      <c r="BQ307" s="225"/>
      <c r="BR307" s="223"/>
      <c r="BS307" s="224"/>
      <c r="BT307" s="224"/>
      <c r="BU307" s="224"/>
      <c r="BV307" s="224"/>
      <c r="BW307" s="224"/>
      <c r="BX307" s="224"/>
      <c r="BY307" s="225"/>
      <c r="BZ307" s="264" t="s">
        <v>37</v>
      </c>
      <c r="CA307" s="265"/>
      <c r="CB307" s="265"/>
      <c r="CC307" s="265"/>
      <c r="CD307" s="217"/>
      <c r="CE307" s="245"/>
      <c r="CF307" s="217"/>
      <c r="CG307" s="216"/>
      <c r="CH307" s="223"/>
      <c r="CI307" s="224"/>
      <c r="CJ307" s="224"/>
      <c r="CK307" s="224"/>
      <c r="CL307" s="224"/>
      <c r="CM307" s="224"/>
      <c r="CN307" s="224"/>
      <c r="CO307" s="225"/>
      <c r="CP307" s="264"/>
      <c r="CQ307" s="265"/>
      <c r="CR307" s="265"/>
      <c r="CS307" s="265"/>
      <c r="CT307" s="217"/>
      <c r="CU307" s="217"/>
      <c r="CV307" s="217"/>
      <c r="CW307" s="216"/>
      <c r="CX307" s="473"/>
      <c r="CY307" s="474"/>
      <c r="CZ307" s="474"/>
      <c r="DA307" s="475"/>
    </row>
    <row r="308" spans="2:105" ht="22.5" customHeight="1">
      <c r="B308" s="473"/>
      <c r="C308" s="474"/>
      <c r="D308" s="474"/>
      <c r="E308" s="475"/>
      <c r="F308" s="284"/>
      <c r="G308" s="285"/>
      <c r="H308" s="285"/>
      <c r="I308" s="285"/>
      <c r="J308" s="217"/>
      <c r="K308" s="217"/>
      <c r="L308" s="217"/>
      <c r="M308" s="216"/>
      <c r="N308" s="289"/>
      <c r="O308" s="290"/>
      <c r="P308" s="290"/>
      <c r="Q308" s="290"/>
      <c r="R308" s="290"/>
      <c r="S308" s="290"/>
      <c r="T308" s="290"/>
      <c r="U308" s="291"/>
      <c r="V308" s="264"/>
      <c r="W308" s="265"/>
      <c r="X308" s="265"/>
      <c r="Y308" s="265"/>
      <c r="Z308" s="217"/>
      <c r="AA308" s="217"/>
      <c r="AB308" s="217"/>
      <c r="AC308" s="216"/>
      <c r="AD308" s="264"/>
      <c r="AE308" s="265"/>
      <c r="AF308" s="265"/>
      <c r="AG308" s="265"/>
      <c r="AH308" s="217"/>
      <c r="AI308" s="217"/>
      <c r="AJ308" s="217"/>
      <c r="AK308" s="216"/>
      <c r="AL308" s="284"/>
      <c r="AM308" s="285"/>
      <c r="AN308" s="285"/>
      <c r="AO308" s="285"/>
      <c r="AP308" s="229" t="s">
        <v>48</v>
      </c>
      <c r="AQ308" s="229" t="s">
        <v>40</v>
      </c>
      <c r="AR308" s="229"/>
      <c r="AS308" s="244"/>
      <c r="AT308" s="284"/>
      <c r="AU308" s="285"/>
      <c r="AV308" s="285"/>
      <c r="AW308" s="285"/>
      <c r="AX308" s="229"/>
      <c r="AY308" s="229" t="s">
        <v>40</v>
      </c>
      <c r="AZ308" s="229"/>
      <c r="BA308" s="244"/>
      <c r="BB308" s="264"/>
      <c r="BC308" s="265"/>
      <c r="BD308" s="265"/>
      <c r="BE308" s="265"/>
      <c r="BF308" s="217"/>
      <c r="BG308" s="217"/>
      <c r="BH308" s="217"/>
      <c r="BI308" s="216"/>
      <c r="BJ308" s="223"/>
      <c r="BK308" s="224"/>
      <c r="BL308" s="224"/>
      <c r="BM308" s="224"/>
      <c r="BN308" s="224"/>
      <c r="BO308" s="224"/>
      <c r="BP308" s="224"/>
      <c r="BQ308" s="225"/>
      <c r="BR308" s="223"/>
      <c r="BS308" s="224"/>
      <c r="BT308" s="224"/>
      <c r="BU308" s="224"/>
      <c r="BV308" s="224"/>
      <c r="BW308" s="224"/>
      <c r="BX308" s="224"/>
      <c r="BY308" s="225"/>
      <c r="BZ308" s="264"/>
      <c r="CA308" s="265"/>
      <c r="CB308" s="265"/>
      <c r="CC308" s="265"/>
      <c r="CD308" s="217"/>
      <c r="CE308" s="217"/>
      <c r="CF308" s="217"/>
      <c r="CG308" s="216"/>
      <c r="CH308" s="223"/>
      <c r="CI308" s="224"/>
      <c r="CJ308" s="224"/>
      <c r="CK308" s="224"/>
      <c r="CL308" s="224"/>
      <c r="CM308" s="224"/>
      <c r="CN308" s="224"/>
      <c r="CO308" s="225"/>
      <c r="CP308" s="264"/>
      <c r="CQ308" s="265"/>
      <c r="CR308" s="265"/>
      <c r="CS308" s="265"/>
      <c r="CT308" s="217"/>
      <c r="CU308" s="217"/>
      <c r="CV308" s="217"/>
      <c r="CW308" s="216"/>
      <c r="CX308" s="473"/>
      <c r="CY308" s="474"/>
      <c r="CZ308" s="474"/>
      <c r="DA308" s="475"/>
    </row>
    <row r="309" spans="2:105" ht="18.75" customHeight="1">
      <c r="B309" s="476"/>
      <c r="C309" s="477"/>
      <c r="D309" s="477"/>
      <c r="E309" s="478"/>
      <c r="F309" s="218" t="s">
        <v>471</v>
      </c>
      <c r="G309" s="219"/>
      <c r="H309" s="219"/>
      <c r="I309" s="219"/>
      <c r="J309" s="217"/>
      <c r="K309" s="217"/>
      <c r="L309" s="217"/>
      <c r="M309" s="216"/>
      <c r="N309" s="289"/>
      <c r="O309" s="290"/>
      <c r="P309" s="290"/>
      <c r="Q309" s="290"/>
      <c r="R309" s="290"/>
      <c r="S309" s="290"/>
      <c r="T309" s="290"/>
      <c r="U309" s="291"/>
      <c r="V309" s="302" t="s">
        <v>231</v>
      </c>
      <c r="W309" s="303"/>
      <c r="X309" s="303"/>
      <c r="Y309" s="303"/>
      <c r="Z309" s="217"/>
      <c r="AA309" s="217"/>
      <c r="AB309" s="217"/>
      <c r="AC309" s="216"/>
      <c r="AD309" s="302" t="s">
        <v>231</v>
      </c>
      <c r="AE309" s="303"/>
      <c r="AF309" s="303"/>
      <c r="AG309" s="303"/>
      <c r="AH309" s="217"/>
      <c r="AI309" s="217"/>
      <c r="AJ309" s="217"/>
      <c r="AK309" s="216"/>
      <c r="AL309" s="218" t="s">
        <v>114</v>
      </c>
      <c r="AM309" s="219"/>
      <c r="AN309" s="219"/>
      <c r="AO309" s="219"/>
      <c r="AP309" s="229"/>
      <c r="AQ309" s="229"/>
      <c r="AR309" s="229"/>
      <c r="AS309" s="244"/>
      <c r="AT309" s="296"/>
      <c r="AU309" s="297"/>
      <c r="AV309" s="297"/>
      <c r="AW309" s="297"/>
      <c r="AX309" s="229"/>
      <c r="AY309" s="229"/>
      <c r="AZ309" s="229"/>
      <c r="BA309" s="244"/>
      <c r="BB309" s="302" t="s">
        <v>231</v>
      </c>
      <c r="BC309" s="303"/>
      <c r="BD309" s="303"/>
      <c r="BE309" s="303"/>
      <c r="BF309" s="217"/>
      <c r="BG309" s="217"/>
      <c r="BH309" s="217"/>
      <c r="BI309" s="216"/>
      <c r="BJ309" s="223"/>
      <c r="BK309" s="224"/>
      <c r="BL309" s="224"/>
      <c r="BM309" s="224"/>
      <c r="BN309" s="224"/>
      <c r="BO309" s="224"/>
      <c r="BP309" s="224"/>
      <c r="BQ309" s="225"/>
      <c r="BR309" s="223"/>
      <c r="BS309" s="224"/>
      <c r="BT309" s="224"/>
      <c r="BU309" s="224"/>
      <c r="BV309" s="224"/>
      <c r="BW309" s="224"/>
      <c r="BX309" s="224"/>
      <c r="BY309" s="225"/>
      <c r="BZ309" s="302" t="s">
        <v>231</v>
      </c>
      <c r="CA309" s="303"/>
      <c r="CB309" s="303"/>
      <c r="CC309" s="303"/>
      <c r="CD309" s="217"/>
      <c r="CE309" s="217"/>
      <c r="CF309" s="217"/>
      <c r="CG309" s="216"/>
      <c r="CH309" s="223"/>
      <c r="CI309" s="224"/>
      <c r="CJ309" s="224"/>
      <c r="CK309" s="224"/>
      <c r="CL309" s="224"/>
      <c r="CM309" s="224"/>
      <c r="CN309" s="224"/>
      <c r="CO309" s="225"/>
      <c r="CP309" s="218"/>
      <c r="CQ309" s="219"/>
      <c r="CR309" s="219"/>
      <c r="CS309" s="219"/>
      <c r="CT309" s="217"/>
      <c r="CU309" s="217"/>
      <c r="CV309" s="217"/>
      <c r="CW309" s="216"/>
      <c r="CX309" s="476"/>
      <c r="CY309" s="477"/>
      <c r="CZ309" s="477"/>
      <c r="DA309" s="478"/>
    </row>
    <row r="310" spans="2:105" ht="18.75" customHeight="1" thickBot="1">
      <c r="B310" s="467" t="s">
        <v>233</v>
      </c>
      <c r="C310" s="468"/>
      <c r="D310" s="468"/>
      <c r="E310" s="469"/>
      <c r="F310" s="230"/>
      <c r="G310" s="231"/>
      <c r="H310" s="55"/>
      <c r="I310" s="246" t="s">
        <v>631</v>
      </c>
      <c r="J310" s="246"/>
      <c r="K310" s="246"/>
      <c r="L310" s="246"/>
      <c r="M310" s="247"/>
      <c r="N310" s="292"/>
      <c r="O310" s="293"/>
      <c r="P310" s="293"/>
      <c r="Q310" s="293"/>
      <c r="R310" s="293"/>
      <c r="S310" s="293"/>
      <c r="T310" s="293"/>
      <c r="U310" s="294"/>
      <c r="V310" s="262"/>
      <c r="W310" s="263"/>
      <c r="X310" s="55"/>
      <c r="Y310" s="304"/>
      <c r="Z310" s="304"/>
      <c r="AA310" s="304"/>
      <c r="AB310" s="304"/>
      <c r="AC310" s="305"/>
      <c r="AD310" s="230"/>
      <c r="AE310" s="231"/>
      <c r="AF310" s="55"/>
      <c r="AG310" s="266"/>
      <c r="AH310" s="266"/>
      <c r="AI310" s="266"/>
      <c r="AJ310" s="266"/>
      <c r="AK310" s="267"/>
      <c r="AL310" s="262"/>
      <c r="AM310" s="263"/>
      <c r="AN310" s="65"/>
      <c r="AO310" s="300" t="s">
        <v>122</v>
      </c>
      <c r="AP310" s="300"/>
      <c r="AQ310" s="300"/>
      <c r="AR310" s="300"/>
      <c r="AS310" s="301"/>
      <c r="AT310" s="262"/>
      <c r="AU310" s="263"/>
      <c r="AV310" s="65"/>
      <c r="AW310" s="308"/>
      <c r="AX310" s="308"/>
      <c r="AY310" s="308"/>
      <c r="AZ310" s="308"/>
      <c r="BA310" s="309"/>
      <c r="BB310" s="230"/>
      <c r="BC310" s="231"/>
      <c r="BD310" s="55"/>
      <c r="BE310" s="266"/>
      <c r="BF310" s="266"/>
      <c r="BG310" s="266"/>
      <c r="BH310" s="266"/>
      <c r="BI310" s="267"/>
      <c r="BJ310" s="226"/>
      <c r="BK310" s="227"/>
      <c r="BL310" s="227"/>
      <c r="BM310" s="227"/>
      <c r="BN310" s="227"/>
      <c r="BO310" s="227"/>
      <c r="BP310" s="227"/>
      <c r="BQ310" s="228"/>
      <c r="BR310" s="226"/>
      <c r="BS310" s="227"/>
      <c r="BT310" s="227"/>
      <c r="BU310" s="227"/>
      <c r="BV310" s="227"/>
      <c r="BW310" s="227"/>
      <c r="BX310" s="227"/>
      <c r="BY310" s="228"/>
      <c r="BZ310" s="230"/>
      <c r="CA310" s="231"/>
      <c r="CB310" s="55"/>
      <c r="CC310" s="266"/>
      <c r="CD310" s="266"/>
      <c r="CE310" s="266"/>
      <c r="CF310" s="266"/>
      <c r="CG310" s="267"/>
      <c r="CH310" s="226"/>
      <c r="CI310" s="227"/>
      <c r="CJ310" s="227"/>
      <c r="CK310" s="227"/>
      <c r="CL310" s="227"/>
      <c r="CM310" s="227"/>
      <c r="CN310" s="227"/>
      <c r="CO310" s="228"/>
      <c r="CP310" s="230"/>
      <c r="CQ310" s="231"/>
      <c r="CR310" s="55"/>
      <c r="CS310" s="246"/>
      <c r="CT310" s="246"/>
      <c r="CU310" s="246"/>
      <c r="CV310" s="246"/>
      <c r="CW310" s="247"/>
      <c r="CX310" s="467"/>
      <c r="CY310" s="468"/>
      <c r="CZ310" s="468"/>
      <c r="DA310" s="469"/>
    </row>
    <row r="311" spans="2:105" ht="15" customHeight="1">
      <c r="B311" s="470" t="s">
        <v>163</v>
      </c>
      <c r="C311" s="471"/>
      <c r="D311" s="471"/>
      <c r="E311" s="472"/>
      <c r="F311" s="220"/>
      <c r="G311" s="221"/>
      <c r="H311" s="221"/>
      <c r="I311" s="221"/>
      <c r="J311" s="221"/>
      <c r="K311" s="221"/>
      <c r="L311" s="221"/>
      <c r="M311" s="222"/>
      <c r="N311" s="251"/>
      <c r="O311" s="258"/>
      <c r="P311" s="258"/>
      <c r="Q311" s="258"/>
      <c r="R311" s="258"/>
      <c r="S311" s="258"/>
      <c r="T311" s="258"/>
      <c r="U311" s="259"/>
      <c r="V311" s="251"/>
      <c r="W311" s="258"/>
      <c r="X311" s="258"/>
      <c r="Y311" s="258"/>
      <c r="Z311" s="258"/>
      <c r="AA311" s="258"/>
      <c r="AB311" s="258"/>
      <c r="AC311" s="259"/>
      <c r="AD311" s="251">
        <v>10016247</v>
      </c>
      <c r="AE311" s="258"/>
      <c r="AF311" s="258"/>
      <c r="AG311" s="258"/>
      <c r="AH311" s="258"/>
      <c r="AI311" s="258"/>
      <c r="AJ311" s="258"/>
      <c r="AK311" s="259"/>
      <c r="AL311" s="314">
        <v>10016515</v>
      </c>
      <c r="AM311" s="312"/>
      <c r="AN311" s="312"/>
      <c r="AO311" s="312"/>
      <c r="AP311" s="312"/>
      <c r="AQ311" s="312"/>
      <c r="AR311" s="312"/>
      <c r="AS311" s="313"/>
      <c r="AT311" s="251"/>
      <c r="AU311" s="258"/>
      <c r="AV311" s="258"/>
      <c r="AW311" s="258"/>
      <c r="AX311" s="258"/>
      <c r="AY311" s="258"/>
      <c r="AZ311" s="258"/>
      <c r="BA311" s="259"/>
      <c r="BB311" s="251">
        <v>10016338</v>
      </c>
      <c r="BC311" s="258"/>
      <c r="BD311" s="258"/>
      <c r="BE311" s="258"/>
      <c r="BF311" s="258"/>
      <c r="BG311" s="258"/>
      <c r="BH311" s="258"/>
      <c r="BI311" s="259"/>
      <c r="BJ311" s="220"/>
      <c r="BK311" s="221"/>
      <c r="BL311" s="221"/>
      <c r="BM311" s="221"/>
      <c r="BN311" s="221"/>
      <c r="BO311" s="221"/>
      <c r="BP311" s="221"/>
      <c r="BQ311" s="222"/>
      <c r="BR311" s="251"/>
      <c r="BS311" s="258"/>
      <c r="BT311" s="258"/>
      <c r="BU311" s="258"/>
      <c r="BV311" s="258"/>
      <c r="BW311" s="258"/>
      <c r="BX311" s="258"/>
      <c r="BY311" s="259"/>
      <c r="BZ311" s="220"/>
      <c r="CA311" s="221"/>
      <c r="CB311" s="221"/>
      <c r="CC311" s="221"/>
      <c r="CD311" s="221"/>
      <c r="CE311" s="221"/>
      <c r="CF311" s="221"/>
      <c r="CG311" s="222"/>
      <c r="CH311" s="314">
        <v>10016490</v>
      </c>
      <c r="CI311" s="315"/>
      <c r="CJ311" s="315"/>
      <c r="CK311" s="315"/>
      <c r="CL311" s="312"/>
      <c r="CM311" s="312"/>
      <c r="CN311" s="312"/>
      <c r="CO311" s="313"/>
      <c r="CP311" s="251"/>
      <c r="CQ311" s="258"/>
      <c r="CR311" s="258"/>
      <c r="CS311" s="258"/>
      <c r="CT311" s="258"/>
      <c r="CU311" s="258"/>
      <c r="CV311" s="258"/>
      <c r="CW311" s="259"/>
      <c r="CX311" s="470" t="s">
        <v>163</v>
      </c>
      <c r="CY311" s="471"/>
      <c r="CZ311" s="471"/>
      <c r="DA311" s="472"/>
    </row>
    <row r="312" spans="2:105" ht="15" customHeight="1">
      <c r="B312" s="473"/>
      <c r="C312" s="474"/>
      <c r="D312" s="474"/>
      <c r="E312" s="475"/>
      <c r="F312" s="223"/>
      <c r="G312" s="224"/>
      <c r="H312" s="224"/>
      <c r="I312" s="224"/>
      <c r="J312" s="224"/>
      <c r="K312" s="224"/>
      <c r="L312" s="224"/>
      <c r="M312" s="225"/>
      <c r="N312" s="274"/>
      <c r="O312" s="275"/>
      <c r="P312" s="275"/>
      <c r="Q312" s="275"/>
      <c r="R312" s="229"/>
      <c r="S312" s="295"/>
      <c r="T312" s="229"/>
      <c r="U312" s="244"/>
      <c r="V312" s="242"/>
      <c r="W312" s="243"/>
      <c r="X312" s="243"/>
      <c r="Y312" s="243"/>
      <c r="Z312" s="217"/>
      <c r="AA312" s="245"/>
      <c r="AB312" s="217"/>
      <c r="AC312" s="216"/>
      <c r="AD312" s="242" t="s">
        <v>101</v>
      </c>
      <c r="AE312" s="243"/>
      <c r="AF312" s="243"/>
      <c r="AG312" s="243"/>
      <c r="AH312" s="217"/>
      <c r="AI312" s="245"/>
      <c r="AJ312" s="217"/>
      <c r="AK312" s="216"/>
      <c r="AL312" s="280" t="s">
        <v>524</v>
      </c>
      <c r="AM312" s="281"/>
      <c r="AN312" s="281"/>
      <c r="AO312" s="281"/>
      <c r="AP312" s="269"/>
      <c r="AQ312" s="268"/>
      <c r="AR312" s="269"/>
      <c r="AS312" s="250"/>
      <c r="AT312" s="242"/>
      <c r="AU312" s="243"/>
      <c r="AV312" s="243"/>
      <c r="AW312" s="243"/>
      <c r="AX312" s="217"/>
      <c r="AY312" s="245"/>
      <c r="AZ312" s="217"/>
      <c r="BA312" s="216"/>
      <c r="BB312" s="274" t="s">
        <v>212</v>
      </c>
      <c r="BC312" s="275"/>
      <c r="BD312" s="275"/>
      <c r="BE312" s="275"/>
      <c r="BF312" s="229"/>
      <c r="BG312" s="229"/>
      <c r="BH312" s="229"/>
      <c r="BI312" s="244"/>
      <c r="BJ312" s="223"/>
      <c r="BK312" s="224"/>
      <c r="BL312" s="224"/>
      <c r="BM312" s="224"/>
      <c r="BN312" s="224"/>
      <c r="BO312" s="224"/>
      <c r="BP312" s="224"/>
      <c r="BQ312" s="225"/>
      <c r="BR312" s="242"/>
      <c r="BS312" s="243"/>
      <c r="BT312" s="243"/>
      <c r="BU312" s="243"/>
      <c r="BV312" s="217"/>
      <c r="BW312" s="245"/>
      <c r="BX312" s="217"/>
      <c r="BY312" s="216"/>
      <c r="BZ312" s="223"/>
      <c r="CA312" s="224"/>
      <c r="CB312" s="224"/>
      <c r="CC312" s="224"/>
      <c r="CD312" s="224"/>
      <c r="CE312" s="224"/>
      <c r="CF312" s="224"/>
      <c r="CG312" s="225"/>
      <c r="CH312" s="280" t="s">
        <v>394</v>
      </c>
      <c r="CI312" s="281"/>
      <c r="CJ312" s="281"/>
      <c r="CK312" s="281"/>
      <c r="CL312" s="269"/>
      <c r="CM312" s="268"/>
      <c r="CN312" s="269"/>
      <c r="CO312" s="250"/>
      <c r="CP312" s="242"/>
      <c r="CQ312" s="243"/>
      <c r="CR312" s="243"/>
      <c r="CS312" s="243"/>
      <c r="CT312" s="217"/>
      <c r="CU312" s="245"/>
      <c r="CV312" s="217"/>
      <c r="CW312" s="216"/>
      <c r="CX312" s="473"/>
      <c r="CY312" s="474"/>
      <c r="CZ312" s="474"/>
      <c r="DA312" s="475"/>
    </row>
    <row r="313" spans="2:105" ht="11.25" customHeight="1">
      <c r="B313" s="473"/>
      <c r="C313" s="474"/>
      <c r="D313" s="474"/>
      <c r="E313" s="475"/>
      <c r="F313" s="223"/>
      <c r="G313" s="224"/>
      <c r="H313" s="224"/>
      <c r="I313" s="224"/>
      <c r="J313" s="224"/>
      <c r="K313" s="224"/>
      <c r="L313" s="224"/>
      <c r="M313" s="225"/>
      <c r="N313" s="274" t="s">
        <v>36</v>
      </c>
      <c r="O313" s="275"/>
      <c r="P313" s="275"/>
      <c r="Q313" s="275"/>
      <c r="R313" s="229"/>
      <c r="S313" s="295"/>
      <c r="T313" s="229"/>
      <c r="U313" s="244"/>
      <c r="V313" s="242" t="s">
        <v>36</v>
      </c>
      <c r="W313" s="243"/>
      <c r="X313" s="243"/>
      <c r="Y313" s="243"/>
      <c r="Z313" s="217"/>
      <c r="AA313" s="245"/>
      <c r="AB313" s="217"/>
      <c r="AC313" s="216"/>
      <c r="AD313" s="264" t="s">
        <v>102</v>
      </c>
      <c r="AE313" s="265"/>
      <c r="AF313" s="265"/>
      <c r="AG313" s="265"/>
      <c r="AH313" s="217"/>
      <c r="AI313" s="245"/>
      <c r="AJ313" s="217"/>
      <c r="AK313" s="216"/>
      <c r="AL313" s="280" t="s">
        <v>499</v>
      </c>
      <c r="AM313" s="281"/>
      <c r="AN313" s="281"/>
      <c r="AO313" s="281"/>
      <c r="AP313" s="269"/>
      <c r="AQ313" s="268"/>
      <c r="AR313" s="269"/>
      <c r="AS313" s="250"/>
      <c r="AT313" s="242" t="s">
        <v>36</v>
      </c>
      <c r="AU313" s="243"/>
      <c r="AV313" s="243"/>
      <c r="AW313" s="243"/>
      <c r="AX313" s="217"/>
      <c r="AY313" s="245"/>
      <c r="AZ313" s="217"/>
      <c r="BA313" s="216"/>
      <c r="BB313" s="274" t="s">
        <v>66</v>
      </c>
      <c r="BC313" s="275"/>
      <c r="BD313" s="275"/>
      <c r="BE313" s="275"/>
      <c r="BF313" s="229"/>
      <c r="BG313" s="229"/>
      <c r="BH313" s="229"/>
      <c r="BI313" s="244"/>
      <c r="BJ313" s="223"/>
      <c r="BK313" s="224"/>
      <c r="BL313" s="224"/>
      <c r="BM313" s="224"/>
      <c r="BN313" s="224"/>
      <c r="BO313" s="224"/>
      <c r="BP313" s="224"/>
      <c r="BQ313" s="225"/>
      <c r="BR313" s="242" t="s">
        <v>36</v>
      </c>
      <c r="BS313" s="243"/>
      <c r="BT313" s="243"/>
      <c r="BU313" s="243"/>
      <c r="BV313" s="217"/>
      <c r="BW313" s="245"/>
      <c r="BX313" s="217"/>
      <c r="BY313" s="216"/>
      <c r="BZ313" s="223"/>
      <c r="CA313" s="224"/>
      <c r="CB313" s="224"/>
      <c r="CC313" s="224"/>
      <c r="CD313" s="224"/>
      <c r="CE313" s="224"/>
      <c r="CF313" s="224"/>
      <c r="CG313" s="225"/>
      <c r="CH313" s="602" t="s">
        <v>395</v>
      </c>
      <c r="CI313" s="603"/>
      <c r="CJ313" s="603"/>
      <c r="CK313" s="603"/>
      <c r="CL313" s="269"/>
      <c r="CM313" s="268"/>
      <c r="CN313" s="269"/>
      <c r="CO313" s="250"/>
      <c r="CP313" s="264"/>
      <c r="CQ313" s="265"/>
      <c r="CR313" s="265"/>
      <c r="CS313" s="265"/>
      <c r="CT313" s="217"/>
      <c r="CU313" s="245"/>
      <c r="CV313" s="217"/>
      <c r="CW313" s="216"/>
      <c r="CX313" s="473"/>
      <c r="CY313" s="474"/>
      <c r="CZ313" s="474"/>
      <c r="DA313" s="475"/>
    </row>
    <row r="314" spans="2:105" ht="22.5" customHeight="1">
      <c r="B314" s="473"/>
      <c r="C314" s="474"/>
      <c r="D314" s="474"/>
      <c r="E314" s="475"/>
      <c r="F314" s="223"/>
      <c r="G314" s="224"/>
      <c r="H314" s="224"/>
      <c r="I314" s="224"/>
      <c r="J314" s="224"/>
      <c r="K314" s="224"/>
      <c r="L314" s="224"/>
      <c r="M314" s="225"/>
      <c r="N314" s="274"/>
      <c r="O314" s="275"/>
      <c r="P314" s="275"/>
      <c r="Q314" s="275"/>
      <c r="R314" s="229"/>
      <c r="S314" s="515" t="s">
        <v>201</v>
      </c>
      <c r="T314" s="229"/>
      <c r="U314" s="244"/>
      <c r="V314" s="242"/>
      <c r="W314" s="243"/>
      <c r="X314" s="243"/>
      <c r="Y314" s="243"/>
      <c r="Z314" s="217"/>
      <c r="AA314" s="217" t="s">
        <v>201</v>
      </c>
      <c r="AB314" s="217"/>
      <c r="AC314" s="216"/>
      <c r="AD314" s="264"/>
      <c r="AE314" s="265"/>
      <c r="AF314" s="265"/>
      <c r="AG314" s="265"/>
      <c r="AH314" s="217" t="s">
        <v>48</v>
      </c>
      <c r="AI314" s="217" t="s">
        <v>44</v>
      </c>
      <c r="AJ314" s="217" t="s">
        <v>40</v>
      </c>
      <c r="AK314" s="216"/>
      <c r="AL314" s="280"/>
      <c r="AM314" s="281"/>
      <c r="AN314" s="281"/>
      <c r="AO314" s="281"/>
      <c r="AP314" s="269" t="s">
        <v>54</v>
      </c>
      <c r="AQ314" s="269"/>
      <c r="AR314" s="269"/>
      <c r="AS314" s="250"/>
      <c r="AT314" s="242"/>
      <c r="AU314" s="243"/>
      <c r="AV314" s="243"/>
      <c r="AW314" s="243"/>
      <c r="AX314" s="217"/>
      <c r="AY314" s="217" t="s">
        <v>201</v>
      </c>
      <c r="AZ314" s="217"/>
      <c r="BA314" s="216"/>
      <c r="BB314" s="274"/>
      <c r="BC314" s="275"/>
      <c r="BD314" s="275"/>
      <c r="BE314" s="275"/>
      <c r="BF314" s="229" t="s">
        <v>48</v>
      </c>
      <c r="BG314" s="229" t="s">
        <v>40</v>
      </c>
      <c r="BH314" s="229"/>
      <c r="BI314" s="244"/>
      <c r="BJ314" s="223"/>
      <c r="BK314" s="224"/>
      <c r="BL314" s="224"/>
      <c r="BM314" s="224"/>
      <c r="BN314" s="224"/>
      <c r="BO314" s="224"/>
      <c r="BP314" s="224"/>
      <c r="BQ314" s="225"/>
      <c r="BR314" s="242"/>
      <c r="BS314" s="243"/>
      <c r="BT314" s="243"/>
      <c r="BU314" s="243"/>
      <c r="BV314" s="217"/>
      <c r="BW314" s="217" t="s">
        <v>201</v>
      </c>
      <c r="BX314" s="217"/>
      <c r="BY314" s="216"/>
      <c r="BZ314" s="223"/>
      <c r="CA314" s="224"/>
      <c r="CB314" s="224"/>
      <c r="CC314" s="224"/>
      <c r="CD314" s="224"/>
      <c r="CE314" s="224"/>
      <c r="CF314" s="224"/>
      <c r="CG314" s="225"/>
      <c r="CH314" s="602"/>
      <c r="CI314" s="603"/>
      <c r="CJ314" s="603"/>
      <c r="CK314" s="603"/>
      <c r="CL314" s="269" t="s">
        <v>48</v>
      </c>
      <c r="CM314" s="269" t="s">
        <v>44</v>
      </c>
      <c r="CN314" s="269" t="s">
        <v>43</v>
      </c>
      <c r="CO314" s="250"/>
      <c r="CP314" s="264"/>
      <c r="CQ314" s="265"/>
      <c r="CR314" s="265"/>
      <c r="CS314" s="265"/>
      <c r="CT314" s="217"/>
      <c r="CU314" s="217"/>
      <c r="CV314" s="217"/>
      <c r="CW314" s="216"/>
      <c r="CX314" s="473"/>
      <c r="CY314" s="474"/>
      <c r="CZ314" s="474"/>
      <c r="DA314" s="475"/>
    </row>
    <row r="315" spans="2:105" ht="18.75" customHeight="1">
      <c r="B315" s="476"/>
      <c r="C315" s="477"/>
      <c r="D315" s="477"/>
      <c r="E315" s="478"/>
      <c r="F315" s="223"/>
      <c r="G315" s="224"/>
      <c r="H315" s="224"/>
      <c r="I315" s="224"/>
      <c r="J315" s="224"/>
      <c r="K315" s="224"/>
      <c r="L315" s="224"/>
      <c r="M315" s="225"/>
      <c r="N315" s="296"/>
      <c r="O315" s="297"/>
      <c r="P315" s="297"/>
      <c r="Q315" s="297"/>
      <c r="R315" s="229"/>
      <c r="S315" s="515"/>
      <c r="T315" s="229"/>
      <c r="U315" s="244"/>
      <c r="V315" s="218"/>
      <c r="W315" s="219"/>
      <c r="X315" s="219"/>
      <c r="Y315" s="219"/>
      <c r="Z315" s="217"/>
      <c r="AA315" s="217"/>
      <c r="AB315" s="217"/>
      <c r="AC315" s="216"/>
      <c r="AD315" s="218"/>
      <c r="AE315" s="219"/>
      <c r="AF315" s="219"/>
      <c r="AG315" s="219"/>
      <c r="AH315" s="217"/>
      <c r="AI315" s="217"/>
      <c r="AJ315" s="217"/>
      <c r="AK315" s="216"/>
      <c r="AL315" s="318"/>
      <c r="AM315" s="319"/>
      <c r="AN315" s="319"/>
      <c r="AO315" s="319"/>
      <c r="AP315" s="269"/>
      <c r="AQ315" s="269"/>
      <c r="AR315" s="269"/>
      <c r="AS315" s="250"/>
      <c r="AT315" s="218"/>
      <c r="AU315" s="219"/>
      <c r="AV315" s="219"/>
      <c r="AW315" s="219"/>
      <c r="AX315" s="217"/>
      <c r="AY315" s="217"/>
      <c r="AZ315" s="217"/>
      <c r="BA315" s="216"/>
      <c r="BB315" s="296"/>
      <c r="BC315" s="297"/>
      <c r="BD315" s="297"/>
      <c r="BE315" s="297"/>
      <c r="BF315" s="229"/>
      <c r="BG315" s="229"/>
      <c r="BH315" s="229"/>
      <c r="BI315" s="244"/>
      <c r="BJ315" s="223"/>
      <c r="BK315" s="224"/>
      <c r="BL315" s="224"/>
      <c r="BM315" s="224"/>
      <c r="BN315" s="224"/>
      <c r="BO315" s="224"/>
      <c r="BP315" s="224"/>
      <c r="BQ315" s="225"/>
      <c r="BR315" s="218"/>
      <c r="BS315" s="219"/>
      <c r="BT315" s="219"/>
      <c r="BU315" s="219"/>
      <c r="BV315" s="217"/>
      <c r="BW315" s="217"/>
      <c r="BX315" s="217"/>
      <c r="BY315" s="216"/>
      <c r="BZ315" s="223"/>
      <c r="CA315" s="224"/>
      <c r="CB315" s="224"/>
      <c r="CC315" s="224"/>
      <c r="CD315" s="224"/>
      <c r="CE315" s="224"/>
      <c r="CF315" s="224"/>
      <c r="CG315" s="225"/>
      <c r="CH315" s="318"/>
      <c r="CI315" s="319"/>
      <c r="CJ315" s="319"/>
      <c r="CK315" s="319"/>
      <c r="CL315" s="269"/>
      <c r="CM315" s="269"/>
      <c r="CN315" s="269"/>
      <c r="CO315" s="250"/>
      <c r="CP315" s="218"/>
      <c r="CQ315" s="219"/>
      <c r="CR315" s="219"/>
      <c r="CS315" s="219"/>
      <c r="CT315" s="217"/>
      <c r="CU315" s="217"/>
      <c r="CV315" s="217"/>
      <c r="CW315" s="216"/>
      <c r="CX315" s="476"/>
      <c r="CY315" s="477"/>
      <c r="CZ315" s="477"/>
      <c r="DA315" s="478"/>
    </row>
    <row r="316" spans="2:105" ht="18.75" customHeight="1" thickBot="1">
      <c r="B316" s="467" t="s">
        <v>294</v>
      </c>
      <c r="C316" s="468"/>
      <c r="D316" s="468"/>
      <c r="E316" s="469"/>
      <c r="F316" s="226"/>
      <c r="G316" s="227"/>
      <c r="H316" s="227"/>
      <c r="I316" s="227"/>
      <c r="J316" s="227"/>
      <c r="K316" s="227"/>
      <c r="L316" s="227"/>
      <c r="M316" s="228"/>
      <c r="N316" s="230"/>
      <c r="O316" s="231"/>
      <c r="P316" s="65"/>
      <c r="Q316" s="300"/>
      <c r="R316" s="310"/>
      <c r="S316" s="310"/>
      <c r="T316" s="310"/>
      <c r="U316" s="311"/>
      <c r="V316" s="230"/>
      <c r="W316" s="231"/>
      <c r="X316" s="55"/>
      <c r="Y316" s="246"/>
      <c r="Z316" s="246"/>
      <c r="AA316" s="246"/>
      <c r="AB316" s="246"/>
      <c r="AC316" s="247"/>
      <c r="AD316" s="230"/>
      <c r="AE316" s="231"/>
      <c r="AF316" s="55"/>
      <c r="AG316" s="246" t="s">
        <v>196</v>
      </c>
      <c r="AH316" s="246"/>
      <c r="AI316" s="246"/>
      <c r="AJ316" s="246"/>
      <c r="AK316" s="247"/>
      <c r="AL316" s="260"/>
      <c r="AM316" s="261"/>
      <c r="AN316" s="156"/>
      <c r="AO316" s="316" t="s">
        <v>525</v>
      </c>
      <c r="AP316" s="316"/>
      <c r="AQ316" s="316"/>
      <c r="AR316" s="316"/>
      <c r="AS316" s="317"/>
      <c r="AT316" s="230"/>
      <c r="AU316" s="231"/>
      <c r="AV316" s="55"/>
      <c r="AW316" s="246"/>
      <c r="AX316" s="246"/>
      <c r="AY316" s="246"/>
      <c r="AZ316" s="246"/>
      <c r="BA316" s="247"/>
      <c r="BB316" s="230"/>
      <c r="BC316" s="231"/>
      <c r="BD316" s="65"/>
      <c r="BE316" s="300" t="s">
        <v>67</v>
      </c>
      <c r="BF316" s="300"/>
      <c r="BG316" s="300"/>
      <c r="BH316" s="300"/>
      <c r="BI316" s="301"/>
      <c r="BJ316" s="226"/>
      <c r="BK316" s="227"/>
      <c r="BL316" s="227"/>
      <c r="BM316" s="227"/>
      <c r="BN316" s="227"/>
      <c r="BO316" s="227"/>
      <c r="BP316" s="227"/>
      <c r="BQ316" s="228"/>
      <c r="BR316" s="230"/>
      <c r="BS316" s="231"/>
      <c r="BT316" s="55"/>
      <c r="BU316" s="246"/>
      <c r="BV316" s="246"/>
      <c r="BW316" s="246"/>
      <c r="BX316" s="246"/>
      <c r="BY316" s="247"/>
      <c r="BZ316" s="226"/>
      <c r="CA316" s="227"/>
      <c r="CB316" s="227"/>
      <c r="CC316" s="227"/>
      <c r="CD316" s="227"/>
      <c r="CE316" s="227"/>
      <c r="CF316" s="227"/>
      <c r="CG316" s="228"/>
      <c r="CH316" s="260"/>
      <c r="CI316" s="261"/>
      <c r="CJ316" s="156"/>
      <c r="CK316" s="316" t="s">
        <v>52</v>
      </c>
      <c r="CL316" s="316"/>
      <c r="CM316" s="316"/>
      <c r="CN316" s="316"/>
      <c r="CO316" s="317"/>
      <c r="CP316" s="230"/>
      <c r="CQ316" s="231"/>
      <c r="CR316" s="55"/>
      <c r="CS316" s="266"/>
      <c r="CT316" s="266"/>
      <c r="CU316" s="266"/>
      <c r="CV316" s="266"/>
      <c r="CW316" s="267"/>
      <c r="CX316" s="467"/>
      <c r="CY316" s="468"/>
      <c r="CZ316" s="468"/>
      <c r="DA316" s="469"/>
    </row>
    <row r="317" spans="2:105" ht="15" customHeight="1">
      <c r="B317" s="470" t="s">
        <v>164</v>
      </c>
      <c r="C317" s="471"/>
      <c r="D317" s="471"/>
      <c r="E317" s="472"/>
      <c r="F317" s="251"/>
      <c r="G317" s="258"/>
      <c r="H317" s="258"/>
      <c r="I317" s="258"/>
      <c r="J317" s="258"/>
      <c r="K317" s="258"/>
      <c r="L317" s="258"/>
      <c r="M317" s="259"/>
      <c r="N317" s="251"/>
      <c r="O317" s="252"/>
      <c r="P317" s="252"/>
      <c r="Q317" s="252"/>
      <c r="R317" s="258"/>
      <c r="S317" s="258"/>
      <c r="T317" s="258"/>
      <c r="U317" s="259"/>
      <c r="V317" s="220"/>
      <c r="W317" s="221"/>
      <c r="X317" s="221"/>
      <c r="Y317" s="221"/>
      <c r="Z317" s="221"/>
      <c r="AA317" s="221"/>
      <c r="AB317" s="221"/>
      <c r="AC317" s="222"/>
      <c r="AD317" s="251">
        <v>10016133</v>
      </c>
      <c r="AE317" s="252"/>
      <c r="AF317" s="252"/>
      <c r="AG317" s="252"/>
      <c r="AH317" s="258"/>
      <c r="AI317" s="258"/>
      <c r="AJ317" s="258"/>
      <c r="AK317" s="259"/>
      <c r="AL317" s="251"/>
      <c r="AM317" s="252"/>
      <c r="AN317" s="252"/>
      <c r="AO317" s="252"/>
      <c r="AP317" s="258"/>
      <c r="AQ317" s="258"/>
      <c r="AR317" s="258"/>
      <c r="AS317" s="259"/>
      <c r="AT317" s="251"/>
      <c r="AU317" s="258"/>
      <c r="AV317" s="258"/>
      <c r="AW317" s="258"/>
      <c r="AX317" s="258"/>
      <c r="AY317" s="258"/>
      <c r="AZ317" s="258"/>
      <c r="BA317" s="259"/>
      <c r="BB317" s="251"/>
      <c r="BC317" s="252"/>
      <c r="BD317" s="252"/>
      <c r="BE317" s="252"/>
      <c r="BF317" s="258"/>
      <c r="BG317" s="258"/>
      <c r="BH317" s="258"/>
      <c r="BI317" s="259"/>
      <c r="BJ317" s="286"/>
      <c r="BK317" s="287"/>
      <c r="BL317" s="287"/>
      <c r="BM317" s="287"/>
      <c r="BN317" s="287"/>
      <c r="BO317" s="287"/>
      <c r="BP317" s="287"/>
      <c r="BQ317" s="288"/>
      <c r="BR317" s="286"/>
      <c r="BS317" s="287"/>
      <c r="BT317" s="287"/>
      <c r="BU317" s="287"/>
      <c r="BV317" s="287"/>
      <c r="BW317" s="287"/>
      <c r="BX317" s="287"/>
      <c r="BY317" s="288"/>
      <c r="BZ317" s="251">
        <v>10016133</v>
      </c>
      <c r="CA317" s="252"/>
      <c r="CB317" s="252"/>
      <c r="CC317" s="252"/>
      <c r="CD317" s="258"/>
      <c r="CE317" s="258"/>
      <c r="CF317" s="258"/>
      <c r="CG317" s="259"/>
      <c r="CH317" s="251"/>
      <c r="CI317" s="252"/>
      <c r="CJ317" s="252"/>
      <c r="CK317" s="252"/>
      <c r="CL317" s="258"/>
      <c r="CM317" s="258"/>
      <c r="CN317" s="258"/>
      <c r="CO317" s="259"/>
      <c r="CP317" s="251"/>
      <c r="CQ317" s="258"/>
      <c r="CR317" s="258"/>
      <c r="CS317" s="258"/>
      <c r="CT317" s="258"/>
      <c r="CU317" s="258"/>
      <c r="CV317" s="258"/>
      <c r="CW317" s="259"/>
      <c r="CX317" s="470" t="s">
        <v>164</v>
      </c>
      <c r="CY317" s="471"/>
      <c r="CZ317" s="471"/>
      <c r="DA317" s="472"/>
    </row>
    <row r="318" spans="2:105" ht="15" customHeight="1">
      <c r="B318" s="473"/>
      <c r="C318" s="474"/>
      <c r="D318" s="474"/>
      <c r="E318" s="475"/>
      <c r="F318" s="242"/>
      <c r="G318" s="243"/>
      <c r="H318" s="243"/>
      <c r="I318" s="243"/>
      <c r="J318" s="217"/>
      <c r="K318" s="245"/>
      <c r="L318" s="217"/>
      <c r="M318" s="216"/>
      <c r="N318" s="242"/>
      <c r="O318" s="243"/>
      <c r="P318" s="243"/>
      <c r="Q318" s="243"/>
      <c r="R318" s="217"/>
      <c r="S318" s="245"/>
      <c r="T318" s="217"/>
      <c r="U318" s="216"/>
      <c r="V318" s="223"/>
      <c r="W318" s="224"/>
      <c r="X318" s="224"/>
      <c r="Y318" s="224"/>
      <c r="Z318" s="224"/>
      <c r="AA318" s="224"/>
      <c r="AB318" s="224"/>
      <c r="AC318" s="225"/>
      <c r="AD318" s="242" t="s">
        <v>62</v>
      </c>
      <c r="AE318" s="243"/>
      <c r="AF318" s="243"/>
      <c r="AG318" s="243"/>
      <c r="AH318" s="217"/>
      <c r="AI318" s="245"/>
      <c r="AJ318" s="217"/>
      <c r="AK318" s="216"/>
      <c r="AL318" s="242"/>
      <c r="AM318" s="243"/>
      <c r="AN318" s="243"/>
      <c r="AO318" s="243"/>
      <c r="AP318" s="217"/>
      <c r="AQ318" s="245"/>
      <c r="AR318" s="217"/>
      <c r="AS318" s="216"/>
      <c r="AT318" s="274"/>
      <c r="AU318" s="275"/>
      <c r="AV318" s="275"/>
      <c r="AW318" s="275"/>
      <c r="AX318" s="229"/>
      <c r="AY318" s="295"/>
      <c r="AZ318" s="229"/>
      <c r="BA318" s="244"/>
      <c r="BB318" s="274"/>
      <c r="BC318" s="275"/>
      <c r="BD318" s="275"/>
      <c r="BE318" s="275"/>
      <c r="BF318" s="229"/>
      <c r="BG318" s="295"/>
      <c r="BH318" s="229"/>
      <c r="BI318" s="244"/>
      <c r="BJ318" s="289"/>
      <c r="BK318" s="290"/>
      <c r="BL318" s="290"/>
      <c r="BM318" s="290"/>
      <c r="BN318" s="290"/>
      <c r="BO318" s="290"/>
      <c r="BP318" s="290"/>
      <c r="BQ318" s="291"/>
      <c r="BR318" s="289"/>
      <c r="BS318" s="290"/>
      <c r="BT318" s="290"/>
      <c r="BU318" s="290"/>
      <c r="BV318" s="290"/>
      <c r="BW318" s="290"/>
      <c r="BX318" s="290"/>
      <c r="BY318" s="291"/>
      <c r="BZ318" s="242" t="s">
        <v>62</v>
      </c>
      <c r="CA318" s="243"/>
      <c r="CB318" s="243"/>
      <c r="CC318" s="243"/>
      <c r="CD318" s="217"/>
      <c r="CE318" s="245"/>
      <c r="CF318" s="217"/>
      <c r="CG318" s="216"/>
      <c r="CH318" s="274"/>
      <c r="CI318" s="275"/>
      <c r="CJ318" s="275"/>
      <c r="CK318" s="275"/>
      <c r="CL318" s="229"/>
      <c r="CM318" s="295"/>
      <c r="CN318" s="229"/>
      <c r="CO318" s="244"/>
      <c r="CP318" s="242"/>
      <c r="CQ318" s="243"/>
      <c r="CR318" s="243"/>
      <c r="CS318" s="243"/>
      <c r="CT318" s="217"/>
      <c r="CU318" s="217"/>
      <c r="CV318" s="217"/>
      <c r="CW318" s="216"/>
      <c r="CX318" s="473"/>
      <c r="CY318" s="474"/>
      <c r="CZ318" s="474"/>
      <c r="DA318" s="475"/>
    </row>
    <row r="319" spans="2:105" ht="11.25" customHeight="1">
      <c r="B319" s="473"/>
      <c r="C319" s="474"/>
      <c r="D319" s="474"/>
      <c r="E319" s="475"/>
      <c r="F319" s="264" t="s">
        <v>37</v>
      </c>
      <c r="G319" s="265"/>
      <c r="H319" s="265"/>
      <c r="I319" s="265"/>
      <c r="J319" s="217"/>
      <c r="K319" s="245"/>
      <c r="L319" s="217"/>
      <c r="M319" s="216"/>
      <c r="N319" s="264" t="s">
        <v>100</v>
      </c>
      <c r="O319" s="265"/>
      <c r="P319" s="265"/>
      <c r="Q319" s="265"/>
      <c r="R319" s="217"/>
      <c r="S319" s="245"/>
      <c r="T319" s="217"/>
      <c r="U319" s="216"/>
      <c r="V319" s="223"/>
      <c r="W319" s="224"/>
      <c r="X319" s="224"/>
      <c r="Y319" s="224"/>
      <c r="Z319" s="224"/>
      <c r="AA319" s="224"/>
      <c r="AB319" s="224"/>
      <c r="AC319" s="225"/>
      <c r="AD319" s="264" t="s">
        <v>100</v>
      </c>
      <c r="AE319" s="265"/>
      <c r="AF319" s="265"/>
      <c r="AG319" s="265"/>
      <c r="AH319" s="217"/>
      <c r="AI319" s="245"/>
      <c r="AJ319" s="217"/>
      <c r="AK319" s="216"/>
      <c r="AL319" s="264"/>
      <c r="AM319" s="265"/>
      <c r="AN319" s="265"/>
      <c r="AO319" s="265"/>
      <c r="AP319" s="217"/>
      <c r="AQ319" s="245"/>
      <c r="AR319" s="217"/>
      <c r="AS319" s="216"/>
      <c r="AT319" s="274"/>
      <c r="AU319" s="275"/>
      <c r="AV319" s="275"/>
      <c r="AW319" s="275"/>
      <c r="AX319" s="229"/>
      <c r="AY319" s="295"/>
      <c r="AZ319" s="229"/>
      <c r="BA319" s="244"/>
      <c r="BB319" s="284"/>
      <c r="BC319" s="285"/>
      <c r="BD319" s="285"/>
      <c r="BE319" s="285"/>
      <c r="BF319" s="229"/>
      <c r="BG319" s="295"/>
      <c r="BH319" s="229"/>
      <c r="BI319" s="244"/>
      <c r="BJ319" s="289"/>
      <c r="BK319" s="290"/>
      <c r="BL319" s="290"/>
      <c r="BM319" s="290"/>
      <c r="BN319" s="290"/>
      <c r="BO319" s="290"/>
      <c r="BP319" s="290"/>
      <c r="BQ319" s="291"/>
      <c r="BR319" s="289"/>
      <c r="BS319" s="290"/>
      <c r="BT319" s="290"/>
      <c r="BU319" s="290"/>
      <c r="BV319" s="290"/>
      <c r="BW319" s="290"/>
      <c r="BX319" s="290"/>
      <c r="BY319" s="291"/>
      <c r="BZ319" s="264" t="s">
        <v>100</v>
      </c>
      <c r="CA319" s="265"/>
      <c r="CB319" s="265"/>
      <c r="CC319" s="265"/>
      <c r="CD319" s="217"/>
      <c r="CE319" s="245"/>
      <c r="CF319" s="217"/>
      <c r="CG319" s="216"/>
      <c r="CH319" s="284"/>
      <c r="CI319" s="285"/>
      <c r="CJ319" s="285"/>
      <c r="CK319" s="285"/>
      <c r="CL319" s="229"/>
      <c r="CM319" s="295"/>
      <c r="CN319" s="229"/>
      <c r="CO319" s="244"/>
      <c r="CP319" s="264"/>
      <c r="CQ319" s="265"/>
      <c r="CR319" s="265"/>
      <c r="CS319" s="265"/>
      <c r="CT319" s="217"/>
      <c r="CU319" s="217"/>
      <c r="CV319" s="217"/>
      <c r="CW319" s="216"/>
      <c r="CX319" s="473"/>
      <c r="CY319" s="474"/>
      <c r="CZ319" s="474"/>
      <c r="DA319" s="475"/>
    </row>
    <row r="320" spans="2:105" ht="22.5" customHeight="1">
      <c r="B320" s="473"/>
      <c r="C320" s="474"/>
      <c r="D320" s="474"/>
      <c r="E320" s="475"/>
      <c r="F320" s="264"/>
      <c r="G320" s="265"/>
      <c r="H320" s="265"/>
      <c r="I320" s="265"/>
      <c r="J320" s="217"/>
      <c r="K320" s="217"/>
      <c r="L320" s="217"/>
      <c r="M320" s="216"/>
      <c r="N320" s="264"/>
      <c r="O320" s="265"/>
      <c r="P320" s="265"/>
      <c r="Q320" s="265"/>
      <c r="R320" s="217"/>
      <c r="S320" s="217" t="s">
        <v>68</v>
      </c>
      <c r="T320" s="217"/>
      <c r="U320" s="216"/>
      <c r="V320" s="223"/>
      <c r="W320" s="224"/>
      <c r="X320" s="224"/>
      <c r="Y320" s="224"/>
      <c r="Z320" s="224"/>
      <c r="AA320" s="224"/>
      <c r="AB320" s="224"/>
      <c r="AC320" s="225"/>
      <c r="AD320" s="264"/>
      <c r="AE320" s="265"/>
      <c r="AF320" s="265"/>
      <c r="AG320" s="265"/>
      <c r="AH320" s="217"/>
      <c r="AI320" s="217" t="s">
        <v>44</v>
      </c>
      <c r="AJ320" s="217"/>
      <c r="AK320" s="216"/>
      <c r="AL320" s="264"/>
      <c r="AM320" s="265"/>
      <c r="AN320" s="265"/>
      <c r="AO320" s="265"/>
      <c r="AP320" s="217"/>
      <c r="AQ320" s="217" t="s">
        <v>40</v>
      </c>
      <c r="AR320" s="217"/>
      <c r="AS320" s="216"/>
      <c r="AT320" s="274"/>
      <c r="AU320" s="275"/>
      <c r="AV320" s="275"/>
      <c r="AW320" s="275"/>
      <c r="AX320" s="229"/>
      <c r="AY320" s="229" t="s">
        <v>40</v>
      </c>
      <c r="AZ320" s="229"/>
      <c r="BA320" s="244"/>
      <c r="BB320" s="284"/>
      <c r="BC320" s="285"/>
      <c r="BD320" s="285"/>
      <c r="BE320" s="285"/>
      <c r="BF320" s="229"/>
      <c r="BG320" s="229" t="s">
        <v>41</v>
      </c>
      <c r="BH320" s="229"/>
      <c r="BI320" s="244"/>
      <c r="BJ320" s="289"/>
      <c r="BK320" s="290"/>
      <c r="BL320" s="290"/>
      <c r="BM320" s="290"/>
      <c r="BN320" s="290"/>
      <c r="BO320" s="290"/>
      <c r="BP320" s="290"/>
      <c r="BQ320" s="291"/>
      <c r="BR320" s="289"/>
      <c r="BS320" s="290"/>
      <c r="BT320" s="290"/>
      <c r="BU320" s="290"/>
      <c r="BV320" s="290"/>
      <c r="BW320" s="290"/>
      <c r="BX320" s="290"/>
      <c r="BY320" s="291"/>
      <c r="BZ320" s="264"/>
      <c r="CA320" s="265"/>
      <c r="CB320" s="265"/>
      <c r="CC320" s="265"/>
      <c r="CD320" s="217" t="s">
        <v>48</v>
      </c>
      <c r="CE320" s="217" t="s">
        <v>44</v>
      </c>
      <c r="CF320" s="217"/>
      <c r="CG320" s="216"/>
      <c r="CH320" s="284"/>
      <c r="CI320" s="285"/>
      <c r="CJ320" s="285"/>
      <c r="CK320" s="285"/>
      <c r="CL320" s="229"/>
      <c r="CM320" s="229" t="s">
        <v>40</v>
      </c>
      <c r="CN320" s="229"/>
      <c r="CO320" s="244"/>
      <c r="CP320" s="264"/>
      <c r="CQ320" s="265"/>
      <c r="CR320" s="265"/>
      <c r="CS320" s="265"/>
      <c r="CT320" s="217"/>
      <c r="CU320" s="217"/>
      <c r="CV320" s="217"/>
      <c r="CW320" s="216"/>
      <c r="CX320" s="473"/>
      <c r="CY320" s="474"/>
      <c r="CZ320" s="474"/>
      <c r="DA320" s="475"/>
    </row>
    <row r="321" spans="2:105" ht="18.75" customHeight="1">
      <c r="B321" s="476"/>
      <c r="C321" s="477"/>
      <c r="D321" s="477"/>
      <c r="E321" s="478"/>
      <c r="F321" s="218" t="s">
        <v>288</v>
      </c>
      <c r="G321" s="219"/>
      <c r="H321" s="219"/>
      <c r="I321" s="219"/>
      <c r="J321" s="217"/>
      <c r="K321" s="217"/>
      <c r="L321" s="217"/>
      <c r="M321" s="216"/>
      <c r="N321" s="218" t="s">
        <v>252</v>
      </c>
      <c r="O321" s="219"/>
      <c r="P321" s="219"/>
      <c r="Q321" s="219"/>
      <c r="R321" s="217"/>
      <c r="S321" s="217"/>
      <c r="T321" s="217"/>
      <c r="U321" s="216"/>
      <c r="V321" s="223"/>
      <c r="W321" s="224"/>
      <c r="X321" s="224"/>
      <c r="Y321" s="224"/>
      <c r="Z321" s="224"/>
      <c r="AA321" s="224"/>
      <c r="AB321" s="224"/>
      <c r="AC321" s="225"/>
      <c r="AD321" s="218"/>
      <c r="AE321" s="219"/>
      <c r="AF321" s="219"/>
      <c r="AG321" s="219"/>
      <c r="AH321" s="217"/>
      <c r="AI321" s="217"/>
      <c r="AJ321" s="217"/>
      <c r="AK321" s="216"/>
      <c r="AL321" s="218"/>
      <c r="AM321" s="219"/>
      <c r="AN321" s="219"/>
      <c r="AO321" s="219"/>
      <c r="AP321" s="217"/>
      <c r="AQ321" s="217"/>
      <c r="AR321" s="217"/>
      <c r="AS321" s="216"/>
      <c r="AT321" s="296"/>
      <c r="AU321" s="297"/>
      <c r="AV321" s="297"/>
      <c r="AW321" s="297"/>
      <c r="AX321" s="229"/>
      <c r="AY321" s="229"/>
      <c r="AZ321" s="229"/>
      <c r="BA321" s="244"/>
      <c r="BB321" s="296"/>
      <c r="BC321" s="297"/>
      <c r="BD321" s="297"/>
      <c r="BE321" s="297"/>
      <c r="BF321" s="229"/>
      <c r="BG321" s="229"/>
      <c r="BH321" s="229"/>
      <c r="BI321" s="244"/>
      <c r="BJ321" s="289"/>
      <c r="BK321" s="290"/>
      <c r="BL321" s="290"/>
      <c r="BM321" s="290"/>
      <c r="BN321" s="290"/>
      <c r="BO321" s="290"/>
      <c r="BP321" s="290"/>
      <c r="BQ321" s="291"/>
      <c r="BR321" s="289"/>
      <c r="BS321" s="290"/>
      <c r="BT321" s="290"/>
      <c r="BU321" s="290"/>
      <c r="BV321" s="290"/>
      <c r="BW321" s="290"/>
      <c r="BX321" s="290"/>
      <c r="BY321" s="291"/>
      <c r="BZ321" s="218"/>
      <c r="CA321" s="219"/>
      <c r="CB321" s="219"/>
      <c r="CC321" s="219"/>
      <c r="CD321" s="217"/>
      <c r="CE321" s="217"/>
      <c r="CF321" s="217"/>
      <c r="CG321" s="216"/>
      <c r="CH321" s="296"/>
      <c r="CI321" s="297"/>
      <c r="CJ321" s="297"/>
      <c r="CK321" s="297"/>
      <c r="CL321" s="229"/>
      <c r="CM321" s="229"/>
      <c r="CN321" s="229"/>
      <c r="CO321" s="244"/>
      <c r="CP321" s="218"/>
      <c r="CQ321" s="219"/>
      <c r="CR321" s="219"/>
      <c r="CS321" s="219"/>
      <c r="CT321" s="217"/>
      <c r="CU321" s="217"/>
      <c r="CV321" s="217"/>
      <c r="CW321" s="216"/>
      <c r="CX321" s="476"/>
      <c r="CY321" s="477"/>
      <c r="CZ321" s="477"/>
      <c r="DA321" s="478"/>
    </row>
    <row r="322" spans="2:105" ht="18.75" customHeight="1" thickBot="1">
      <c r="B322" s="467" t="s">
        <v>294</v>
      </c>
      <c r="C322" s="468"/>
      <c r="D322" s="468"/>
      <c r="E322" s="469"/>
      <c r="F322" s="230"/>
      <c r="G322" s="231"/>
      <c r="H322" s="55"/>
      <c r="I322" s="246"/>
      <c r="J322" s="246"/>
      <c r="K322" s="246"/>
      <c r="L322" s="246"/>
      <c r="M322" s="247"/>
      <c r="N322" s="230"/>
      <c r="O322" s="231"/>
      <c r="P322" s="55"/>
      <c r="Q322" s="266"/>
      <c r="R322" s="266"/>
      <c r="S322" s="266"/>
      <c r="T322" s="266"/>
      <c r="U322" s="267"/>
      <c r="V322" s="226"/>
      <c r="W322" s="227"/>
      <c r="X322" s="227"/>
      <c r="Y322" s="227"/>
      <c r="Z322" s="227"/>
      <c r="AA322" s="227"/>
      <c r="AB322" s="227"/>
      <c r="AC322" s="228"/>
      <c r="AD322" s="230"/>
      <c r="AE322" s="231"/>
      <c r="AF322" s="55"/>
      <c r="AG322" s="266" t="s">
        <v>63</v>
      </c>
      <c r="AH322" s="266"/>
      <c r="AI322" s="266"/>
      <c r="AJ322" s="266"/>
      <c r="AK322" s="267"/>
      <c r="AL322" s="230"/>
      <c r="AM322" s="231"/>
      <c r="AN322" s="55"/>
      <c r="AO322" s="266"/>
      <c r="AP322" s="266"/>
      <c r="AQ322" s="266"/>
      <c r="AR322" s="266"/>
      <c r="AS322" s="267"/>
      <c r="AT322" s="230"/>
      <c r="AU322" s="231"/>
      <c r="AV322" s="65"/>
      <c r="AW322" s="310"/>
      <c r="AX322" s="310"/>
      <c r="AY322" s="310"/>
      <c r="AZ322" s="310"/>
      <c r="BA322" s="311"/>
      <c r="BB322" s="262"/>
      <c r="BC322" s="263"/>
      <c r="BD322" s="65"/>
      <c r="BE322" s="308"/>
      <c r="BF322" s="308"/>
      <c r="BG322" s="308"/>
      <c r="BH322" s="308"/>
      <c r="BI322" s="309"/>
      <c r="BJ322" s="292"/>
      <c r="BK322" s="293"/>
      <c r="BL322" s="293"/>
      <c r="BM322" s="293"/>
      <c r="BN322" s="293"/>
      <c r="BO322" s="293"/>
      <c r="BP322" s="293"/>
      <c r="BQ322" s="294"/>
      <c r="BR322" s="292"/>
      <c r="BS322" s="293"/>
      <c r="BT322" s="293"/>
      <c r="BU322" s="293"/>
      <c r="BV322" s="293"/>
      <c r="BW322" s="293"/>
      <c r="BX322" s="293"/>
      <c r="BY322" s="294"/>
      <c r="BZ322" s="230"/>
      <c r="CA322" s="231"/>
      <c r="CB322" s="55"/>
      <c r="CC322" s="266" t="s">
        <v>64</v>
      </c>
      <c r="CD322" s="266"/>
      <c r="CE322" s="266"/>
      <c r="CF322" s="266"/>
      <c r="CG322" s="267"/>
      <c r="CH322" s="262"/>
      <c r="CI322" s="263"/>
      <c r="CJ322" s="65"/>
      <c r="CK322" s="308"/>
      <c r="CL322" s="308"/>
      <c r="CM322" s="308"/>
      <c r="CN322" s="308"/>
      <c r="CO322" s="309"/>
      <c r="CP322" s="230"/>
      <c r="CQ322" s="231"/>
      <c r="CR322" s="55"/>
      <c r="CS322" s="246"/>
      <c r="CT322" s="246"/>
      <c r="CU322" s="246"/>
      <c r="CV322" s="246"/>
      <c r="CW322" s="247"/>
      <c r="CX322" s="467"/>
      <c r="CY322" s="468"/>
      <c r="CZ322" s="468"/>
      <c r="DA322" s="469"/>
    </row>
    <row r="323" spans="2:105" ht="15" customHeight="1">
      <c r="B323" s="470" t="s">
        <v>76</v>
      </c>
      <c r="C323" s="471"/>
      <c r="D323" s="471"/>
      <c r="E323" s="472"/>
      <c r="F323" s="220"/>
      <c r="G323" s="221"/>
      <c r="H323" s="221"/>
      <c r="I323" s="221"/>
      <c r="J323" s="221"/>
      <c r="K323" s="221"/>
      <c r="L323" s="221"/>
      <c r="M323" s="222"/>
      <c r="N323" s="251"/>
      <c r="O323" s="258"/>
      <c r="P323" s="258"/>
      <c r="Q323" s="258"/>
      <c r="R323" s="258"/>
      <c r="S323" s="258"/>
      <c r="T323" s="258"/>
      <c r="U323" s="259"/>
      <c r="V323" s="322"/>
      <c r="W323" s="323"/>
      <c r="X323" s="323"/>
      <c r="Y323" s="323"/>
      <c r="Z323" s="232"/>
      <c r="AA323" s="232"/>
      <c r="AB323" s="232"/>
      <c r="AC323" s="233"/>
      <c r="AD323" s="251">
        <v>10016251</v>
      </c>
      <c r="AE323" s="252"/>
      <c r="AF323" s="252"/>
      <c r="AG323" s="252"/>
      <c r="AH323" s="258"/>
      <c r="AI323" s="258"/>
      <c r="AJ323" s="258"/>
      <c r="AK323" s="259"/>
      <c r="AL323" s="251"/>
      <c r="AM323" s="258"/>
      <c r="AN323" s="258"/>
      <c r="AO323" s="258"/>
      <c r="AP323" s="258"/>
      <c r="AQ323" s="258"/>
      <c r="AR323" s="258"/>
      <c r="AS323" s="259"/>
      <c r="AT323" s="251"/>
      <c r="AU323" s="252"/>
      <c r="AV323" s="252"/>
      <c r="AW323" s="252"/>
      <c r="AX323" s="258"/>
      <c r="AY323" s="258"/>
      <c r="AZ323" s="258"/>
      <c r="BA323" s="259"/>
      <c r="BB323" s="251"/>
      <c r="BC323" s="252"/>
      <c r="BD323" s="252"/>
      <c r="BE323" s="252"/>
      <c r="BF323" s="258"/>
      <c r="BG323" s="258"/>
      <c r="BH323" s="258"/>
      <c r="BI323" s="259"/>
      <c r="BJ323" s="220"/>
      <c r="BK323" s="221"/>
      <c r="BL323" s="221"/>
      <c r="BM323" s="221"/>
      <c r="BN323" s="221"/>
      <c r="BO323" s="221"/>
      <c r="BP323" s="221"/>
      <c r="BQ323" s="222"/>
      <c r="BR323" s="251"/>
      <c r="BS323" s="258"/>
      <c r="BT323" s="258"/>
      <c r="BU323" s="258"/>
      <c r="BV323" s="258"/>
      <c r="BW323" s="258"/>
      <c r="BX323" s="258"/>
      <c r="BY323" s="259"/>
      <c r="BZ323" s="251"/>
      <c r="CA323" s="258"/>
      <c r="CB323" s="258"/>
      <c r="CC323" s="258"/>
      <c r="CD323" s="258"/>
      <c r="CE323" s="258"/>
      <c r="CF323" s="258"/>
      <c r="CG323" s="259"/>
      <c r="CH323" s="251">
        <v>10016290</v>
      </c>
      <c r="CI323" s="252"/>
      <c r="CJ323" s="252"/>
      <c r="CK323" s="252"/>
      <c r="CL323" s="258"/>
      <c r="CM323" s="258"/>
      <c r="CN323" s="258"/>
      <c r="CO323" s="259"/>
      <c r="CP323" s="251"/>
      <c r="CQ323" s="258"/>
      <c r="CR323" s="258"/>
      <c r="CS323" s="258"/>
      <c r="CT323" s="258"/>
      <c r="CU323" s="258"/>
      <c r="CV323" s="258"/>
      <c r="CW323" s="259"/>
      <c r="CX323" s="470" t="s">
        <v>76</v>
      </c>
      <c r="CY323" s="471"/>
      <c r="CZ323" s="471"/>
      <c r="DA323" s="472"/>
    </row>
    <row r="324" spans="2:105" ht="15" customHeight="1">
      <c r="B324" s="473"/>
      <c r="C324" s="474"/>
      <c r="D324" s="474"/>
      <c r="E324" s="475"/>
      <c r="F324" s="223"/>
      <c r="G324" s="224"/>
      <c r="H324" s="224"/>
      <c r="I324" s="224"/>
      <c r="J324" s="224"/>
      <c r="K324" s="224"/>
      <c r="L324" s="224"/>
      <c r="M324" s="225"/>
      <c r="N324" s="274"/>
      <c r="O324" s="275"/>
      <c r="P324" s="275"/>
      <c r="Q324" s="275"/>
      <c r="R324" s="229"/>
      <c r="S324" s="295"/>
      <c r="T324" s="229"/>
      <c r="U324" s="244"/>
      <c r="V324" s="242"/>
      <c r="W324" s="243"/>
      <c r="X324" s="243"/>
      <c r="Y324" s="243"/>
      <c r="Z324" s="217"/>
      <c r="AA324" s="245"/>
      <c r="AB324" s="217"/>
      <c r="AC324" s="216"/>
      <c r="AD324" s="274" t="s">
        <v>62</v>
      </c>
      <c r="AE324" s="275"/>
      <c r="AF324" s="275"/>
      <c r="AG324" s="275"/>
      <c r="AH324" s="229"/>
      <c r="AI324" s="295"/>
      <c r="AJ324" s="229"/>
      <c r="AK324" s="244"/>
      <c r="AL324" s="242"/>
      <c r="AM324" s="243"/>
      <c r="AN324" s="243"/>
      <c r="AO324" s="243"/>
      <c r="AP324" s="217"/>
      <c r="AQ324" s="245"/>
      <c r="AR324" s="217"/>
      <c r="AS324" s="216"/>
      <c r="AT324" s="274"/>
      <c r="AU324" s="275"/>
      <c r="AV324" s="275"/>
      <c r="AW324" s="275"/>
      <c r="AX324" s="229"/>
      <c r="AY324" s="295"/>
      <c r="AZ324" s="229"/>
      <c r="BA324" s="244"/>
      <c r="BB324" s="242"/>
      <c r="BC324" s="243"/>
      <c r="BD324" s="243"/>
      <c r="BE324" s="243"/>
      <c r="BF324" s="217"/>
      <c r="BG324" s="245"/>
      <c r="BH324" s="217"/>
      <c r="BI324" s="216"/>
      <c r="BJ324" s="223"/>
      <c r="BK324" s="224"/>
      <c r="BL324" s="224"/>
      <c r="BM324" s="224"/>
      <c r="BN324" s="224"/>
      <c r="BO324" s="224"/>
      <c r="BP324" s="224"/>
      <c r="BQ324" s="225"/>
      <c r="BR324" s="242"/>
      <c r="BS324" s="243"/>
      <c r="BT324" s="243"/>
      <c r="BU324" s="243"/>
      <c r="BV324" s="217"/>
      <c r="BW324" s="245"/>
      <c r="BX324" s="217"/>
      <c r="BY324" s="216"/>
      <c r="BZ324" s="242"/>
      <c r="CA324" s="243"/>
      <c r="CB324" s="243"/>
      <c r="CC324" s="243"/>
      <c r="CD324" s="217"/>
      <c r="CE324" s="245"/>
      <c r="CF324" s="217"/>
      <c r="CG324" s="216"/>
      <c r="CH324" s="242" t="s">
        <v>194</v>
      </c>
      <c r="CI324" s="243"/>
      <c r="CJ324" s="243"/>
      <c r="CK324" s="243"/>
      <c r="CL324" s="217"/>
      <c r="CM324" s="245"/>
      <c r="CN324" s="217"/>
      <c r="CO324" s="216"/>
      <c r="CP324" s="242"/>
      <c r="CQ324" s="243"/>
      <c r="CR324" s="243"/>
      <c r="CS324" s="243"/>
      <c r="CT324" s="217"/>
      <c r="CU324" s="217"/>
      <c r="CV324" s="217"/>
      <c r="CW324" s="216"/>
      <c r="CX324" s="473"/>
      <c r="CY324" s="474"/>
      <c r="CZ324" s="474"/>
      <c r="DA324" s="475"/>
    </row>
    <row r="325" spans="2:105" ht="11.25" customHeight="1">
      <c r="B325" s="473"/>
      <c r="C325" s="474"/>
      <c r="D325" s="474"/>
      <c r="E325" s="475"/>
      <c r="F325" s="223"/>
      <c r="G325" s="224"/>
      <c r="H325" s="224"/>
      <c r="I325" s="224"/>
      <c r="J325" s="224"/>
      <c r="K325" s="224"/>
      <c r="L325" s="224"/>
      <c r="M325" s="225"/>
      <c r="N325" s="274" t="s">
        <v>36</v>
      </c>
      <c r="O325" s="275"/>
      <c r="P325" s="275"/>
      <c r="Q325" s="275"/>
      <c r="R325" s="229"/>
      <c r="S325" s="295"/>
      <c r="T325" s="229"/>
      <c r="U325" s="244"/>
      <c r="V325" s="264" t="s">
        <v>121</v>
      </c>
      <c r="W325" s="265"/>
      <c r="X325" s="265"/>
      <c r="Y325" s="265"/>
      <c r="Z325" s="217"/>
      <c r="AA325" s="245"/>
      <c r="AB325" s="217"/>
      <c r="AC325" s="216"/>
      <c r="AD325" s="284" t="s">
        <v>121</v>
      </c>
      <c r="AE325" s="285"/>
      <c r="AF325" s="285"/>
      <c r="AG325" s="285"/>
      <c r="AH325" s="229"/>
      <c r="AI325" s="295"/>
      <c r="AJ325" s="229"/>
      <c r="AK325" s="244"/>
      <c r="AL325" s="264"/>
      <c r="AM325" s="265"/>
      <c r="AN325" s="265"/>
      <c r="AO325" s="265"/>
      <c r="AP325" s="217"/>
      <c r="AQ325" s="245"/>
      <c r="AR325" s="217"/>
      <c r="AS325" s="216"/>
      <c r="AT325" s="284"/>
      <c r="AU325" s="285"/>
      <c r="AV325" s="285"/>
      <c r="AW325" s="285"/>
      <c r="AX325" s="229"/>
      <c r="AY325" s="295"/>
      <c r="AZ325" s="229"/>
      <c r="BA325" s="244"/>
      <c r="BB325" s="284" t="s">
        <v>121</v>
      </c>
      <c r="BC325" s="285"/>
      <c r="BD325" s="285"/>
      <c r="BE325" s="285"/>
      <c r="BF325" s="217"/>
      <c r="BG325" s="245"/>
      <c r="BH325" s="217"/>
      <c r="BI325" s="216"/>
      <c r="BJ325" s="223"/>
      <c r="BK325" s="224"/>
      <c r="BL325" s="224"/>
      <c r="BM325" s="224"/>
      <c r="BN325" s="224"/>
      <c r="BO325" s="224"/>
      <c r="BP325" s="224"/>
      <c r="BQ325" s="225"/>
      <c r="BR325" s="242" t="s">
        <v>36</v>
      </c>
      <c r="BS325" s="243"/>
      <c r="BT325" s="243"/>
      <c r="BU325" s="243"/>
      <c r="BV325" s="217"/>
      <c r="BW325" s="245"/>
      <c r="BX325" s="217"/>
      <c r="BY325" s="216"/>
      <c r="BZ325" s="242" t="s">
        <v>36</v>
      </c>
      <c r="CA325" s="243"/>
      <c r="CB325" s="243"/>
      <c r="CC325" s="243"/>
      <c r="CD325" s="217"/>
      <c r="CE325" s="245"/>
      <c r="CF325" s="217"/>
      <c r="CG325" s="216"/>
      <c r="CH325" s="256" t="s">
        <v>195</v>
      </c>
      <c r="CI325" s="257"/>
      <c r="CJ325" s="257"/>
      <c r="CK325" s="257"/>
      <c r="CL325" s="217"/>
      <c r="CM325" s="245"/>
      <c r="CN325" s="217"/>
      <c r="CO325" s="216"/>
      <c r="CP325" s="264"/>
      <c r="CQ325" s="265"/>
      <c r="CR325" s="265"/>
      <c r="CS325" s="265"/>
      <c r="CT325" s="217"/>
      <c r="CU325" s="217"/>
      <c r="CV325" s="217"/>
      <c r="CW325" s="216"/>
      <c r="CX325" s="473"/>
      <c r="CY325" s="474"/>
      <c r="CZ325" s="474"/>
      <c r="DA325" s="475"/>
    </row>
    <row r="326" spans="2:105" ht="22.5" customHeight="1">
      <c r="B326" s="473"/>
      <c r="C326" s="474"/>
      <c r="D326" s="474"/>
      <c r="E326" s="475"/>
      <c r="F326" s="223"/>
      <c r="G326" s="224"/>
      <c r="H326" s="224"/>
      <c r="I326" s="224"/>
      <c r="J326" s="224"/>
      <c r="K326" s="224"/>
      <c r="L326" s="224"/>
      <c r="M326" s="225"/>
      <c r="N326" s="274"/>
      <c r="O326" s="275"/>
      <c r="P326" s="275"/>
      <c r="Q326" s="275"/>
      <c r="R326" s="229"/>
      <c r="S326" s="515"/>
      <c r="T326" s="229"/>
      <c r="U326" s="244"/>
      <c r="V326" s="264"/>
      <c r="W326" s="265"/>
      <c r="X326" s="265"/>
      <c r="Y326" s="265"/>
      <c r="Z326" s="217"/>
      <c r="AA326" s="217" t="s">
        <v>68</v>
      </c>
      <c r="AB326" s="217"/>
      <c r="AC326" s="216"/>
      <c r="AD326" s="284"/>
      <c r="AE326" s="285"/>
      <c r="AF326" s="285"/>
      <c r="AG326" s="285"/>
      <c r="AH326" s="229"/>
      <c r="AI326" s="229" t="s">
        <v>44</v>
      </c>
      <c r="AJ326" s="229"/>
      <c r="AK326" s="244"/>
      <c r="AL326" s="264"/>
      <c r="AM326" s="265"/>
      <c r="AN326" s="265"/>
      <c r="AO326" s="265"/>
      <c r="AP326" s="217"/>
      <c r="AQ326" s="217" t="s">
        <v>40</v>
      </c>
      <c r="AR326" s="217"/>
      <c r="AS326" s="216"/>
      <c r="AT326" s="284"/>
      <c r="AU326" s="285"/>
      <c r="AV326" s="285"/>
      <c r="AW326" s="285"/>
      <c r="AX326" s="229"/>
      <c r="AY326" s="229" t="s">
        <v>40</v>
      </c>
      <c r="AZ326" s="229"/>
      <c r="BA326" s="244"/>
      <c r="BB326" s="284"/>
      <c r="BC326" s="285"/>
      <c r="BD326" s="285"/>
      <c r="BE326" s="285"/>
      <c r="BF326" s="217"/>
      <c r="BG326" s="217" t="s">
        <v>42</v>
      </c>
      <c r="BH326" s="217"/>
      <c r="BI326" s="216"/>
      <c r="BJ326" s="223"/>
      <c r="BK326" s="224"/>
      <c r="BL326" s="224"/>
      <c r="BM326" s="224"/>
      <c r="BN326" s="224"/>
      <c r="BO326" s="224"/>
      <c r="BP326" s="224"/>
      <c r="BQ326" s="225"/>
      <c r="BR326" s="242"/>
      <c r="BS326" s="243"/>
      <c r="BT326" s="243"/>
      <c r="BU326" s="243"/>
      <c r="BV326" s="217"/>
      <c r="BW326" s="217"/>
      <c r="BX326" s="217"/>
      <c r="BY326" s="216"/>
      <c r="BZ326" s="242"/>
      <c r="CA326" s="243"/>
      <c r="CB326" s="243"/>
      <c r="CC326" s="243"/>
      <c r="CD326" s="217"/>
      <c r="CE326" s="217" t="s">
        <v>201</v>
      </c>
      <c r="CF326" s="217"/>
      <c r="CG326" s="216"/>
      <c r="CH326" s="256"/>
      <c r="CI326" s="257"/>
      <c r="CJ326" s="257"/>
      <c r="CK326" s="257"/>
      <c r="CL326" s="217" t="s">
        <v>51</v>
      </c>
      <c r="CM326" s="217" t="s">
        <v>44</v>
      </c>
      <c r="CN326" s="217" t="s">
        <v>495</v>
      </c>
      <c r="CO326" s="216"/>
      <c r="CP326" s="264"/>
      <c r="CQ326" s="265"/>
      <c r="CR326" s="265"/>
      <c r="CS326" s="265"/>
      <c r="CT326" s="217"/>
      <c r="CU326" s="217"/>
      <c r="CV326" s="217"/>
      <c r="CW326" s="216"/>
      <c r="CX326" s="473"/>
      <c r="CY326" s="474"/>
      <c r="CZ326" s="474"/>
      <c r="DA326" s="475"/>
    </row>
    <row r="327" spans="2:105" ht="18.75" customHeight="1">
      <c r="B327" s="476"/>
      <c r="C327" s="477"/>
      <c r="D327" s="477"/>
      <c r="E327" s="478"/>
      <c r="F327" s="223"/>
      <c r="G327" s="224"/>
      <c r="H327" s="224"/>
      <c r="I327" s="224"/>
      <c r="J327" s="224"/>
      <c r="K327" s="224"/>
      <c r="L327" s="224"/>
      <c r="M327" s="225"/>
      <c r="N327" s="218" t="s">
        <v>350</v>
      </c>
      <c r="O327" s="219"/>
      <c r="P327" s="219"/>
      <c r="Q327" s="219"/>
      <c r="R327" s="229"/>
      <c r="S327" s="515"/>
      <c r="T327" s="229"/>
      <c r="U327" s="244"/>
      <c r="V327" s="282"/>
      <c r="W327" s="283"/>
      <c r="X327" s="283"/>
      <c r="Y327" s="283"/>
      <c r="Z327" s="217"/>
      <c r="AA327" s="217"/>
      <c r="AB327" s="217"/>
      <c r="AC327" s="216"/>
      <c r="AD327" s="296"/>
      <c r="AE327" s="297"/>
      <c r="AF327" s="297"/>
      <c r="AG327" s="297"/>
      <c r="AH327" s="229"/>
      <c r="AI327" s="229"/>
      <c r="AJ327" s="229"/>
      <c r="AK327" s="244"/>
      <c r="AL327" s="218"/>
      <c r="AM327" s="219"/>
      <c r="AN327" s="219"/>
      <c r="AO327" s="219"/>
      <c r="AP327" s="217"/>
      <c r="AQ327" s="217"/>
      <c r="AR327" s="217"/>
      <c r="AS327" s="216"/>
      <c r="AT327" s="296"/>
      <c r="AU327" s="297"/>
      <c r="AV327" s="297"/>
      <c r="AW327" s="297"/>
      <c r="AX327" s="229"/>
      <c r="AY327" s="229"/>
      <c r="AZ327" s="229"/>
      <c r="BA327" s="244"/>
      <c r="BB327" s="302"/>
      <c r="BC327" s="303"/>
      <c r="BD327" s="303"/>
      <c r="BE327" s="303"/>
      <c r="BF327" s="217"/>
      <c r="BG327" s="217"/>
      <c r="BH327" s="217"/>
      <c r="BI327" s="216"/>
      <c r="BJ327" s="223"/>
      <c r="BK327" s="224"/>
      <c r="BL327" s="224"/>
      <c r="BM327" s="224"/>
      <c r="BN327" s="224"/>
      <c r="BO327" s="224"/>
      <c r="BP327" s="224"/>
      <c r="BQ327" s="225"/>
      <c r="BR327" s="218"/>
      <c r="BS327" s="219"/>
      <c r="BT327" s="219"/>
      <c r="BU327" s="219"/>
      <c r="BV327" s="217"/>
      <c r="BW327" s="217"/>
      <c r="BX327" s="217"/>
      <c r="BY327" s="216"/>
      <c r="BZ327" s="218"/>
      <c r="CA327" s="219"/>
      <c r="CB327" s="219"/>
      <c r="CC327" s="219"/>
      <c r="CD327" s="217"/>
      <c r="CE327" s="217"/>
      <c r="CF327" s="217"/>
      <c r="CG327" s="216"/>
      <c r="CH327" s="218"/>
      <c r="CI327" s="219"/>
      <c r="CJ327" s="219"/>
      <c r="CK327" s="219"/>
      <c r="CL327" s="217"/>
      <c r="CM327" s="217"/>
      <c r="CN327" s="217"/>
      <c r="CO327" s="216"/>
      <c r="CP327" s="218"/>
      <c r="CQ327" s="219"/>
      <c r="CR327" s="219"/>
      <c r="CS327" s="219"/>
      <c r="CT327" s="217"/>
      <c r="CU327" s="217"/>
      <c r="CV327" s="217"/>
      <c r="CW327" s="216"/>
      <c r="CX327" s="476"/>
      <c r="CY327" s="477"/>
      <c r="CZ327" s="477"/>
      <c r="DA327" s="478"/>
    </row>
    <row r="328" spans="2:105" ht="18.75" customHeight="1" thickBot="1">
      <c r="B328" s="467" t="s">
        <v>380</v>
      </c>
      <c r="C328" s="468"/>
      <c r="D328" s="468"/>
      <c r="E328" s="469"/>
      <c r="F328" s="226"/>
      <c r="G328" s="227"/>
      <c r="H328" s="227"/>
      <c r="I328" s="227"/>
      <c r="J328" s="227"/>
      <c r="K328" s="227"/>
      <c r="L328" s="227"/>
      <c r="M328" s="228"/>
      <c r="N328" s="230"/>
      <c r="O328" s="231"/>
      <c r="P328" s="65"/>
      <c r="Q328" s="310"/>
      <c r="R328" s="310"/>
      <c r="S328" s="310"/>
      <c r="T328" s="310"/>
      <c r="U328" s="311"/>
      <c r="V328" s="364"/>
      <c r="W328" s="365"/>
      <c r="X328" s="55"/>
      <c r="Y328" s="266"/>
      <c r="Z328" s="266"/>
      <c r="AA328" s="266"/>
      <c r="AB328" s="266"/>
      <c r="AC328" s="267"/>
      <c r="AD328" s="262"/>
      <c r="AE328" s="263"/>
      <c r="AF328" s="65"/>
      <c r="AG328" s="300" t="s">
        <v>122</v>
      </c>
      <c r="AH328" s="300"/>
      <c r="AI328" s="300"/>
      <c r="AJ328" s="300"/>
      <c r="AK328" s="301"/>
      <c r="AL328" s="230"/>
      <c r="AM328" s="231"/>
      <c r="AN328" s="55"/>
      <c r="AO328" s="266"/>
      <c r="AP328" s="266"/>
      <c r="AQ328" s="266"/>
      <c r="AR328" s="266"/>
      <c r="AS328" s="267"/>
      <c r="AT328" s="262"/>
      <c r="AU328" s="263"/>
      <c r="AV328" s="65"/>
      <c r="AW328" s="308"/>
      <c r="AX328" s="308"/>
      <c r="AY328" s="308"/>
      <c r="AZ328" s="308"/>
      <c r="BA328" s="309"/>
      <c r="BB328" s="262"/>
      <c r="BC328" s="263"/>
      <c r="BD328" s="55"/>
      <c r="BE328" s="326"/>
      <c r="BF328" s="326"/>
      <c r="BG328" s="326"/>
      <c r="BH328" s="326"/>
      <c r="BI328" s="327"/>
      <c r="BJ328" s="226"/>
      <c r="BK328" s="227"/>
      <c r="BL328" s="227"/>
      <c r="BM328" s="227"/>
      <c r="BN328" s="227"/>
      <c r="BO328" s="227"/>
      <c r="BP328" s="227"/>
      <c r="BQ328" s="228"/>
      <c r="BR328" s="230"/>
      <c r="BS328" s="231"/>
      <c r="BT328" s="55"/>
      <c r="BU328" s="246"/>
      <c r="BV328" s="246"/>
      <c r="BW328" s="246"/>
      <c r="BX328" s="246"/>
      <c r="BY328" s="247"/>
      <c r="BZ328" s="230"/>
      <c r="CA328" s="231"/>
      <c r="CB328" s="55"/>
      <c r="CC328" s="246"/>
      <c r="CD328" s="246"/>
      <c r="CE328" s="246"/>
      <c r="CF328" s="246"/>
      <c r="CG328" s="247"/>
      <c r="CH328" s="230"/>
      <c r="CI328" s="231"/>
      <c r="CJ328" s="55"/>
      <c r="CK328" s="266" t="s">
        <v>196</v>
      </c>
      <c r="CL328" s="266"/>
      <c r="CM328" s="266"/>
      <c r="CN328" s="266"/>
      <c r="CO328" s="267"/>
      <c r="CP328" s="230"/>
      <c r="CQ328" s="231"/>
      <c r="CR328" s="55"/>
      <c r="CS328" s="246"/>
      <c r="CT328" s="246"/>
      <c r="CU328" s="246"/>
      <c r="CV328" s="246"/>
      <c r="CW328" s="247"/>
      <c r="CX328" s="467"/>
      <c r="CY328" s="468"/>
      <c r="CZ328" s="468"/>
      <c r="DA328" s="469"/>
    </row>
    <row r="329" spans="2:105" ht="15" customHeight="1">
      <c r="B329" s="470" t="s">
        <v>165</v>
      </c>
      <c r="C329" s="471"/>
      <c r="D329" s="471"/>
      <c r="E329" s="472"/>
      <c r="F329" s="251">
        <v>10016208</v>
      </c>
      <c r="G329" s="252"/>
      <c r="H329" s="252"/>
      <c r="I329" s="252"/>
      <c r="J329" s="258"/>
      <c r="K329" s="258"/>
      <c r="L329" s="258"/>
      <c r="M329" s="259"/>
      <c r="N329" s="251"/>
      <c r="O329" s="252"/>
      <c r="P329" s="252"/>
      <c r="Q329" s="252"/>
      <c r="R329" s="258"/>
      <c r="S329" s="258"/>
      <c r="T329" s="258"/>
      <c r="U329" s="259"/>
      <c r="V329" s="251"/>
      <c r="W329" s="258"/>
      <c r="X329" s="258"/>
      <c r="Y329" s="258"/>
      <c r="Z329" s="258"/>
      <c r="AA329" s="258"/>
      <c r="AB329" s="258"/>
      <c r="AC329" s="259"/>
      <c r="AD329" s="251"/>
      <c r="AE329" s="258"/>
      <c r="AF329" s="258"/>
      <c r="AG329" s="258"/>
      <c r="AH329" s="258"/>
      <c r="AI329" s="258"/>
      <c r="AJ329" s="258"/>
      <c r="AK329" s="259"/>
      <c r="AL329" s="220"/>
      <c r="AM329" s="221"/>
      <c r="AN329" s="221"/>
      <c r="AO329" s="221"/>
      <c r="AP329" s="221"/>
      <c r="AQ329" s="221"/>
      <c r="AR329" s="221"/>
      <c r="AS329" s="222"/>
      <c r="AT329" s="251"/>
      <c r="AU329" s="258"/>
      <c r="AV329" s="258"/>
      <c r="AW329" s="258"/>
      <c r="AX329" s="258"/>
      <c r="AY329" s="258"/>
      <c r="AZ329" s="258"/>
      <c r="BA329" s="259"/>
      <c r="BB329" s="251">
        <v>10016281</v>
      </c>
      <c r="BC329" s="252"/>
      <c r="BD329" s="252"/>
      <c r="BE329" s="252"/>
      <c r="BF329" s="258"/>
      <c r="BG329" s="258"/>
      <c r="BH329" s="258"/>
      <c r="BI329" s="259"/>
      <c r="BJ329" s="251"/>
      <c r="BK329" s="258"/>
      <c r="BL329" s="258"/>
      <c r="BM329" s="258"/>
      <c r="BN329" s="258"/>
      <c r="BO329" s="258"/>
      <c r="BP329" s="258"/>
      <c r="BQ329" s="259"/>
      <c r="BR329" s="251"/>
      <c r="BS329" s="252"/>
      <c r="BT329" s="252"/>
      <c r="BU329" s="252"/>
      <c r="BV329" s="258"/>
      <c r="BW329" s="258"/>
      <c r="BX329" s="258"/>
      <c r="BY329" s="259"/>
      <c r="BZ329" s="220"/>
      <c r="CA329" s="221"/>
      <c r="CB329" s="221"/>
      <c r="CC329" s="221"/>
      <c r="CD329" s="221"/>
      <c r="CE329" s="221"/>
      <c r="CF329" s="221"/>
      <c r="CG329" s="222"/>
      <c r="CH329" s="251"/>
      <c r="CI329" s="258"/>
      <c r="CJ329" s="258"/>
      <c r="CK329" s="258"/>
      <c r="CL329" s="258"/>
      <c r="CM329" s="258"/>
      <c r="CN329" s="258"/>
      <c r="CO329" s="259"/>
      <c r="CP329" s="251"/>
      <c r="CQ329" s="258"/>
      <c r="CR329" s="258"/>
      <c r="CS329" s="258"/>
      <c r="CT329" s="258"/>
      <c r="CU329" s="258"/>
      <c r="CV329" s="258"/>
      <c r="CW329" s="259"/>
      <c r="CX329" s="470" t="s">
        <v>165</v>
      </c>
      <c r="CY329" s="471"/>
      <c r="CZ329" s="471"/>
      <c r="DA329" s="472"/>
    </row>
    <row r="330" spans="2:105" ht="15" customHeight="1">
      <c r="B330" s="473"/>
      <c r="C330" s="474"/>
      <c r="D330" s="474"/>
      <c r="E330" s="475"/>
      <c r="F330" s="242" t="s">
        <v>62</v>
      </c>
      <c r="G330" s="243"/>
      <c r="H330" s="243"/>
      <c r="I330" s="243"/>
      <c r="J330" s="217"/>
      <c r="K330" s="245"/>
      <c r="L330" s="217"/>
      <c r="M330" s="216"/>
      <c r="N330" s="274"/>
      <c r="O330" s="275"/>
      <c r="P330" s="275"/>
      <c r="Q330" s="275"/>
      <c r="R330" s="229"/>
      <c r="S330" s="295"/>
      <c r="T330" s="229"/>
      <c r="U330" s="244"/>
      <c r="V330" s="274"/>
      <c r="W330" s="275"/>
      <c r="X330" s="275"/>
      <c r="Y330" s="275"/>
      <c r="Z330" s="229"/>
      <c r="AA330" s="295"/>
      <c r="AB330" s="229"/>
      <c r="AC330" s="244"/>
      <c r="AD330" s="242"/>
      <c r="AE330" s="243"/>
      <c r="AF330" s="243"/>
      <c r="AG330" s="243"/>
      <c r="AH330" s="217"/>
      <c r="AI330" s="245"/>
      <c r="AJ330" s="217"/>
      <c r="AK330" s="216"/>
      <c r="AL330" s="223"/>
      <c r="AM330" s="224"/>
      <c r="AN330" s="224"/>
      <c r="AO330" s="224"/>
      <c r="AP330" s="224"/>
      <c r="AQ330" s="224"/>
      <c r="AR330" s="224"/>
      <c r="AS330" s="225"/>
      <c r="AT330" s="242"/>
      <c r="AU330" s="243"/>
      <c r="AV330" s="243"/>
      <c r="AW330" s="243"/>
      <c r="AX330" s="217"/>
      <c r="AY330" s="245"/>
      <c r="AZ330" s="217"/>
      <c r="BA330" s="216"/>
      <c r="BB330" s="274" t="s">
        <v>115</v>
      </c>
      <c r="BC330" s="275"/>
      <c r="BD330" s="275"/>
      <c r="BE330" s="275"/>
      <c r="BF330" s="229"/>
      <c r="BG330" s="295"/>
      <c r="BH330" s="229"/>
      <c r="BI330" s="244"/>
      <c r="BJ330" s="242"/>
      <c r="BK330" s="243"/>
      <c r="BL330" s="243"/>
      <c r="BM330" s="243"/>
      <c r="BN330" s="217"/>
      <c r="BO330" s="245"/>
      <c r="BP330" s="217"/>
      <c r="BQ330" s="216"/>
      <c r="BR330" s="274"/>
      <c r="BS330" s="275"/>
      <c r="BT330" s="275"/>
      <c r="BU330" s="275"/>
      <c r="BV330" s="229"/>
      <c r="BW330" s="295"/>
      <c r="BX330" s="229"/>
      <c r="BY330" s="244"/>
      <c r="BZ330" s="223"/>
      <c r="CA330" s="224"/>
      <c r="CB330" s="224"/>
      <c r="CC330" s="224"/>
      <c r="CD330" s="224"/>
      <c r="CE330" s="224"/>
      <c r="CF330" s="224"/>
      <c r="CG330" s="225"/>
      <c r="CH330" s="242"/>
      <c r="CI330" s="243"/>
      <c r="CJ330" s="243"/>
      <c r="CK330" s="243"/>
      <c r="CL330" s="217"/>
      <c r="CM330" s="245"/>
      <c r="CN330" s="217"/>
      <c r="CO330" s="216"/>
      <c r="CP330" s="274"/>
      <c r="CQ330" s="275"/>
      <c r="CR330" s="275"/>
      <c r="CS330" s="275"/>
      <c r="CT330" s="229"/>
      <c r="CU330" s="229"/>
      <c r="CV330" s="229"/>
      <c r="CW330" s="244"/>
      <c r="CX330" s="473"/>
      <c r="CY330" s="474"/>
      <c r="CZ330" s="474"/>
      <c r="DA330" s="475"/>
    </row>
    <row r="331" spans="2:105" ht="11.25" customHeight="1">
      <c r="B331" s="473"/>
      <c r="C331" s="474"/>
      <c r="D331" s="474"/>
      <c r="E331" s="475"/>
      <c r="F331" s="264" t="s">
        <v>337</v>
      </c>
      <c r="G331" s="265"/>
      <c r="H331" s="265"/>
      <c r="I331" s="265"/>
      <c r="J331" s="217"/>
      <c r="K331" s="245"/>
      <c r="L331" s="217"/>
      <c r="M331" s="216"/>
      <c r="N331" s="284"/>
      <c r="O331" s="285"/>
      <c r="P331" s="285"/>
      <c r="Q331" s="285"/>
      <c r="R331" s="229"/>
      <c r="S331" s="295"/>
      <c r="T331" s="229"/>
      <c r="U331" s="244"/>
      <c r="V331" s="274"/>
      <c r="W331" s="275"/>
      <c r="X331" s="275"/>
      <c r="Y331" s="275"/>
      <c r="Z331" s="229"/>
      <c r="AA331" s="295"/>
      <c r="AB331" s="229"/>
      <c r="AC331" s="244"/>
      <c r="AD331" s="242" t="s">
        <v>36</v>
      </c>
      <c r="AE331" s="243"/>
      <c r="AF331" s="243"/>
      <c r="AG331" s="243"/>
      <c r="AH331" s="217"/>
      <c r="AI331" s="245"/>
      <c r="AJ331" s="217"/>
      <c r="AK331" s="216"/>
      <c r="AL331" s="223"/>
      <c r="AM331" s="224"/>
      <c r="AN331" s="224"/>
      <c r="AO331" s="224"/>
      <c r="AP331" s="224"/>
      <c r="AQ331" s="224"/>
      <c r="AR331" s="224"/>
      <c r="AS331" s="225"/>
      <c r="AT331" s="242" t="s">
        <v>36</v>
      </c>
      <c r="AU331" s="243"/>
      <c r="AV331" s="243"/>
      <c r="AW331" s="243"/>
      <c r="AX331" s="217"/>
      <c r="AY331" s="245"/>
      <c r="AZ331" s="217"/>
      <c r="BA331" s="216"/>
      <c r="BB331" s="284" t="s">
        <v>116</v>
      </c>
      <c r="BC331" s="285"/>
      <c r="BD331" s="285"/>
      <c r="BE331" s="285"/>
      <c r="BF331" s="229"/>
      <c r="BG331" s="295"/>
      <c r="BH331" s="229"/>
      <c r="BI331" s="244"/>
      <c r="BJ331" s="264"/>
      <c r="BK331" s="265"/>
      <c r="BL331" s="265"/>
      <c r="BM331" s="265"/>
      <c r="BN331" s="217"/>
      <c r="BO331" s="245"/>
      <c r="BP331" s="217"/>
      <c r="BQ331" s="216"/>
      <c r="BR331" s="284"/>
      <c r="BS331" s="285"/>
      <c r="BT331" s="285"/>
      <c r="BU331" s="285"/>
      <c r="BV331" s="229"/>
      <c r="BW331" s="295"/>
      <c r="BX331" s="229"/>
      <c r="BY331" s="244"/>
      <c r="BZ331" s="223"/>
      <c r="CA331" s="224"/>
      <c r="CB331" s="224"/>
      <c r="CC331" s="224"/>
      <c r="CD331" s="224"/>
      <c r="CE331" s="224"/>
      <c r="CF331" s="224"/>
      <c r="CG331" s="225"/>
      <c r="CH331" s="242" t="s">
        <v>36</v>
      </c>
      <c r="CI331" s="243"/>
      <c r="CJ331" s="243"/>
      <c r="CK331" s="243"/>
      <c r="CL331" s="217"/>
      <c r="CM331" s="245"/>
      <c r="CN331" s="217"/>
      <c r="CO331" s="216"/>
      <c r="CP331" s="284"/>
      <c r="CQ331" s="285"/>
      <c r="CR331" s="285"/>
      <c r="CS331" s="285"/>
      <c r="CT331" s="229"/>
      <c r="CU331" s="229"/>
      <c r="CV331" s="229"/>
      <c r="CW331" s="244"/>
      <c r="CX331" s="473"/>
      <c r="CY331" s="474"/>
      <c r="CZ331" s="474"/>
      <c r="DA331" s="475"/>
    </row>
    <row r="332" spans="2:105" ht="22.5" customHeight="1">
      <c r="B332" s="473"/>
      <c r="C332" s="474"/>
      <c r="D332" s="474"/>
      <c r="E332" s="475"/>
      <c r="F332" s="264"/>
      <c r="G332" s="265"/>
      <c r="H332" s="265"/>
      <c r="I332" s="265"/>
      <c r="J332" s="217" t="s">
        <v>48</v>
      </c>
      <c r="K332" s="217" t="s">
        <v>40</v>
      </c>
      <c r="L332" s="217"/>
      <c r="M332" s="216"/>
      <c r="N332" s="284"/>
      <c r="O332" s="285"/>
      <c r="P332" s="285"/>
      <c r="Q332" s="285"/>
      <c r="R332" s="229"/>
      <c r="S332" s="229" t="s">
        <v>40</v>
      </c>
      <c r="T332" s="229"/>
      <c r="U332" s="244"/>
      <c r="V332" s="274"/>
      <c r="W332" s="275"/>
      <c r="X332" s="275"/>
      <c r="Y332" s="275"/>
      <c r="Z332" s="229"/>
      <c r="AA332" s="229" t="s">
        <v>41</v>
      </c>
      <c r="AB332" s="229" t="s">
        <v>42</v>
      </c>
      <c r="AC332" s="244"/>
      <c r="AD332" s="242"/>
      <c r="AE332" s="243"/>
      <c r="AF332" s="243"/>
      <c r="AG332" s="243"/>
      <c r="AH332" s="217"/>
      <c r="AI332" s="217"/>
      <c r="AJ332" s="217"/>
      <c r="AK332" s="216"/>
      <c r="AL332" s="223"/>
      <c r="AM332" s="224"/>
      <c r="AN332" s="224"/>
      <c r="AO332" s="224"/>
      <c r="AP332" s="224"/>
      <c r="AQ332" s="224"/>
      <c r="AR332" s="224"/>
      <c r="AS332" s="225"/>
      <c r="AT332" s="242"/>
      <c r="AU332" s="243"/>
      <c r="AV332" s="243"/>
      <c r="AW332" s="243"/>
      <c r="AX332" s="217"/>
      <c r="AY332" s="217" t="s">
        <v>201</v>
      </c>
      <c r="AZ332" s="217"/>
      <c r="BA332" s="216"/>
      <c r="BB332" s="284"/>
      <c r="BC332" s="285"/>
      <c r="BD332" s="285"/>
      <c r="BE332" s="285"/>
      <c r="BF332" s="229" t="s">
        <v>48</v>
      </c>
      <c r="BG332" s="229" t="s">
        <v>44</v>
      </c>
      <c r="BH332" s="229"/>
      <c r="BI332" s="244"/>
      <c r="BJ332" s="264"/>
      <c r="BK332" s="265"/>
      <c r="BL332" s="265"/>
      <c r="BM332" s="265"/>
      <c r="BN332" s="217"/>
      <c r="BO332" s="217" t="s">
        <v>40</v>
      </c>
      <c r="BP332" s="217"/>
      <c r="BQ332" s="216"/>
      <c r="BR332" s="284"/>
      <c r="BS332" s="285"/>
      <c r="BT332" s="285"/>
      <c r="BU332" s="285"/>
      <c r="BV332" s="229"/>
      <c r="BW332" s="229" t="s">
        <v>40</v>
      </c>
      <c r="BX332" s="229"/>
      <c r="BY332" s="244"/>
      <c r="BZ332" s="223"/>
      <c r="CA332" s="224"/>
      <c r="CB332" s="224"/>
      <c r="CC332" s="224"/>
      <c r="CD332" s="224"/>
      <c r="CE332" s="224"/>
      <c r="CF332" s="224"/>
      <c r="CG332" s="225"/>
      <c r="CH332" s="242"/>
      <c r="CI332" s="243"/>
      <c r="CJ332" s="243"/>
      <c r="CK332" s="243"/>
      <c r="CL332" s="217"/>
      <c r="CM332" s="217"/>
      <c r="CN332" s="217"/>
      <c r="CO332" s="216"/>
      <c r="CP332" s="284"/>
      <c r="CQ332" s="285"/>
      <c r="CR332" s="285"/>
      <c r="CS332" s="285"/>
      <c r="CT332" s="229"/>
      <c r="CU332" s="229"/>
      <c r="CV332" s="229"/>
      <c r="CW332" s="244"/>
      <c r="CX332" s="473"/>
      <c r="CY332" s="474"/>
      <c r="CZ332" s="474"/>
      <c r="DA332" s="475"/>
    </row>
    <row r="333" spans="2:105" ht="18.75" customHeight="1">
      <c r="B333" s="476"/>
      <c r="C333" s="477"/>
      <c r="D333" s="477"/>
      <c r="E333" s="478"/>
      <c r="F333" s="218"/>
      <c r="G333" s="219"/>
      <c r="H333" s="219"/>
      <c r="I333" s="219"/>
      <c r="J333" s="217"/>
      <c r="K333" s="217"/>
      <c r="L333" s="217"/>
      <c r="M333" s="216"/>
      <c r="N333" s="296"/>
      <c r="O333" s="297"/>
      <c r="P333" s="297"/>
      <c r="Q333" s="297"/>
      <c r="R333" s="229"/>
      <c r="S333" s="229"/>
      <c r="T333" s="229"/>
      <c r="U333" s="244"/>
      <c r="V333" s="218"/>
      <c r="W333" s="219"/>
      <c r="X333" s="219"/>
      <c r="Y333" s="219"/>
      <c r="Z333" s="229"/>
      <c r="AA333" s="229"/>
      <c r="AB333" s="229"/>
      <c r="AC333" s="244"/>
      <c r="AD333" s="218" t="s">
        <v>538</v>
      </c>
      <c r="AE333" s="219"/>
      <c r="AF333" s="219"/>
      <c r="AG333" s="219"/>
      <c r="AH333" s="217"/>
      <c r="AI333" s="217"/>
      <c r="AJ333" s="217"/>
      <c r="AK333" s="216"/>
      <c r="AL333" s="223"/>
      <c r="AM333" s="224"/>
      <c r="AN333" s="224"/>
      <c r="AO333" s="224"/>
      <c r="AP333" s="224"/>
      <c r="AQ333" s="224"/>
      <c r="AR333" s="224"/>
      <c r="AS333" s="225"/>
      <c r="AT333" s="218"/>
      <c r="AU333" s="219"/>
      <c r="AV333" s="219"/>
      <c r="AW333" s="219"/>
      <c r="AX333" s="217"/>
      <c r="AY333" s="217"/>
      <c r="AZ333" s="217"/>
      <c r="BA333" s="216"/>
      <c r="BB333" s="296"/>
      <c r="BC333" s="297"/>
      <c r="BD333" s="297"/>
      <c r="BE333" s="297"/>
      <c r="BF333" s="229"/>
      <c r="BG333" s="229"/>
      <c r="BH333" s="229"/>
      <c r="BI333" s="244"/>
      <c r="BJ333" s="218"/>
      <c r="BK333" s="219"/>
      <c r="BL333" s="219"/>
      <c r="BM333" s="219"/>
      <c r="BN333" s="217"/>
      <c r="BO333" s="217"/>
      <c r="BP333" s="217"/>
      <c r="BQ333" s="216"/>
      <c r="BR333" s="296"/>
      <c r="BS333" s="297"/>
      <c r="BT333" s="297"/>
      <c r="BU333" s="297"/>
      <c r="BV333" s="229"/>
      <c r="BW333" s="229"/>
      <c r="BX333" s="229"/>
      <c r="BY333" s="244"/>
      <c r="BZ333" s="223"/>
      <c r="CA333" s="224"/>
      <c r="CB333" s="224"/>
      <c r="CC333" s="224"/>
      <c r="CD333" s="224"/>
      <c r="CE333" s="224"/>
      <c r="CF333" s="224"/>
      <c r="CG333" s="225"/>
      <c r="CH333" s="218"/>
      <c r="CI333" s="219"/>
      <c r="CJ333" s="219"/>
      <c r="CK333" s="219"/>
      <c r="CL333" s="217"/>
      <c r="CM333" s="217"/>
      <c r="CN333" s="217"/>
      <c r="CO333" s="216"/>
      <c r="CP333" s="296"/>
      <c r="CQ333" s="297"/>
      <c r="CR333" s="297"/>
      <c r="CS333" s="297"/>
      <c r="CT333" s="229"/>
      <c r="CU333" s="229"/>
      <c r="CV333" s="229"/>
      <c r="CW333" s="244"/>
      <c r="CX333" s="476"/>
      <c r="CY333" s="477"/>
      <c r="CZ333" s="477"/>
      <c r="DA333" s="478"/>
    </row>
    <row r="334" spans="2:105" ht="18.75" customHeight="1" thickBot="1">
      <c r="B334" s="467" t="s">
        <v>291</v>
      </c>
      <c r="C334" s="468"/>
      <c r="D334" s="468"/>
      <c r="E334" s="469"/>
      <c r="F334" s="230"/>
      <c r="G334" s="231"/>
      <c r="H334" s="55"/>
      <c r="I334" s="266" t="s">
        <v>64</v>
      </c>
      <c r="J334" s="266"/>
      <c r="K334" s="266"/>
      <c r="L334" s="266"/>
      <c r="M334" s="267"/>
      <c r="N334" s="262"/>
      <c r="O334" s="263"/>
      <c r="P334" s="65"/>
      <c r="Q334" s="308"/>
      <c r="R334" s="308"/>
      <c r="S334" s="308"/>
      <c r="T334" s="308"/>
      <c r="U334" s="309"/>
      <c r="V334" s="230"/>
      <c r="W334" s="231"/>
      <c r="X334" s="65"/>
      <c r="Y334" s="300"/>
      <c r="Z334" s="300"/>
      <c r="AA334" s="300"/>
      <c r="AB334" s="300"/>
      <c r="AC334" s="301"/>
      <c r="AD334" s="230"/>
      <c r="AE334" s="231"/>
      <c r="AF334" s="55"/>
      <c r="AG334" s="246"/>
      <c r="AH334" s="246"/>
      <c r="AI334" s="246"/>
      <c r="AJ334" s="246"/>
      <c r="AK334" s="247"/>
      <c r="AL334" s="226"/>
      <c r="AM334" s="227"/>
      <c r="AN334" s="227"/>
      <c r="AO334" s="227"/>
      <c r="AP334" s="227"/>
      <c r="AQ334" s="227"/>
      <c r="AR334" s="227"/>
      <c r="AS334" s="228"/>
      <c r="AT334" s="230"/>
      <c r="AU334" s="231"/>
      <c r="AV334" s="55"/>
      <c r="AW334" s="246"/>
      <c r="AX334" s="246"/>
      <c r="AY334" s="246"/>
      <c r="AZ334" s="246"/>
      <c r="BA334" s="247"/>
      <c r="BB334" s="262"/>
      <c r="BC334" s="263"/>
      <c r="BD334" s="65"/>
      <c r="BE334" s="300" t="s">
        <v>117</v>
      </c>
      <c r="BF334" s="300"/>
      <c r="BG334" s="300"/>
      <c r="BH334" s="300"/>
      <c r="BI334" s="301"/>
      <c r="BJ334" s="230"/>
      <c r="BK334" s="231"/>
      <c r="BL334" s="55"/>
      <c r="BM334" s="266"/>
      <c r="BN334" s="266"/>
      <c r="BO334" s="266"/>
      <c r="BP334" s="266"/>
      <c r="BQ334" s="267"/>
      <c r="BR334" s="262"/>
      <c r="BS334" s="263"/>
      <c r="BT334" s="65"/>
      <c r="BU334" s="308"/>
      <c r="BV334" s="308"/>
      <c r="BW334" s="308"/>
      <c r="BX334" s="308"/>
      <c r="BY334" s="309"/>
      <c r="BZ334" s="226"/>
      <c r="CA334" s="227"/>
      <c r="CB334" s="227"/>
      <c r="CC334" s="227"/>
      <c r="CD334" s="227"/>
      <c r="CE334" s="227"/>
      <c r="CF334" s="227"/>
      <c r="CG334" s="228"/>
      <c r="CH334" s="230"/>
      <c r="CI334" s="231"/>
      <c r="CJ334" s="55"/>
      <c r="CK334" s="246"/>
      <c r="CL334" s="246"/>
      <c r="CM334" s="246"/>
      <c r="CN334" s="246"/>
      <c r="CO334" s="247"/>
      <c r="CP334" s="230"/>
      <c r="CQ334" s="231"/>
      <c r="CR334" s="65"/>
      <c r="CS334" s="310"/>
      <c r="CT334" s="310"/>
      <c r="CU334" s="310"/>
      <c r="CV334" s="310"/>
      <c r="CW334" s="311"/>
      <c r="CX334" s="467"/>
      <c r="CY334" s="468"/>
      <c r="CZ334" s="468"/>
      <c r="DA334" s="469"/>
    </row>
    <row r="335" spans="2:105" ht="15" customHeight="1">
      <c r="B335" s="470" t="s">
        <v>166</v>
      </c>
      <c r="C335" s="471"/>
      <c r="D335" s="471"/>
      <c r="E335" s="472"/>
      <c r="F335" s="220"/>
      <c r="G335" s="221"/>
      <c r="H335" s="221"/>
      <c r="I335" s="221"/>
      <c r="J335" s="221"/>
      <c r="K335" s="221"/>
      <c r="L335" s="221"/>
      <c r="M335" s="222"/>
      <c r="N335" s="220"/>
      <c r="O335" s="221"/>
      <c r="P335" s="221"/>
      <c r="Q335" s="221"/>
      <c r="R335" s="221"/>
      <c r="S335" s="221"/>
      <c r="T335" s="221"/>
      <c r="U335" s="222"/>
      <c r="V335" s="220"/>
      <c r="W335" s="221"/>
      <c r="X335" s="221"/>
      <c r="Y335" s="221"/>
      <c r="Z335" s="221"/>
      <c r="AA335" s="221"/>
      <c r="AB335" s="221"/>
      <c r="AC335" s="222"/>
      <c r="AD335" s="286"/>
      <c r="AE335" s="287"/>
      <c r="AF335" s="287"/>
      <c r="AG335" s="287"/>
      <c r="AH335" s="287"/>
      <c r="AI335" s="287"/>
      <c r="AJ335" s="287"/>
      <c r="AK335" s="288"/>
      <c r="AL335" s="220"/>
      <c r="AM335" s="221"/>
      <c r="AN335" s="221"/>
      <c r="AO335" s="221"/>
      <c r="AP335" s="221"/>
      <c r="AQ335" s="221"/>
      <c r="AR335" s="221"/>
      <c r="AS335" s="222"/>
      <c r="AT335" s="251"/>
      <c r="AU335" s="258"/>
      <c r="AV335" s="258"/>
      <c r="AW335" s="258"/>
      <c r="AX335" s="258"/>
      <c r="AY335" s="258"/>
      <c r="AZ335" s="258"/>
      <c r="BA335" s="259"/>
      <c r="BB335" s="251">
        <v>10016281</v>
      </c>
      <c r="BC335" s="252"/>
      <c r="BD335" s="252"/>
      <c r="BE335" s="252"/>
      <c r="BF335" s="258"/>
      <c r="BG335" s="258"/>
      <c r="BH335" s="258"/>
      <c r="BI335" s="259"/>
      <c r="BJ335" s="251"/>
      <c r="BK335" s="258"/>
      <c r="BL335" s="258"/>
      <c r="BM335" s="258"/>
      <c r="BN335" s="258"/>
      <c r="BO335" s="258"/>
      <c r="BP335" s="258"/>
      <c r="BQ335" s="259"/>
      <c r="BR335" s="251"/>
      <c r="BS335" s="252"/>
      <c r="BT335" s="252"/>
      <c r="BU335" s="252"/>
      <c r="BV335" s="258"/>
      <c r="BW335" s="258"/>
      <c r="BX335" s="258"/>
      <c r="BY335" s="259"/>
      <c r="BZ335" s="251"/>
      <c r="CA335" s="258"/>
      <c r="CB335" s="258"/>
      <c r="CC335" s="258"/>
      <c r="CD335" s="258"/>
      <c r="CE335" s="258"/>
      <c r="CF335" s="258"/>
      <c r="CG335" s="259"/>
      <c r="CH335" s="251">
        <v>10016290</v>
      </c>
      <c r="CI335" s="252"/>
      <c r="CJ335" s="252"/>
      <c r="CK335" s="252"/>
      <c r="CL335" s="258"/>
      <c r="CM335" s="258"/>
      <c r="CN335" s="258"/>
      <c r="CO335" s="259"/>
      <c r="CP335" s="251"/>
      <c r="CQ335" s="258"/>
      <c r="CR335" s="258"/>
      <c r="CS335" s="258"/>
      <c r="CT335" s="258"/>
      <c r="CU335" s="258"/>
      <c r="CV335" s="258"/>
      <c r="CW335" s="259"/>
      <c r="CX335" s="470" t="s">
        <v>166</v>
      </c>
      <c r="CY335" s="471"/>
      <c r="CZ335" s="471"/>
      <c r="DA335" s="472"/>
    </row>
    <row r="336" spans="2:105" ht="15" customHeight="1">
      <c r="B336" s="473"/>
      <c r="C336" s="474"/>
      <c r="D336" s="474"/>
      <c r="E336" s="475"/>
      <c r="F336" s="223"/>
      <c r="G336" s="224"/>
      <c r="H336" s="224"/>
      <c r="I336" s="224"/>
      <c r="J336" s="224"/>
      <c r="K336" s="224"/>
      <c r="L336" s="224"/>
      <c r="M336" s="225"/>
      <c r="N336" s="223"/>
      <c r="O336" s="224"/>
      <c r="P336" s="224"/>
      <c r="Q336" s="224"/>
      <c r="R336" s="224"/>
      <c r="S336" s="224"/>
      <c r="T336" s="224"/>
      <c r="U336" s="225"/>
      <c r="V336" s="223"/>
      <c r="W336" s="224"/>
      <c r="X336" s="224"/>
      <c r="Y336" s="224"/>
      <c r="Z336" s="224"/>
      <c r="AA336" s="224"/>
      <c r="AB336" s="224"/>
      <c r="AC336" s="225"/>
      <c r="AD336" s="289"/>
      <c r="AE336" s="290"/>
      <c r="AF336" s="290"/>
      <c r="AG336" s="290"/>
      <c r="AH336" s="290"/>
      <c r="AI336" s="290"/>
      <c r="AJ336" s="290"/>
      <c r="AK336" s="291"/>
      <c r="AL336" s="223"/>
      <c r="AM336" s="224"/>
      <c r="AN336" s="224"/>
      <c r="AO336" s="224"/>
      <c r="AP336" s="224"/>
      <c r="AQ336" s="224"/>
      <c r="AR336" s="224"/>
      <c r="AS336" s="225"/>
      <c r="AT336" s="242"/>
      <c r="AU336" s="243"/>
      <c r="AV336" s="243"/>
      <c r="AW336" s="243"/>
      <c r="AX336" s="217"/>
      <c r="AY336" s="245"/>
      <c r="AZ336" s="217"/>
      <c r="BA336" s="216"/>
      <c r="BB336" s="274" t="s">
        <v>115</v>
      </c>
      <c r="BC336" s="275"/>
      <c r="BD336" s="275"/>
      <c r="BE336" s="275"/>
      <c r="BF336" s="229"/>
      <c r="BG336" s="295"/>
      <c r="BH336" s="229"/>
      <c r="BI336" s="244"/>
      <c r="BJ336" s="242"/>
      <c r="BK336" s="243"/>
      <c r="BL336" s="243"/>
      <c r="BM336" s="243"/>
      <c r="BN336" s="217"/>
      <c r="BO336" s="245"/>
      <c r="BP336" s="217"/>
      <c r="BQ336" s="216"/>
      <c r="BR336" s="274"/>
      <c r="BS336" s="275"/>
      <c r="BT336" s="275"/>
      <c r="BU336" s="275"/>
      <c r="BV336" s="229"/>
      <c r="BW336" s="295"/>
      <c r="BX336" s="229"/>
      <c r="BY336" s="244"/>
      <c r="BZ336" s="242"/>
      <c r="CA336" s="243"/>
      <c r="CB336" s="243"/>
      <c r="CC336" s="243"/>
      <c r="CD336" s="217"/>
      <c r="CE336" s="245"/>
      <c r="CF336" s="217"/>
      <c r="CG336" s="216"/>
      <c r="CH336" s="242" t="s">
        <v>194</v>
      </c>
      <c r="CI336" s="243"/>
      <c r="CJ336" s="243"/>
      <c r="CK336" s="243"/>
      <c r="CL336" s="217"/>
      <c r="CM336" s="245"/>
      <c r="CN336" s="217"/>
      <c r="CO336" s="216"/>
      <c r="CP336" s="242"/>
      <c r="CQ336" s="243"/>
      <c r="CR336" s="243"/>
      <c r="CS336" s="243"/>
      <c r="CT336" s="217"/>
      <c r="CU336" s="217"/>
      <c r="CV336" s="217"/>
      <c r="CW336" s="216"/>
      <c r="CX336" s="473"/>
      <c r="CY336" s="474"/>
      <c r="CZ336" s="474"/>
      <c r="DA336" s="475"/>
    </row>
    <row r="337" spans="2:105" ht="11.25" customHeight="1">
      <c r="B337" s="473"/>
      <c r="C337" s="474"/>
      <c r="D337" s="474"/>
      <c r="E337" s="475"/>
      <c r="F337" s="223"/>
      <c r="G337" s="224"/>
      <c r="H337" s="224"/>
      <c r="I337" s="224"/>
      <c r="J337" s="224"/>
      <c r="K337" s="224"/>
      <c r="L337" s="224"/>
      <c r="M337" s="225"/>
      <c r="N337" s="223"/>
      <c r="O337" s="224"/>
      <c r="P337" s="224"/>
      <c r="Q337" s="224"/>
      <c r="R337" s="224"/>
      <c r="S337" s="224"/>
      <c r="T337" s="224"/>
      <c r="U337" s="225"/>
      <c r="V337" s="223"/>
      <c r="W337" s="224"/>
      <c r="X337" s="224"/>
      <c r="Y337" s="224"/>
      <c r="Z337" s="224"/>
      <c r="AA337" s="224"/>
      <c r="AB337" s="224"/>
      <c r="AC337" s="225"/>
      <c r="AD337" s="289"/>
      <c r="AE337" s="290"/>
      <c r="AF337" s="290"/>
      <c r="AG337" s="290"/>
      <c r="AH337" s="290"/>
      <c r="AI337" s="290"/>
      <c r="AJ337" s="290"/>
      <c r="AK337" s="291"/>
      <c r="AL337" s="223"/>
      <c r="AM337" s="224"/>
      <c r="AN337" s="224"/>
      <c r="AO337" s="224"/>
      <c r="AP337" s="224"/>
      <c r="AQ337" s="224"/>
      <c r="AR337" s="224"/>
      <c r="AS337" s="225"/>
      <c r="AT337" s="242" t="s">
        <v>36</v>
      </c>
      <c r="AU337" s="243"/>
      <c r="AV337" s="243"/>
      <c r="AW337" s="243"/>
      <c r="AX337" s="217"/>
      <c r="AY337" s="245"/>
      <c r="AZ337" s="217"/>
      <c r="BA337" s="216"/>
      <c r="BB337" s="284" t="s">
        <v>116</v>
      </c>
      <c r="BC337" s="285"/>
      <c r="BD337" s="285"/>
      <c r="BE337" s="285"/>
      <c r="BF337" s="229"/>
      <c r="BG337" s="295"/>
      <c r="BH337" s="229"/>
      <c r="BI337" s="244"/>
      <c r="BJ337" s="264"/>
      <c r="BK337" s="265"/>
      <c r="BL337" s="265"/>
      <c r="BM337" s="265"/>
      <c r="BN337" s="217"/>
      <c r="BO337" s="245"/>
      <c r="BP337" s="217"/>
      <c r="BQ337" s="216"/>
      <c r="BR337" s="284"/>
      <c r="BS337" s="285"/>
      <c r="BT337" s="285"/>
      <c r="BU337" s="285"/>
      <c r="BV337" s="229"/>
      <c r="BW337" s="295"/>
      <c r="BX337" s="229"/>
      <c r="BY337" s="244"/>
      <c r="BZ337" s="242" t="s">
        <v>36</v>
      </c>
      <c r="CA337" s="243"/>
      <c r="CB337" s="243"/>
      <c r="CC337" s="243"/>
      <c r="CD337" s="217"/>
      <c r="CE337" s="245"/>
      <c r="CF337" s="217"/>
      <c r="CG337" s="216"/>
      <c r="CH337" s="256" t="s">
        <v>195</v>
      </c>
      <c r="CI337" s="257"/>
      <c r="CJ337" s="257"/>
      <c r="CK337" s="257"/>
      <c r="CL337" s="217"/>
      <c r="CM337" s="245"/>
      <c r="CN337" s="217"/>
      <c r="CO337" s="216"/>
      <c r="CP337" s="264"/>
      <c r="CQ337" s="265"/>
      <c r="CR337" s="265"/>
      <c r="CS337" s="265"/>
      <c r="CT337" s="217"/>
      <c r="CU337" s="217"/>
      <c r="CV337" s="217"/>
      <c r="CW337" s="216"/>
      <c r="CX337" s="473"/>
      <c r="CY337" s="474"/>
      <c r="CZ337" s="474"/>
      <c r="DA337" s="475"/>
    </row>
    <row r="338" spans="2:105" ht="22.5" customHeight="1">
      <c r="B338" s="473"/>
      <c r="C338" s="474"/>
      <c r="D338" s="474"/>
      <c r="E338" s="475"/>
      <c r="F338" s="223"/>
      <c r="G338" s="224"/>
      <c r="H338" s="224"/>
      <c r="I338" s="224"/>
      <c r="J338" s="224"/>
      <c r="K338" s="224"/>
      <c r="L338" s="224"/>
      <c r="M338" s="225"/>
      <c r="N338" s="223"/>
      <c r="O338" s="224"/>
      <c r="P338" s="224"/>
      <c r="Q338" s="224"/>
      <c r="R338" s="224"/>
      <c r="S338" s="224"/>
      <c r="T338" s="224"/>
      <c r="U338" s="225"/>
      <c r="V338" s="223"/>
      <c r="W338" s="224"/>
      <c r="X338" s="224"/>
      <c r="Y338" s="224"/>
      <c r="Z338" s="224"/>
      <c r="AA338" s="224"/>
      <c r="AB338" s="224"/>
      <c r="AC338" s="225"/>
      <c r="AD338" s="289"/>
      <c r="AE338" s="290"/>
      <c r="AF338" s="290"/>
      <c r="AG338" s="290"/>
      <c r="AH338" s="290"/>
      <c r="AI338" s="290"/>
      <c r="AJ338" s="290"/>
      <c r="AK338" s="291"/>
      <c r="AL338" s="223"/>
      <c r="AM338" s="224"/>
      <c r="AN338" s="224"/>
      <c r="AO338" s="224"/>
      <c r="AP338" s="224"/>
      <c r="AQ338" s="224"/>
      <c r="AR338" s="224"/>
      <c r="AS338" s="225"/>
      <c r="AT338" s="242"/>
      <c r="AU338" s="243"/>
      <c r="AV338" s="243"/>
      <c r="AW338" s="243"/>
      <c r="AX338" s="217"/>
      <c r="AY338" s="217" t="s">
        <v>201</v>
      </c>
      <c r="AZ338" s="217"/>
      <c r="BA338" s="216"/>
      <c r="BB338" s="284"/>
      <c r="BC338" s="285"/>
      <c r="BD338" s="285"/>
      <c r="BE338" s="285"/>
      <c r="BF338" s="229" t="s">
        <v>54</v>
      </c>
      <c r="BG338" s="229" t="s">
        <v>44</v>
      </c>
      <c r="BH338" s="229"/>
      <c r="BI338" s="244"/>
      <c r="BJ338" s="264"/>
      <c r="BK338" s="265"/>
      <c r="BL338" s="265"/>
      <c r="BM338" s="265"/>
      <c r="BN338" s="217"/>
      <c r="BO338" s="217" t="s">
        <v>40</v>
      </c>
      <c r="BP338" s="217"/>
      <c r="BQ338" s="216"/>
      <c r="BR338" s="284"/>
      <c r="BS338" s="285"/>
      <c r="BT338" s="285"/>
      <c r="BU338" s="285"/>
      <c r="BV338" s="229"/>
      <c r="BW338" s="229" t="s">
        <v>40</v>
      </c>
      <c r="BX338" s="229"/>
      <c r="BY338" s="244"/>
      <c r="BZ338" s="242"/>
      <c r="CA338" s="243"/>
      <c r="CB338" s="243"/>
      <c r="CC338" s="243"/>
      <c r="CD338" s="217"/>
      <c r="CE338" s="217" t="s">
        <v>201</v>
      </c>
      <c r="CF338" s="217"/>
      <c r="CG338" s="216"/>
      <c r="CH338" s="256"/>
      <c r="CI338" s="257"/>
      <c r="CJ338" s="257"/>
      <c r="CK338" s="257"/>
      <c r="CL338" s="217" t="s">
        <v>54</v>
      </c>
      <c r="CM338" s="217" t="s">
        <v>44</v>
      </c>
      <c r="CN338" s="217" t="s">
        <v>495</v>
      </c>
      <c r="CO338" s="216"/>
      <c r="CP338" s="264"/>
      <c r="CQ338" s="265"/>
      <c r="CR338" s="265"/>
      <c r="CS338" s="265"/>
      <c r="CT338" s="217"/>
      <c r="CU338" s="217"/>
      <c r="CV338" s="217"/>
      <c r="CW338" s="216"/>
      <c r="CX338" s="473"/>
      <c r="CY338" s="474"/>
      <c r="CZ338" s="474"/>
      <c r="DA338" s="475"/>
    </row>
    <row r="339" spans="2:105" ht="18.75" customHeight="1">
      <c r="B339" s="476"/>
      <c r="C339" s="477"/>
      <c r="D339" s="477"/>
      <c r="E339" s="478"/>
      <c r="F339" s="223"/>
      <c r="G339" s="224"/>
      <c r="H339" s="224"/>
      <c r="I339" s="224"/>
      <c r="J339" s="224"/>
      <c r="K339" s="224"/>
      <c r="L339" s="224"/>
      <c r="M339" s="225"/>
      <c r="N339" s="223"/>
      <c r="O339" s="224"/>
      <c r="P339" s="224"/>
      <c r="Q339" s="224"/>
      <c r="R339" s="224"/>
      <c r="S339" s="224"/>
      <c r="T339" s="224"/>
      <c r="U339" s="225"/>
      <c r="V339" s="223"/>
      <c r="W339" s="224"/>
      <c r="X339" s="224"/>
      <c r="Y339" s="224"/>
      <c r="Z339" s="224"/>
      <c r="AA339" s="224"/>
      <c r="AB339" s="224"/>
      <c r="AC339" s="225"/>
      <c r="AD339" s="289"/>
      <c r="AE339" s="290"/>
      <c r="AF339" s="290"/>
      <c r="AG339" s="290"/>
      <c r="AH339" s="290"/>
      <c r="AI339" s="290"/>
      <c r="AJ339" s="290"/>
      <c r="AK339" s="291"/>
      <c r="AL339" s="223"/>
      <c r="AM339" s="224"/>
      <c r="AN339" s="224"/>
      <c r="AO339" s="224"/>
      <c r="AP339" s="224"/>
      <c r="AQ339" s="224"/>
      <c r="AR339" s="224"/>
      <c r="AS339" s="225"/>
      <c r="AT339" s="218"/>
      <c r="AU339" s="219"/>
      <c r="AV339" s="219"/>
      <c r="AW339" s="219"/>
      <c r="AX339" s="217"/>
      <c r="AY339" s="217"/>
      <c r="AZ339" s="217"/>
      <c r="BA339" s="216"/>
      <c r="BB339" s="296"/>
      <c r="BC339" s="297"/>
      <c r="BD339" s="297"/>
      <c r="BE339" s="297"/>
      <c r="BF339" s="229"/>
      <c r="BG339" s="229"/>
      <c r="BH339" s="229"/>
      <c r="BI339" s="244"/>
      <c r="BJ339" s="218"/>
      <c r="BK339" s="219"/>
      <c r="BL339" s="219"/>
      <c r="BM339" s="219"/>
      <c r="BN339" s="217"/>
      <c r="BO339" s="217"/>
      <c r="BP339" s="217"/>
      <c r="BQ339" s="216"/>
      <c r="BR339" s="296"/>
      <c r="BS339" s="297"/>
      <c r="BT339" s="297"/>
      <c r="BU339" s="297"/>
      <c r="BV339" s="229"/>
      <c r="BW339" s="229"/>
      <c r="BX339" s="229"/>
      <c r="BY339" s="244"/>
      <c r="BZ339" s="218"/>
      <c r="CA339" s="219"/>
      <c r="CB339" s="219"/>
      <c r="CC339" s="219"/>
      <c r="CD339" s="217"/>
      <c r="CE339" s="217"/>
      <c r="CF339" s="217"/>
      <c r="CG339" s="216"/>
      <c r="CH339" s="218"/>
      <c r="CI339" s="219"/>
      <c r="CJ339" s="219"/>
      <c r="CK339" s="219"/>
      <c r="CL339" s="217"/>
      <c r="CM339" s="217"/>
      <c r="CN339" s="217"/>
      <c r="CO339" s="216"/>
      <c r="CP339" s="218"/>
      <c r="CQ339" s="219"/>
      <c r="CR339" s="219"/>
      <c r="CS339" s="219"/>
      <c r="CT339" s="217"/>
      <c r="CU339" s="217"/>
      <c r="CV339" s="217"/>
      <c r="CW339" s="216"/>
      <c r="CX339" s="476"/>
      <c r="CY339" s="477"/>
      <c r="CZ339" s="477"/>
      <c r="DA339" s="478"/>
    </row>
    <row r="340" spans="2:105" ht="18.75" customHeight="1" thickBot="1">
      <c r="B340" s="467" t="s">
        <v>647</v>
      </c>
      <c r="C340" s="468"/>
      <c r="D340" s="468"/>
      <c r="E340" s="469"/>
      <c r="F340" s="226"/>
      <c r="G340" s="227"/>
      <c r="H340" s="227"/>
      <c r="I340" s="227"/>
      <c r="J340" s="227"/>
      <c r="K340" s="227"/>
      <c r="L340" s="227"/>
      <c r="M340" s="228"/>
      <c r="N340" s="226"/>
      <c r="O340" s="227"/>
      <c r="P340" s="227"/>
      <c r="Q340" s="227"/>
      <c r="R340" s="227"/>
      <c r="S340" s="227"/>
      <c r="T340" s="227"/>
      <c r="U340" s="228"/>
      <c r="V340" s="226"/>
      <c r="W340" s="227"/>
      <c r="X340" s="227"/>
      <c r="Y340" s="227"/>
      <c r="Z340" s="227"/>
      <c r="AA340" s="227"/>
      <c r="AB340" s="227"/>
      <c r="AC340" s="228"/>
      <c r="AD340" s="292"/>
      <c r="AE340" s="293"/>
      <c r="AF340" s="293"/>
      <c r="AG340" s="293"/>
      <c r="AH340" s="293"/>
      <c r="AI340" s="293"/>
      <c r="AJ340" s="293"/>
      <c r="AK340" s="294"/>
      <c r="AL340" s="226"/>
      <c r="AM340" s="227"/>
      <c r="AN340" s="227"/>
      <c r="AO340" s="227"/>
      <c r="AP340" s="227"/>
      <c r="AQ340" s="227"/>
      <c r="AR340" s="227"/>
      <c r="AS340" s="228"/>
      <c r="AT340" s="230"/>
      <c r="AU340" s="231"/>
      <c r="AV340" s="55"/>
      <c r="AW340" s="246"/>
      <c r="AX340" s="246"/>
      <c r="AY340" s="246"/>
      <c r="AZ340" s="246"/>
      <c r="BA340" s="247"/>
      <c r="BB340" s="262"/>
      <c r="BC340" s="263"/>
      <c r="BD340" s="65"/>
      <c r="BE340" s="300" t="s">
        <v>117</v>
      </c>
      <c r="BF340" s="300"/>
      <c r="BG340" s="300"/>
      <c r="BH340" s="300"/>
      <c r="BI340" s="301"/>
      <c r="BJ340" s="230"/>
      <c r="BK340" s="231"/>
      <c r="BL340" s="55"/>
      <c r="BM340" s="266"/>
      <c r="BN340" s="266"/>
      <c r="BO340" s="266"/>
      <c r="BP340" s="266"/>
      <c r="BQ340" s="267"/>
      <c r="BR340" s="262"/>
      <c r="BS340" s="263"/>
      <c r="BT340" s="65"/>
      <c r="BU340" s="308"/>
      <c r="BV340" s="308"/>
      <c r="BW340" s="308"/>
      <c r="BX340" s="308"/>
      <c r="BY340" s="309"/>
      <c r="BZ340" s="230"/>
      <c r="CA340" s="231"/>
      <c r="CB340" s="55"/>
      <c r="CC340" s="246"/>
      <c r="CD340" s="246"/>
      <c r="CE340" s="246"/>
      <c r="CF340" s="246"/>
      <c r="CG340" s="247"/>
      <c r="CH340" s="230"/>
      <c r="CI340" s="231"/>
      <c r="CJ340" s="55"/>
      <c r="CK340" s="266" t="s">
        <v>196</v>
      </c>
      <c r="CL340" s="266"/>
      <c r="CM340" s="266"/>
      <c r="CN340" s="266"/>
      <c r="CO340" s="267"/>
      <c r="CP340" s="230"/>
      <c r="CQ340" s="231"/>
      <c r="CR340" s="55"/>
      <c r="CS340" s="246"/>
      <c r="CT340" s="246"/>
      <c r="CU340" s="246"/>
      <c r="CV340" s="246"/>
      <c r="CW340" s="247"/>
      <c r="CX340" s="467"/>
      <c r="CY340" s="468"/>
      <c r="CZ340" s="468"/>
      <c r="DA340" s="469"/>
    </row>
    <row r="341" spans="2:105" ht="15" customHeight="1">
      <c r="B341" s="470" t="s">
        <v>167</v>
      </c>
      <c r="C341" s="471"/>
      <c r="D341" s="471"/>
      <c r="E341" s="472"/>
      <c r="F341" s="251"/>
      <c r="G341" s="258"/>
      <c r="H341" s="258"/>
      <c r="I341" s="258"/>
      <c r="J341" s="258"/>
      <c r="K341" s="258"/>
      <c r="L341" s="258"/>
      <c r="M341" s="259"/>
      <c r="N341" s="251"/>
      <c r="O341" s="258"/>
      <c r="P341" s="258"/>
      <c r="Q341" s="258"/>
      <c r="R341" s="258"/>
      <c r="S341" s="258"/>
      <c r="T341" s="258"/>
      <c r="U341" s="259"/>
      <c r="V341" s="251"/>
      <c r="W341" s="258"/>
      <c r="X341" s="258"/>
      <c r="Y341" s="258"/>
      <c r="Z341" s="258"/>
      <c r="AA341" s="258"/>
      <c r="AB341" s="258"/>
      <c r="AC341" s="259"/>
      <c r="AD341" s="251"/>
      <c r="AE341" s="258"/>
      <c r="AF341" s="258"/>
      <c r="AG341" s="258"/>
      <c r="AH341" s="258"/>
      <c r="AI341" s="258"/>
      <c r="AJ341" s="258"/>
      <c r="AK341" s="259"/>
      <c r="AL341" s="220"/>
      <c r="AM341" s="221"/>
      <c r="AN341" s="221"/>
      <c r="AO341" s="221"/>
      <c r="AP341" s="221"/>
      <c r="AQ341" s="221"/>
      <c r="AR341" s="221"/>
      <c r="AS341" s="222"/>
      <c r="AT341" s="220"/>
      <c r="AU341" s="221"/>
      <c r="AV341" s="221"/>
      <c r="AW341" s="221"/>
      <c r="AX341" s="221"/>
      <c r="AY341" s="221"/>
      <c r="AZ341" s="221"/>
      <c r="BA341" s="222"/>
      <c r="BB341" s="251"/>
      <c r="BC341" s="258"/>
      <c r="BD341" s="258"/>
      <c r="BE341" s="258"/>
      <c r="BF341" s="258"/>
      <c r="BG341" s="258"/>
      <c r="BH341" s="258"/>
      <c r="BI341" s="259"/>
      <c r="BJ341" s="251"/>
      <c r="BK341" s="258"/>
      <c r="BL341" s="258"/>
      <c r="BM341" s="258"/>
      <c r="BN341" s="258"/>
      <c r="BO341" s="258"/>
      <c r="BP341" s="258"/>
      <c r="BQ341" s="259"/>
      <c r="BR341" s="251"/>
      <c r="BS341" s="258"/>
      <c r="BT341" s="258"/>
      <c r="BU341" s="258"/>
      <c r="BV341" s="258"/>
      <c r="BW341" s="258"/>
      <c r="BX341" s="258"/>
      <c r="BY341" s="259"/>
      <c r="BZ341" s="251"/>
      <c r="CA341" s="258"/>
      <c r="CB341" s="258"/>
      <c r="CC341" s="258"/>
      <c r="CD341" s="258"/>
      <c r="CE341" s="258"/>
      <c r="CF341" s="258"/>
      <c r="CG341" s="259"/>
      <c r="CH341" s="251">
        <v>10016290</v>
      </c>
      <c r="CI341" s="252"/>
      <c r="CJ341" s="252"/>
      <c r="CK341" s="252"/>
      <c r="CL341" s="258"/>
      <c r="CM341" s="258"/>
      <c r="CN341" s="258"/>
      <c r="CO341" s="259"/>
      <c r="CP341" s="251"/>
      <c r="CQ341" s="258"/>
      <c r="CR341" s="258"/>
      <c r="CS341" s="258"/>
      <c r="CT341" s="258"/>
      <c r="CU341" s="258"/>
      <c r="CV341" s="258"/>
      <c r="CW341" s="259"/>
      <c r="CX341" s="470" t="s">
        <v>167</v>
      </c>
      <c r="CY341" s="471"/>
      <c r="CZ341" s="471"/>
      <c r="DA341" s="472"/>
    </row>
    <row r="342" spans="2:105" ht="15" customHeight="1">
      <c r="B342" s="473"/>
      <c r="C342" s="474"/>
      <c r="D342" s="474"/>
      <c r="E342" s="475"/>
      <c r="F342" s="242"/>
      <c r="G342" s="243"/>
      <c r="H342" s="243"/>
      <c r="I342" s="243"/>
      <c r="J342" s="217"/>
      <c r="K342" s="245"/>
      <c r="L342" s="217"/>
      <c r="M342" s="216"/>
      <c r="N342" s="242"/>
      <c r="O342" s="243"/>
      <c r="P342" s="243"/>
      <c r="Q342" s="243"/>
      <c r="R342" s="217"/>
      <c r="S342" s="245"/>
      <c r="T342" s="217"/>
      <c r="U342" s="216"/>
      <c r="V342" s="242"/>
      <c r="W342" s="243"/>
      <c r="X342" s="243"/>
      <c r="Y342" s="243"/>
      <c r="Z342" s="217"/>
      <c r="AA342" s="245"/>
      <c r="AB342" s="217"/>
      <c r="AC342" s="216"/>
      <c r="AD342" s="242"/>
      <c r="AE342" s="243"/>
      <c r="AF342" s="243"/>
      <c r="AG342" s="243"/>
      <c r="AH342" s="217"/>
      <c r="AI342" s="245"/>
      <c r="AJ342" s="217"/>
      <c r="AK342" s="216"/>
      <c r="AL342" s="223"/>
      <c r="AM342" s="224"/>
      <c r="AN342" s="224"/>
      <c r="AO342" s="224"/>
      <c r="AP342" s="224"/>
      <c r="AQ342" s="224"/>
      <c r="AR342" s="224"/>
      <c r="AS342" s="225"/>
      <c r="AT342" s="223"/>
      <c r="AU342" s="224"/>
      <c r="AV342" s="224"/>
      <c r="AW342" s="224"/>
      <c r="AX342" s="224"/>
      <c r="AY342" s="224"/>
      <c r="AZ342" s="224"/>
      <c r="BA342" s="225"/>
      <c r="BB342" s="242"/>
      <c r="BC342" s="243"/>
      <c r="BD342" s="243"/>
      <c r="BE342" s="243"/>
      <c r="BF342" s="217"/>
      <c r="BG342" s="245"/>
      <c r="BH342" s="217"/>
      <c r="BI342" s="216"/>
      <c r="BJ342" s="242"/>
      <c r="BK342" s="243"/>
      <c r="BL342" s="243"/>
      <c r="BM342" s="243"/>
      <c r="BN342" s="217"/>
      <c r="BO342" s="245"/>
      <c r="BP342" s="217"/>
      <c r="BQ342" s="216"/>
      <c r="BR342" s="242"/>
      <c r="BS342" s="243"/>
      <c r="BT342" s="243"/>
      <c r="BU342" s="243"/>
      <c r="BV342" s="217"/>
      <c r="BW342" s="245"/>
      <c r="BX342" s="217"/>
      <c r="BY342" s="216"/>
      <c r="BZ342" s="242"/>
      <c r="CA342" s="243"/>
      <c r="CB342" s="243"/>
      <c r="CC342" s="243"/>
      <c r="CD342" s="217"/>
      <c r="CE342" s="245"/>
      <c r="CF342" s="217"/>
      <c r="CG342" s="216"/>
      <c r="CH342" s="242" t="s">
        <v>194</v>
      </c>
      <c r="CI342" s="243"/>
      <c r="CJ342" s="243"/>
      <c r="CK342" s="243"/>
      <c r="CL342" s="217"/>
      <c r="CM342" s="245"/>
      <c r="CN342" s="217"/>
      <c r="CO342" s="216"/>
      <c r="CP342" s="242"/>
      <c r="CQ342" s="243"/>
      <c r="CR342" s="243"/>
      <c r="CS342" s="243"/>
      <c r="CT342" s="217"/>
      <c r="CU342" s="245"/>
      <c r="CV342" s="217"/>
      <c r="CW342" s="216"/>
      <c r="CX342" s="473"/>
      <c r="CY342" s="474"/>
      <c r="CZ342" s="474"/>
      <c r="DA342" s="475"/>
    </row>
    <row r="343" spans="2:105" ht="11.25" customHeight="1">
      <c r="B343" s="473"/>
      <c r="C343" s="474"/>
      <c r="D343" s="474"/>
      <c r="E343" s="475"/>
      <c r="F343" s="242" t="s">
        <v>36</v>
      </c>
      <c r="G343" s="243"/>
      <c r="H343" s="243"/>
      <c r="I343" s="243"/>
      <c r="J343" s="217"/>
      <c r="K343" s="245"/>
      <c r="L343" s="217"/>
      <c r="M343" s="216"/>
      <c r="N343" s="242" t="s">
        <v>36</v>
      </c>
      <c r="O343" s="243"/>
      <c r="P343" s="243"/>
      <c r="Q343" s="243"/>
      <c r="R343" s="217"/>
      <c r="S343" s="245"/>
      <c r="T343" s="217"/>
      <c r="U343" s="216"/>
      <c r="V343" s="242" t="s">
        <v>36</v>
      </c>
      <c r="W343" s="243"/>
      <c r="X343" s="243"/>
      <c r="Y343" s="243"/>
      <c r="Z343" s="217"/>
      <c r="AA343" s="245"/>
      <c r="AB343" s="217"/>
      <c r="AC343" s="216"/>
      <c r="AD343" s="242" t="s">
        <v>36</v>
      </c>
      <c r="AE343" s="243"/>
      <c r="AF343" s="243"/>
      <c r="AG343" s="243"/>
      <c r="AH343" s="217"/>
      <c r="AI343" s="245"/>
      <c r="AJ343" s="217"/>
      <c r="AK343" s="216"/>
      <c r="AL343" s="223"/>
      <c r="AM343" s="224"/>
      <c r="AN343" s="224"/>
      <c r="AO343" s="224"/>
      <c r="AP343" s="224"/>
      <c r="AQ343" s="224"/>
      <c r="AR343" s="224"/>
      <c r="AS343" s="225"/>
      <c r="AT343" s="223"/>
      <c r="AU343" s="224"/>
      <c r="AV343" s="224"/>
      <c r="AW343" s="224"/>
      <c r="AX343" s="224"/>
      <c r="AY343" s="224"/>
      <c r="AZ343" s="224"/>
      <c r="BA343" s="225"/>
      <c r="BB343" s="242" t="s">
        <v>36</v>
      </c>
      <c r="BC343" s="243"/>
      <c r="BD343" s="243"/>
      <c r="BE343" s="243"/>
      <c r="BF343" s="217"/>
      <c r="BG343" s="245"/>
      <c r="BH343" s="217"/>
      <c r="BI343" s="216"/>
      <c r="BJ343" s="242" t="s">
        <v>36</v>
      </c>
      <c r="BK343" s="243"/>
      <c r="BL343" s="243"/>
      <c r="BM343" s="243"/>
      <c r="BN343" s="217"/>
      <c r="BO343" s="245"/>
      <c r="BP343" s="217"/>
      <c r="BQ343" s="216"/>
      <c r="BR343" s="242" t="s">
        <v>36</v>
      </c>
      <c r="BS343" s="243"/>
      <c r="BT343" s="243"/>
      <c r="BU343" s="243"/>
      <c r="BV343" s="217"/>
      <c r="BW343" s="245"/>
      <c r="BX343" s="217"/>
      <c r="BY343" s="216"/>
      <c r="BZ343" s="242" t="s">
        <v>36</v>
      </c>
      <c r="CA343" s="243"/>
      <c r="CB343" s="243"/>
      <c r="CC343" s="243"/>
      <c r="CD343" s="217"/>
      <c r="CE343" s="245"/>
      <c r="CF343" s="217"/>
      <c r="CG343" s="216"/>
      <c r="CH343" s="256" t="s">
        <v>195</v>
      </c>
      <c r="CI343" s="257"/>
      <c r="CJ343" s="257"/>
      <c r="CK343" s="257"/>
      <c r="CL343" s="217"/>
      <c r="CM343" s="245"/>
      <c r="CN343" s="217"/>
      <c r="CO343" s="216"/>
      <c r="CP343" s="242"/>
      <c r="CQ343" s="243"/>
      <c r="CR343" s="243"/>
      <c r="CS343" s="243"/>
      <c r="CT343" s="217"/>
      <c r="CU343" s="245"/>
      <c r="CV343" s="217"/>
      <c r="CW343" s="216"/>
      <c r="CX343" s="473"/>
      <c r="CY343" s="474"/>
      <c r="CZ343" s="474"/>
      <c r="DA343" s="475"/>
    </row>
    <row r="344" spans="2:105" ht="22.5" customHeight="1">
      <c r="B344" s="473"/>
      <c r="C344" s="474"/>
      <c r="D344" s="474"/>
      <c r="E344" s="475"/>
      <c r="F344" s="242"/>
      <c r="G344" s="243"/>
      <c r="H344" s="243"/>
      <c r="I344" s="243"/>
      <c r="J344" s="217"/>
      <c r="K344" s="217"/>
      <c r="L344" s="217"/>
      <c r="M344" s="216"/>
      <c r="N344" s="242"/>
      <c r="O344" s="243"/>
      <c r="P344" s="243"/>
      <c r="Q344" s="243"/>
      <c r="R344" s="217"/>
      <c r="S344" s="217"/>
      <c r="T344" s="217"/>
      <c r="U344" s="216"/>
      <c r="V344" s="242"/>
      <c r="W344" s="243"/>
      <c r="X344" s="243"/>
      <c r="Y344" s="243"/>
      <c r="Z344" s="217"/>
      <c r="AA344" s="217"/>
      <c r="AB344" s="217"/>
      <c r="AC344" s="216"/>
      <c r="AD344" s="242"/>
      <c r="AE344" s="243"/>
      <c r="AF344" s="243"/>
      <c r="AG344" s="243"/>
      <c r="AH344" s="217"/>
      <c r="AI344" s="217"/>
      <c r="AJ344" s="217"/>
      <c r="AK344" s="216"/>
      <c r="AL344" s="223"/>
      <c r="AM344" s="224"/>
      <c r="AN344" s="224"/>
      <c r="AO344" s="224"/>
      <c r="AP344" s="224"/>
      <c r="AQ344" s="224"/>
      <c r="AR344" s="224"/>
      <c r="AS344" s="225"/>
      <c r="AT344" s="223"/>
      <c r="AU344" s="224"/>
      <c r="AV344" s="224"/>
      <c r="AW344" s="224"/>
      <c r="AX344" s="224"/>
      <c r="AY344" s="224"/>
      <c r="AZ344" s="224"/>
      <c r="BA344" s="225"/>
      <c r="BB344" s="242"/>
      <c r="BC344" s="243"/>
      <c r="BD344" s="243"/>
      <c r="BE344" s="243"/>
      <c r="BF344" s="217"/>
      <c r="BG344" s="217"/>
      <c r="BH344" s="217"/>
      <c r="BI344" s="216"/>
      <c r="BJ344" s="242"/>
      <c r="BK344" s="243"/>
      <c r="BL344" s="243"/>
      <c r="BM344" s="243"/>
      <c r="BN344" s="217"/>
      <c r="BO344" s="217"/>
      <c r="BP344" s="217"/>
      <c r="BQ344" s="216"/>
      <c r="BR344" s="242"/>
      <c r="BS344" s="243"/>
      <c r="BT344" s="243"/>
      <c r="BU344" s="243"/>
      <c r="BV344" s="217"/>
      <c r="BW344" s="217"/>
      <c r="BX344" s="217"/>
      <c r="BY344" s="216"/>
      <c r="BZ344" s="242"/>
      <c r="CA344" s="243"/>
      <c r="CB344" s="243"/>
      <c r="CC344" s="243"/>
      <c r="CD344" s="217"/>
      <c r="CE344" s="217" t="s">
        <v>201</v>
      </c>
      <c r="CF344" s="217"/>
      <c r="CG344" s="216"/>
      <c r="CH344" s="256"/>
      <c r="CI344" s="257"/>
      <c r="CJ344" s="257"/>
      <c r="CK344" s="257"/>
      <c r="CL344" s="217" t="s">
        <v>48</v>
      </c>
      <c r="CM344" s="217" t="s">
        <v>44</v>
      </c>
      <c r="CN344" s="217" t="s">
        <v>495</v>
      </c>
      <c r="CO344" s="216"/>
      <c r="CP344" s="242"/>
      <c r="CQ344" s="243"/>
      <c r="CR344" s="243"/>
      <c r="CS344" s="243"/>
      <c r="CT344" s="217"/>
      <c r="CU344" s="217"/>
      <c r="CV344" s="217"/>
      <c r="CW344" s="216"/>
      <c r="CX344" s="473"/>
      <c r="CY344" s="474"/>
      <c r="CZ344" s="474"/>
      <c r="DA344" s="475"/>
    </row>
    <row r="345" spans="2:105" ht="18.75" customHeight="1">
      <c r="B345" s="476"/>
      <c r="C345" s="477"/>
      <c r="D345" s="477"/>
      <c r="E345" s="478"/>
      <c r="F345" s="218"/>
      <c r="G345" s="219"/>
      <c r="H345" s="219"/>
      <c r="I345" s="219"/>
      <c r="J345" s="217"/>
      <c r="K345" s="217"/>
      <c r="L345" s="217"/>
      <c r="M345" s="216"/>
      <c r="N345" s="218"/>
      <c r="O345" s="219"/>
      <c r="P345" s="219"/>
      <c r="Q345" s="219"/>
      <c r="R345" s="217"/>
      <c r="S345" s="217"/>
      <c r="T345" s="217"/>
      <c r="U345" s="216"/>
      <c r="V345" s="218"/>
      <c r="W345" s="219"/>
      <c r="X345" s="219"/>
      <c r="Y345" s="219"/>
      <c r="Z345" s="217"/>
      <c r="AA345" s="217"/>
      <c r="AB345" s="217"/>
      <c r="AC345" s="216"/>
      <c r="AD345" s="218"/>
      <c r="AE345" s="219"/>
      <c r="AF345" s="219"/>
      <c r="AG345" s="219"/>
      <c r="AH345" s="217"/>
      <c r="AI345" s="217"/>
      <c r="AJ345" s="217"/>
      <c r="AK345" s="216"/>
      <c r="AL345" s="223"/>
      <c r="AM345" s="224"/>
      <c r="AN345" s="224"/>
      <c r="AO345" s="224"/>
      <c r="AP345" s="224"/>
      <c r="AQ345" s="224"/>
      <c r="AR345" s="224"/>
      <c r="AS345" s="225"/>
      <c r="AT345" s="223"/>
      <c r="AU345" s="224"/>
      <c r="AV345" s="224"/>
      <c r="AW345" s="224"/>
      <c r="AX345" s="224"/>
      <c r="AY345" s="224"/>
      <c r="AZ345" s="224"/>
      <c r="BA345" s="225"/>
      <c r="BB345" s="218"/>
      <c r="BC345" s="219"/>
      <c r="BD345" s="219"/>
      <c r="BE345" s="219"/>
      <c r="BF345" s="217"/>
      <c r="BG345" s="217"/>
      <c r="BH345" s="217"/>
      <c r="BI345" s="216"/>
      <c r="BJ345" s="218"/>
      <c r="BK345" s="219"/>
      <c r="BL345" s="219"/>
      <c r="BM345" s="219"/>
      <c r="BN345" s="217"/>
      <c r="BO345" s="217"/>
      <c r="BP345" s="217"/>
      <c r="BQ345" s="216"/>
      <c r="BR345" s="218"/>
      <c r="BS345" s="219"/>
      <c r="BT345" s="219"/>
      <c r="BU345" s="219"/>
      <c r="BV345" s="217"/>
      <c r="BW345" s="217"/>
      <c r="BX345" s="217"/>
      <c r="BY345" s="216"/>
      <c r="BZ345" s="218"/>
      <c r="CA345" s="219"/>
      <c r="CB345" s="219"/>
      <c r="CC345" s="219"/>
      <c r="CD345" s="217"/>
      <c r="CE345" s="217"/>
      <c r="CF345" s="217"/>
      <c r="CG345" s="216"/>
      <c r="CH345" s="218"/>
      <c r="CI345" s="219"/>
      <c r="CJ345" s="219"/>
      <c r="CK345" s="219"/>
      <c r="CL345" s="217"/>
      <c r="CM345" s="217"/>
      <c r="CN345" s="217"/>
      <c r="CO345" s="216"/>
      <c r="CP345" s="218"/>
      <c r="CQ345" s="219"/>
      <c r="CR345" s="219"/>
      <c r="CS345" s="219"/>
      <c r="CT345" s="217"/>
      <c r="CU345" s="217"/>
      <c r="CV345" s="217"/>
      <c r="CW345" s="216"/>
      <c r="CX345" s="476"/>
      <c r="CY345" s="477"/>
      <c r="CZ345" s="477"/>
      <c r="DA345" s="478"/>
    </row>
    <row r="346" spans="2:105" ht="18.75" customHeight="1" thickBot="1">
      <c r="B346" s="467" t="s">
        <v>697</v>
      </c>
      <c r="C346" s="468"/>
      <c r="D346" s="468"/>
      <c r="E346" s="469"/>
      <c r="F346" s="230"/>
      <c r="G346" s="231"/>
      <c r="H346" s="55"/>
      <c r="I346" s="246"/>
      <c r="J346" s="246"/>
      <c r="K346" s="246"/>
      <c r="L346" s="246"/>
      <c r="M346" s="247"/>
      <c r="N346" s="230"/>
      <c r="O346" s="231"/>
      <c r="P346" s="55"/>
      <c r="Q346" s="246"/>
      <c r="R346" s="246"/>
      <c r="S346" s="246"/>
      <c r="T346" s="246"/>
      <c r="U346" s="247"/>
      <c r="V346" s="230"/>
      <c r="W346" s="231"/>
      <c r="X346" s="55"/>
      <c r="Y346" s="246"/>
      <c r="Z346" s="246"/>
      <c r="AA346" s="246"/>
      <c r="AB346" s="246"/>
      <c r="AC346" s="247"/>
      <c r="AD346" s="230"/>
      <c r="AE346" s="231"/>
      <c r="AF346" s="55"/>
      <c r="AG346" s="246"/>
      <c r="AH346" s="246"/>
      <c r="AI346" s="246"/>
      <c r="AJ346" s="246"/>
      <c r="AK346" s="247"/>
      <c r="AL346" s="226"/>
      <c r="AM346" s="227"/>
      <c r="AN346" s="227"/>
      <c r="AO346" s="227"/>
      <c r="AP346" s="227"/>
      <c r="AQ346" s="227"/>
      <c r="AR346" s="227"/>
      <c r="AS346" s="228"/>
      <c r="AT346" s="226"/>
      <c r="AU346" s="227"/>
      <c r="AV346" s="227"/>
      <c r="AW346" s="227"/>
      <c r="AX346" s="227"/>
      <c r="AY346" s="227"/>
      <c r="AZ346" s="227"/>
      <c r="BA346" s="228"/>
      <c r="BB346" s="230"/>
      <c r="BC346" s="231"/>
      <c r="BD346" s="55"/>
      <c r="BE346" s="246"/>
      <c r="BF346" s="246"/>
      <c r="BG346" s="246"/>
      <c r="BH346" s="246"/>
      <c r="BI346" s="247"/>
      <c r="BJ346" s="230"/>
      <c r="BK346" s="231"/>
      <c r="BL346" s="55"/>
      <c r="BM346" s="246"/>
      <c r="BN346" s="246"/>
      <c r="BO346" s="246"/>
      <c r="BP346" s="246"/>
      <c r="BQ346" s="247"/>
      <c r="BR346" s="230"/>
      <c r="BS346" s="231"/>
      <c r="BT346" s="55"/>
      <c r="BU346" s="246"/>
      <c r="BV346" s="246"/>
      <c r="BW346" s="246"/>
      <c r="BX346" s="246"/>
      <c r="BY346" s="247"/>
      <c r="BZ346" s="230"/>
      <c r="CA346" s="231"/>
      <c r="CB346" s="55"/>
      <c r="CC346" s="246"/>
      <c r="CD346" s="246"/>
      <c r="CE346" s="246"/>
      <c r="CF346" s="246"/>
      <c r="CG346" s="247"/>
      <c r="CH346" s="230"/>
      <c r="CI346" s="231"/>
      <c r="CJ346" s="55"/>
      <c r="CK346" s="266" t="s">
        <v>196</v>
      </c>
      <c r="CL346" s="266"/>
      <c r="CM346" s="266"/>
      <c r="CN346" s="266"/>
      <c r="CO346" s="267"/>
      <c r="CP346" s="230"/>
      <c r="CQ346" s="231"/>
      <c r="CR346" s="55"/>
      <c r="CS346" s="246"/>
      <c r="CT346" s="246"/>
      <c r="CU346" s="246"/>
      <c r="CV346" s="246"/>
      <c r="CW346" s="247"/>
      <c r="CX346" s="467"/>
      <c r="CY346" s="468"/>
      <c r="CZ346" s="468"/>
      <c r="DA346" s="469"/>
    </row>
    <row r="347" spans="2:105" ht="15" customHeight="1">
      <c r="B347" s="470" t="s" ph="1">
        <v>192</v>
      </c>
      <c r="C347" s="471" ph="1"/>
      <c r="D347" s="471" ph="1"/>
      <c r="E347" s="472" ph="1"/>
      <c r="F347" s="251"/>
      <c r="G347" s="258"/>
      <c r="H347" s="258"/>
      <c r="I347" s="258"/>
      <c r="J347" s="258"/>
      <c r="K347" s="258"/>
      <c r="L347" s="258"/>
      <c r="M347" s="259"/>
      <c r="N347" s="251"/>
      <c r="O347" s="258"/>
      <c r="P347" s="258"/>
      <c r="Q347" s="258"/>
      <c r="R347" s="258"/>
      <c r="S347" s="258"/>
      <c r="T347" s="258"/>
      <c r="U347" s="259"/>
      <c r="V347" s="251"/>
      <c r="W347" s="258"/>
      <c r="X347" s="258"/>
      <c r="Y347" s="258"/>
      <c r="Z347" s="258"/>
      <c r="AA347" s="258"/>
      <c r="AB347" s="258"/>
      <c r="AC347" s="259"/>
      <c r="AD347" s="251"/>
      <c r="AE347" s="258"/>
      <c r="AF347" s="258"/>
      <c r="AG347" s="258"/>
      <c r="AH347" s="258"/>
      <c r="AI347" s="258"/>
      <c r="AJ347" s="258"/>
      <c r="AK347" s="259"/>
      <c r="AL347" s="220"/>
      <c r="AM347" s="221"/>
      <c r="AN347" s="221"/>
      <c r="AO347" s="221"/>
      <c r="AP347" s="221"/>
      <c r="AQ347" s="221"/>
      <c r="AR347" s="221"/>
      <c r="AS347" s="222"/>
      <c r="AT347" s="220"/>
      <c r="AU347" s="221"/>
      <c r="AV347" s="221"/>
      <c r="AW347" s="221"/>
      <c r="AX347" s="221"/>
      <c r="AY347" s="221"/>
      <c r="AZ347" s="221"/>
      <c r="BA347" s="222"/>
      <c r="BB347" s="251"/>
      <c r="BC347" s="258"/>
      <c r="BD347" s="258"/>
      <c r="BE347" s="258"/>
      <c r="BF347" s="258"/>
      <c r="BG347" s="258"/>
      <c r="BH347" s="258"/>
      <c r="BI347" s="259"/>
      <c r="BJ347" s="251"/>
      <c r="BK347" s="258"/>
      <c r="BL347" s="258"/>
      <c r="BM347" s="258"/>
      <c r="BN347" s="258"/>
      <c r="BO347" s="258"/>
      <c r="BP347" s="258"/>
      <c r="BQ347" s="259"/>
      <c r="BR347" s="251"/>
      <c r="BS347" s="258"/>
      <c r="BT347" s="258"/>
      <c r="BU347" s="258"/>
      <c r="BV347" s="258"/>
      <c r="BW347" s="258"/>
      <c r="BX347" s="258"/>
      <c r="BY347" s="259"/>
      <c r="BZ347" s="251"/>
      <c r="CA347" s="258"/>
      <c r="CB347" s="258"/>
      <c r="CC347" s="258"/>
      <c r="CD347" s="258"/>
      <c r="CE347" s="258"/>
      <c r="CF347" s="258"/>
      <c r="CG347" s="259"/>
      <c r="CH347" s="220"/>
      <c r="CI347" s="221"/>
      <c r="CJ347" s="221"/>
      <c r="CK347" s="221"/>
      <c r="CL347" s="221"/>
      <c r="CM347" s="221"/>
      <c r="CN347" s="221"/>
      <c r="CO347" s="222"/>
      <c r="CP347" s="251"/>
      <c r="CQ347" s="252"/>
      <c r="CR347" s="252"/>
      <c r="CS347" s="252"/>
      <c r="CT347" s="258"/>
      <c r="CU347" s="258"/>
      <c r="CV347" s="258"/>
      <c r="CW347" s="259"/>
      <c r="CX347" s="470" t="s" ph="1">
        <v>192</v>
      </c>
      <c r="CY347" s="471" ph="1"/>
      <c r="CZ347" s="471" ph="1"/>
      <c r="DA347" s="472" ph="1"/>
    </row>
    <row r="348" spans="2:105" ht="15" customHeight="1">
      <c r="B348" s="473" ph="1"/>
      <c r="C348" s="474" ph="1"/>
      <c r="D348" s="474" ph="1"/>
      <c r="E348" s="475" ph="1"/>
      <c r="F348" s="242"/>
      <c r="G348" s="243"/>
      <c r="H348" s="243"/>
      <c r="I348" s="243"/>
      <c r="J348" s="217"/>
      <c r="K348" s="245"/>
      <c r="L348" s="217"/>
      <c r="M348" s="216"/>
      <c r="N348" s="242"/>
      <c r="O348" s="243"/>
      <c r="P348" s="243"/>
      <c r="Q348" s="243"/>
      <c r="R348" s="217"/>
      <c r="S348" s="245"/>
      <c r="T348" s="217"/>
      <c r="U348" s="216"/>
      <c r="V348" s="242"/>
      <c r="W348" s="243"/>
      <c r="X348" s="243"/>
      <c r="Y348" s="243"/>
      <c r="Z348" s="217"/>
      <c r="AA348" s="245"/>
      <c r="AB348" s="217"/>
      <c r="AC348" s="216"/>
      <c r="AD348" s="242"/>
      <c r="AE348" s="243"/>
      <c r="AF348" s="243"/>
      <c r="AG348" s="243"/>
      <c r="AH348" s="217"/>
      <c r="AI348" s="245"/>
      <c r="AJ348" s="217"/>
      <c r="AK348" s="216"/>
      <c r="AL348" s="223"/>
      <c r="AM348" s="224"/>
      <c r="AN348" s="224"/>
      <c r="AO348" s="224"/>
      <c r="AP348" s="224"/>
      <c r="AQ348" s="224"/>
      <c r="AR348" s="224"/>
      <c r="AS348" s="225"/>
      <c r="AT348" s="223"/>
      <c r="AU348" s="224"/>
      <c r="AV348" s="224"/>
      <c r="AW348" s="224"/>
      <c r="AX348" s="224"/>
      <c r="AY348" s="224"/>
      <c r="AZ348" s="224"/>
      <c r="BA348" s="225"/>
      <c r="BB348" s="242"/>
      <c r="BC348" s="243"/>
      <c r="BD348" s="243"/>
      <c r="BE348" s="243"/>
      <c r="BF348" s="217"/>
      <c r="BG348" s="245"/>
      <c r="BH348" s="217"/>
      <c r="BI348" s="216"/>
      <c r="BJ348" s="242"/>
      <c r="BK348" s="243"/>
      <c r="BL348" s="243"/>
      <c r="BM348" s="243"/>
      <c r="BN348" s="217"/>
      <c r="BO348" s="245"/>
      <c r="BP348" s="217"/>
      <c r="BQ348" s="216"/>
      <c r="BR348" s="242"/>
      <c r="BS348" s="243"/>
      <c r="BT348" s="243"/>
      <c r="BU348" s="243"/>
      <c r="BV348" s="217"/>
      <c r="BW348" s="245"/>
      <c r="BX348" s="217"/>
      <c r="BY348" s="216"/>
      <c r="BZ348" s="242"/>
      <c r="CA348" s="243"/>
      <c r="CB348" s="243"/>
      <c r="CC348" s="243"/>
      <c r="CD348" s="217"/>
      <c r="CE348" s="245"/>
      <c r="CF348" s="217"/>
      <c r="CG348" s="216"/>
      <c r="CH348" s="223"/>
      <c r="CI348" s="224"/>
      <c r="CJ348" s="224"/>
      <c r="CK348" s="224"/>
      <c r="CL348" s="224"/>
      <c r="CM348" s="224"/>
      <c r="CN348" s="224"/>
      <c r="CO348" s="225"/>
      <c r="CP348" s="274"/>
      <c r="CQ348" s="275"/>
      <c r="CR348" s="275"/>
      <c r="CS348" s="275"/>
      <c r="CT348" s="229"/>
      <c r="CU348" s="295"/>
      <c r="CV348" s="229"/>
      <c r="CW348" s="244"/>
      <c r="CX348" s="473" ph="1"/>
      <c r="CY348" s="474" ph="1"/>
      <c r="CZ348" s="474" ph="1"/>
      <c r="DA348" s="475" ph="1"/>
    </row>
    <row r="349" spans="2:105" ht="11.25" customHeight="1">
      <c r="B349" s="473" ph="1"/>
      <c r="C349" s="474" ph="1"/>
      <c r="D349" s="474" ph="1"/>
      <c r="E349" s="475" ph="1"/>
      <c r="F349" s="242" t="s">
        <v>37</v>
      </c>
      <c r="G349" s="243"/>
      <c r="H349" s="243"/>
      <c r="I349" s="243"/>
      <c r="J349" s="217"/>
      <c r="K349" s="245"/>
      <c r="L349" s="217"/>
      <c r="M349" s="216"/>
      <c r="N349" s="242" t="s">
        <v>36</v>
      </c>
      <c r="O349" s="243"/>
      <c r="P349" s="243"/>
      <c r="Q349" s="243"/>
      <c r="R349" s="217"/>
      <c r="S349" s="245"/>
      <c r="T349" s="217"/>
      <c r="U349" s="216"/>
      <c r="V349" s="264" t="s">
        <v>352</v>
      </c>
      <c r="W349" s="265"/>
      <c r="X349" s="265"/>
      <c r="Y349" s="265"/>
      <c r="Z349" s="217"/>
      <c r="AA349" s="245"/>
      <c r="AB349" s="217"/>
      <c r="AC349" s="216"/>
      <c r="AD349" s="264" t="s">
        <v>678</v>
      </c>
      <c r="AE349" s="265"/>
      <c r="AF349" s="265"/>
      <c r="AG349" s="265"/>
      <c r="AH349" s="217"/>
      <c r="AI349" s="245"/>
      <c r="AJ349" s="217"/>
      <c r="AK349" s="216"/>
      <c r="AL349" s="223"/>
      <c r="AM349" s="224"/>
      <c r="AN349" s="224"/>
      <c r="AO349" s="224"/>
      <c r="AP349" s="224"/>
      <c r="AQ349" s="224"/>
      <c r="AR349" s="224"/>
      <c r="AS349" s="225"/>
      <c r="AT349" s="223"/>
      <c r="AU349" s="224"/>
      <c r="AV349" s="224"/>
      <c r="AW349" s="224"/>
      <c r="AX349" s="224"/>
      <c r="AY349" s="224"/>
      <c r="AZ349" s="224"/>
      <c r="BA349" s="225"/>
      <c r="BB349" s="264" t="s">
        <v>351</v>
      </c>
      <c r="BC349" s="265"/>
      <c r="BD349" s="265"/>
      <c r="BE349" s="265"/>
      <c r="BF349" s="217"/>
      <c r="BG349" s="245"/>
      <c r="BH349" s="217"/>
      <c r="BI349" s="216"/>
      <c r="BJ349" s="242" t="s">
        <v>36</v>
      </c>
      <c r="BK349" s="243"/>
      <c r="BL349" s="243"/>
      <c r="BM349" s="243"/>
      <c r="BN349" s="217"/>
      <c r="BO349" s="245"/>
      <c r="BP349" s="217"/>
      <c r="BQ349" s="216"/>
      <c r="BR349" s="242" t="s">
        <v>36</v>
      </c>
      <c r="BS349" s="243"/>
      <c r="BT349" s="243"/>
      <c r="BU349" s="243"/>
      <c r="BV349" s="217"/>
      <c r="BW349" s="245"/>
      <c r="BX349" s="217"/>
      <c r="BY349" s="216"/>
      <c r="BZ349" s="242" t="s">
        <v>36</v>
      </c>
      <c r="CA349" s="243"/>
      <c r="CB349" s="243"/>
      <c r="CC349" s="243"/>
      <c r="CD349" s="217"/>
      <c r="CE349" s="245"/>
      <c r="CF349" s="217"/>
      <c r="CG349" s="216"/>
      <c r="CH349" s="223"/>
      <c r="CI349" s="224"/>
      <c r="CJ349" s="224"/>
      <c r="CK349" s="224"/>
      <c r="CL349" s="224"/>
      <c r="CM349" s="224"/>
      <c r="CN349" s="224"/>
      <c r="CO349" s="225"/>
      <c r="CP349" s="284"/>
      <c r="CQ349" s="285"/>
      <c r="CR349" s="285"/>
      <c r="CS349" s="285"/>
      <c r="CT349" s="229"/>
      <c r="CU349" s="295"/>
      <c r="CV349" s="229"/>
      <c r="CW349" s="244"/>
      <c r="CX349" s="473" ph="1"/>
      <c r="CY349" s="474" ph="1"/>
      <c r="CZ349" s="474" ph="1"/>
      <c r="DA349" s="475" ph="1"/>
    </row>
    <row r="350" spans="2:105" ht="22.5" customHeight="1">
      <c r="B350" s="473" ph="1"/>
      <c r="C350" s="474" ph="1"/>
      <c r="D350" s="474" ph="1"/>
      <c r="E350" s="475" ph="1"/>
      <c r="F350" s="242"/>
      <c r="G350" s="243"/>
      <c r="H350" s="243"/>
      <c r="I350" s="243"/>
      <c r="J350" s="217"/>
      <c r="K350" s="217"/>
      <c r="L350" s="217"/>
      <c r="M350" s="216"/>
      <c r="N350" s="242"/>
      <c r="O350" s="243"/>
      <c r="P350" s="243"/>
      <c r="Q350" s="243"/>
      <c r="R350" s="217"/>
      <c r="S350" s="217"/>
      <c r="T350" s="217"/>
      <c r="U350" s="216"/>
      <c r="V350" s="264"/>
      <c r="W350" s="265"/>
      <c r="X350" s="265"/>
      <c r="Y350" s="265"/>
      <c r="Z350" s="217"/>
      <c r="AA350" s="217" t="s">
        <v>42</v>
      </c>
      <c r="AB350" s="217"/>
      <c r="AC350" s="216"/>
      <c r="AD350" s="264"/>
      <c r="AE350" s="265"/>
      <c r="AF350" s="265"/>
      <c r="AG350" s="265"/>
      <c r="AH350" s="217"/>
      <c r="AI350" s="217" t="s">
        <v>42</v>
      </c>
      <c r="AJ350" s="217"/>
      <c r="AK350" s="216"/>
      <c r="AL350" s="223"/>
      <c r="AM350" s="224"/>
      <c r="AN350" s="224"/>
      <c r="AO350" s="224"/>
      <c r="AP350" s="224"/>
      <c r="AQ350" s="224"/>
      <c r="AR350" s="224"/>
      <c r="AS350" s="225"/>
      <c r="AT350" s="223"/>
      <c r="AU350" s="224"/>
      <c r="AV350" s="224"/>
      <c r="AW350" s="224"/>
      <c r="AX350" s="224"/>
      <c r="AY350" s="224"/>
      <c r="AZ350" s="224"/>
      <c r="BA350" s="225"/>
      <c r="BB350" s="264"/>
      <c r="BC350" s="265"/>
      <c r="BD350" s="265"/>
      <c r="BE350" s="265"/>
      <c r="BF350" s="217"/>
      <c r="BG350" s="217" t="s">
        <v>42</v>
      </c>
      <c r="BH350" s="217"/>
      <c r="BI350" s="216"/>
      <c r="BJ350" s="242"/>
      <c r="BK350" s="243"/>
      <c r="BL350" s="243"/>
      <c r="BM350" s="243"/>
      <c r="BN350" s="217"/>
      <c r="BO350" s="217"/>
      <c r="BP350" s="217"/>
      <c r="BQ350" s="216"/>
      <c r="BR350" s="242"/>
      <c r="BS350" s="243"/>
      <c r="BT350" s="243"/>
      <c r="BU350" s="243"/>
      <c r="BV350" s="217"/>
      <c r="BW350" s="217"/>
      <c r="BX350" s="217"/>
      <c r="BY350" s="216"/>
      <c r="BZ350" s="242"/>
      <c r="CA350" s="243"/>
      <c r="CB350" s="243"/>
      <c r="CC350" s="243"/>
      <c r="CD350" s="217"/>
      <c r="CE350" s="217"/>
      <c r="CF350" s="217"/>
      <c r="CG350" s="216"/>
      <c r="CH350" s="223"/>
      <c r="CI350" s="224"/>
      <c r="CJ350" s="224"/>
      <c r="CK350" s="224"/>
      <c r="CL350" s="224"/>
      <c r="CM350" s="224"/>
      <c r="CN350" s="224"/>
      <c r="CO350" s="225"/>
      <c r="CP350" s="284"/>
      <c r="CQ350" s="285"/>
      <c r="CR350" s="285"/>
      <c r="CS350" s="285"/>
      <c r="CT350" s="229"/>
      <c r="CU350" s="229"/>
      <c r="CV350" s="229"/>
      <c r="CW350" s="244"/>
      <c r="CX350" s="473" ph="1"/>
      <c r="CY350" s="474" ph="1"/>
      <c r="CZ350" s="474" ph="1"/>
      <c r="DA350" s="475" ph="1"/>
    </row>
    <row r="351" spans="2:105" ht="18.75" customHeight="1">
      <c r="B351" s="476" ph="1"/>
      <c r="C351" s="477" ph="1"/>
      <c r="D351" s="477" ph="1"/>
      <c r="E351" s="478" ph="1"/>
      <c r="F351" s="218" t="s">
        <v>467</v>
      </c>
      <c r="G351" s="219"/>
      <c r="H351" s="219"/>
      <c r="I351" s="219"/>
      <c r="J351" s="217"/>
      <c r="K351" s="217"/>
      <c r="L351" s="217"/>
      <c r="M351" s="216"/>
      <c r="N351" s="218"/>
      <c r="O351" s="219"/>
      <c r="P351" s="219"/>
      <c r="Q351" s="219"/>
      <c r="R351" s="217"/>
      <c r="S351" s="217"/>
      <c r="T351" s="217"/>
      <c r="U351" s="216"/>
      <c r="V351" s="218"/>
      <c r="W351" s="219"/>
      <c r="X351" s="219"/>
      <c r="Y351" s="219"/>
      <c r="Z351" s="217"/>
      <c r="AA351" s="217"/>
      <c r="AB351" s="217"/>
      <c r="AC351" s="216"/>
      <c r="AD351" s="218"/>
      <c r="AE351" s="219"/>
      <c r="AF351" s="219"/>
      <c r="AG351" s="219"/>
      <c r="AH351" s="217"/>
      <c r="AI351" s="217"/>
      <c r="AJ351" s="217"/>
      <c r="AK351" s="216"/>
      <c r="AL351" s="223"/>
      <c r="AM351" s="224"/>
      <c r="AN351" s="224"/>
      <c r="AO351" s="224"/>
      <c r="AP351" s="224"/>
      <c r="AQ351" s="224"/>
      <c r="AR351" s="224"/>
      <c r="AS351" s="225"/>
      <c r="AT351" s="223"/>
      <c r="AU351" s="224"/>
      <c r="AV351" s="224"/>
      <c r="AW351" s="224"/>
      <c r="AX351" s="224"/>
      <c r="AY351" s="224"/>
      <c r="AZ351" s="224"/>
      <c r="BA351" s="225"/>
      <c r="BB351" s="218"/>
      <c r="BC351" s="219"/>
      <c r="BD351" s="219"/>
      <c r="BE351" s="219"/>
      <c r="BF351" s="217"/>
      <c r="BG351" s="217"/>
      <c r="BH351" s="217"/>
      <c r="BI351" s="216"/>
      <c r="BJ351" s="218"/>
      <c r="BK351" s="219"/>
      <c r="BL351" s="219"/>
      <c r="BM351" s="219"/>
      <c r="BN351" s="217"/>
      <c r="BO351" s="217"/>
      <c r="BP351" s="217"/>
      <c r="BQ351" s="216"/>
      <c r="BR351" s="218"/>
      <c r="BS351" s="219"/>
      <c r="BT351" s="219"/>
      <c r="BU351" s="219"/>
      <c r="BV351" s="217"/>
      <c r="BW351" s="217"/>
      <c r="BX351" s="217"/>
      <c r="BY351" s="216"/>
      <c r="BZ351" s="218"/>
      <c r="CA351" s="219"/>
      <c r="CB351" s="219"/>
      <c r="CC351" s="219"/>
      <c r="CD351" s="217"/>
      <c r="CE351" s="217"/>
      <c r="CF351" s="217"/>
      <c r="CG351" s="216"/>
      <c r="CH351" s="223"/>
      <c r="CI351" s="224"/>
      <c r="CJ351" s="224"/>
      <c r="CK351" s="224"/>
      <c r="CL351" s="224"/>
      <c r="CM351" s="224"/>
      <c r="CN351" s="224"/>
      <c r="CO351" s="225"/>
      <c r="CP351" s="296"/>
      <c r="CQ351" s="297"/>
      <c r="CR351" s="297"/>
      <c r="CS351" s="297"/>
      <c r="CT351" s="229"/>
      <c r="CU351" s="229"/>
      <c r="CV351" s="229"/>
      <c r="CW351" s="244"/>
      <c r="CX351" s="476" ph="1"/>
      <c r="CY351" s="477" ph="1"/>
      <c r="CZ351" s="477" ph="1"/>
      <c r="DA351" s="478" ph="1"/>
    </row>
    <row r="352" spans="2:105" ht="18.75" customHeight="1" thickBot="1">
      <c r="B352" s="467" t="s">
        <v>294</v>
      </c>
      <c r="C352" s="468"/>
      <c r="D352" s="468"/>
      <c r="E352" s="469"/>
      <c r="F352" s="230"/>
      <c r="G352" s="231"/>
      <c r="H352" s="55"/>
      <c r="I352" s="246" t="s">
        <v>474</v>
      </c>
      <c r="J352" s="246"/>
      <c r="K352" s="246"/>
      <c r="L352" s="246"/>
      <c r="M352" s="247"/>
      <c r="N352" s="230"/>
      <c r="O352" s="231"/>
      <c r="P352" s="55"/>
      <c r="Q352" s="246"/>
      <c r="R352" s="246"/>
      <c r="S352" s="246"/>
      <c r="T352" s="246"/>
      <c r="U352" s="247"/>
      <c r="V352" s="230"/>
      <c r="W352" s="231"/>
      <c r="X352" s="55"/>
      <c r="Y352" s="246"/>
      <c r="Z352" s="246"/>
      <c r="AA352" s="246"/>
      <c r="AB352" s="246"/>
      <c r="AC352" s="247"/>
      <c r="AD352" s="230"/>
      <c r="AE352" s="231"/>
      <c r="AF352" s="55"/>
      <c r="AG352" s="246"/>
      <c r="AH352" s="246"/>
      <c r="AI352" s="246"/>
      <c r="AJ352" s="246"/>
      <c r="AK352" s="247"/>
      <c r="AL352" s="226"/>
      <c r="AM352" s="227"/>
      <c r="AN352" s="227"/>
      <c r="AO352" s="227"/>
      <c r="AP352" s="227"/>
      <c r="AQ352" s="227"/>
      <c r="AR352" s="227"/>
      <c r="AS352" s="228"/>
      <c r="AT352" s="226"/>
      <c r="AU352" s="227"/>
      <c r="AV352" s="227"/>
      <c r="AW352" s="227"/>
      <c r="AX352" s="227"/>
      <c r="AY352" s="227"/>
      <c r="AZ352" s="227"/>
      <c r="BA352" s="228"/>
      <c r="BB352" s="230"/>
      <c r="BC352" s="231"/>
      <c r="BD352" s="55"/>
      <c r="BE352" s="246"/>
      <c r="BF352" s="246"/>
      <c r="BG352" s="246"/>
      <c r="BH352" s="246"/>
      <c r="BI352" s="247"/>
      <c r="BJ352" s="230"/>
      <c r="BK352" s="231"/>
      <c r="BL352" s="55"/>
      <c r="BM352" s="246"/>
      <c r="BN352" s="246"/>
      <c r="BO352" s="246"/>
      <c r="BP352" s="246"/>
      <c r="BQ352" s="247"/>
      <c r="BR352" s="230"/>
      <c r="BS352" s="231"/>
      <c r="BT352" s="55"/>
      <c r="BU352" s="246"/>
      <c r="BV352" s="246"/>
      <c r="BW352" s="246"/>
      <c r="BX352" s="246"/>
      <c r="BY352" s="247"/>
      <c r="BZ352" s="230"/>
      <c r="CA352" s="231"/>
      <c r="CB352" s="55"/>
      <c r="CC352" s="246"/>
      <c r="CD352" s="246"/>
      <c r="CE352" s="246"/>
      <c r="CF352" s="246"/>
      <c r="CG352" s="247"/>
      <c r="CH352" s="226"/>
      <c r="CI352" s="227"/>
      <c r="CJ352" s="227"/>
      <c r="CK352" s="227"/>
      <c r="CL352" s="227"/>
      <c r="CM352" s="227"/>
      <c r="CN352" s="227"/>
      <c r="CO352" s="228"/>
      <c r="CP352" s="262"/>
      <c r="CQ352" s="263"/>
      <c r="CR352" s="65"/>
      <c r="CS352" s="308"/>
      <c r="CT352" s="308"/>
      <c r="CU352" s="308"/>
      <c r="CV352" s="308"/>
      <c r="CW352" s="309"/>
      <c r="CX352" s="467"/>
      <c r="CY352" s="468"/>
      <c r="CZ352" s="468"/>
      <c r="DA352" s="469"/>
    </row>
    <row r="353" spans="2:105" ht="15" customHeight="1">
      <c r="B353" s="470" t="s" ph="1">
        <v>193</v>
      </c>
      <c r="C353" s="471" ph="1"/>
      <c r="D353" s="471" ph="1"/>
      <c r="E353" s="472" ph="1"/>
      <c r="F353" s="286"/>
      <c r="G353" s="287"/>
      <c r="H353" s="287"/>
      <c r="I353" s="287"/>
      <c r="J353" s="287"/>
      <c r="K353" s="287"/>
      <c r="L353" s="287"/>
      <c r="M353" s="288"/>
      <c r="N353" s="251"/>
      <c r="O353" s="258"/>
      <c r="P353" s="258"/>
      <c r="Q353" s="258"/>
      <c r="R353" s="258"/>
      <c r="S353" s="258"/>
      <c r="T353" s="258"/>
      <c r="U353" s="259"/>
      <c r="V353" s="251"/>
      <c r="W353" s="258"/>
      <c r="X353" s="258"/>
      <c r="Y353" s="258"/>
      <c r="Z353" s="258"/>
      <c r="AA353" s="258"/>
      <c r="AB353" s="258"/>
      <c r="AC353" s="259"/>
      <c r="AD353" s="251"/>
      <c r="AE353" s="258"/>
      <c r="AF353" s="258"/>
      <c r="AG353" s="258"/>
      <c r="AH353" s="258"/>
      <c r="AI353" s="258"/>
      <c r="AJ353" s="258"/>
      <c r="AK353" s="259"/>
      <c r="AL353" s="220"/>
      <c r="AM353" s="221"/>
      <c r="AN353" s="221"/>
      <c r="AO353" s="221"/>
      <c r="AP353" s="221"/>
      <c r="AQ353" s="221"/>
      <c r="AR353" s="221"/>
      <c r="AS353" s="222"/>
      <c r="AT353" s="220"/>
      <c r="AU353" s="221"/>
      <c r="AV353" s="221"/>
      <c r="AW353" s="221"/>
      <c r="AX353" s="221"/>
      <c r="AY353" s="221"/>
      <c r="AZ353" s="221"/>
      <c r="BA353" s="222"/>
      <c r="BB353" s="251"/>
      <c r="BC353" s="258"/>
      <c r="BD353" s="258"/>
      <c r="BE353" s="258"/>
      <c r="BF353" s="258"/>
      <c r="BG353" s="258"/>
      <c r="BH353" s="258"/>
      <c r="BI353" s="259"/>
      <c r="BJ353" s="251"/>
      <c r="BK353" s="258"/>
      <c r="BL353" s="258"/>
      <c r="BM353" s="258"/>
      <c r="BN353" s="258"/>
      <c r="BO353" s="258"/>
      <c r="BP353" s="258"/>
      <c r="BQ353" s="259"/>
      <c r="BR353" s="251"/>
      <c r="BS353" s="258"/>
      <c r="BT353" s="258"/>
      <c r="BU353" s="258"/>
      <c r="BV353" s="258"/>
      <c r="BW353" s="258"/>
      <c r="BX353" s="258"/>
      <c r="BY353" s="259"/>
      <c r="BZ353" s="251"/>
      <c r="CA353" s="258"/>
      <c r="CB353" s="258"/>
      <c r="CC353" s="258"/>
      <c r="CD353" s="258"/>
      <c r="CE353" s="258"/>
      <c r="CF353" s="258"/>
      <c r="CG353" s="259"/>
      <c r="CH353" s="251"/>
      <c r="CI353" s="258"/>
      <c r="CJ353" s="258"/>
      <c r="CK353" s="258"/>
      <c r="CL353" s="258"/>
      <c r="CM353" s="258"/>
      <c r="CN353" s="258"/>
      <c r="CO353" s="259"/>
      <c r="CP353" s="251"/>
      <c r="CQ353" s="252"/>
      <c r="CR353" s="252"/>
      <c r="CS353" s="252"/>
      <c r="CT353" s="258"/>
      <c r="CU353" s="258"/>
      <c r="CV353" s="258"/>
      <c r="CW353" s="259"/>
      <c r="CX353" s="470" t="s" ph="1">
        <v>193</v>
      </c>
      <c r="CY353" s="471" ph="1"/>
      <c r="CZ353" s="471" ph="1"/>
      <c r="DA353" s="472" ph="1"/>
    </row>
    <row r="354" spans="2:105" ht="15" customHeight="1">
      <c r="B354" s="473" ph="1"/>
      <c r="C354" s="474" ph="1"/>
      <c r="D354" s="474" ph="1"/>
      <c r="E354" s="475" ph="1"/>
      <c r="F354" s="289"/>
      <c r="G354" s="290"/>
      <c r="H354" s="290"/>
      <c r="I354" s="290"/>
      <c r="J354" s="290"/>
      <c r="K354" s="290"/>
      <c r="L354" s="290"/>
      <c r="M354" s="291"/>
      <c r="N354" s="242"/>
      <c r="O354" s="243"/>
      <c r="P354" s="243"/>
      <c r="Q354" s="243"/>
      <c r="R354" s="217"/>
      <c r="S354" s="245"/>
      <c r="T354" s="217"/>
      <c r="U354" s="216"/>
      <c r="V354" s="242"/>
      <c r="W354" s="243"/>
      <c r="X354" s="243"/>
      <c r="Y354" s="243"/>
      <c r="Z354" s="217"/>
      <c r="AA354" s="245"/>
      <c r="AB354" s="217"/>
      <c r="AC354" s="216"/>
      <c r="AD354" s="242"/>
      <c r="AE354" s="243"/>
      <c r="AF354" s="243"/>
      <c r="AG354" s="243"/>
      <c r="AH354" s="217"/>
      <c r="AI354" s="245"/>
      <c r="AJ354" s="217"/>
      <c r="AK354" s="216"/>
      <c r="AL354" s="223"/>
      <c r="AM354" s="224"/>
      <c r="AN354" s="224"/>
      <c r="AO354" s="224"/>
      <c r="AP354" s="224"/>
      <c r="AQ354" s="224"/>
      <c r="AR354" s="224"/>
      <c r="AS354" s="225"/>
      <c r="AT354" s="223"/>
      <c r="AU354" s="224"/>
      <c r="AV354" s="224"/>
      <c r="AW354" s="224"/>
      <c r="AX354" s="224"/>
      <c r="AY354" s="224"/>
      <c r="AZ354" s="224"/>
      <c r="BA354" s="225"/>
      <c r="BB354" s="242"/>
      <c r="BC354" s="243"/>
      <c r="BD354" s="243"/>
      <c r="BE354" s="243"/>
      <c r="BF354" s="217"/>
      <c r="BG354" s="245"/>
      <c r="BH354" s="217"/>
      <c r="BI354" s="216"/>
      <c r="BJ354" s="242"/>
      <c r="BK354" s="243"/>
      <c r="BL354" s="243"/>
      <c r="BM354" s="243"/>
      <c r="BN354" s="217"/>
      <c r="BO354" s="245"/>
      <c r="BP354" s="217"/>
      <c r="BQ354" s="216"/>
      <c r="BR354" s="242"/>
      <c r="BS354" s="243"/>
      <c r="BT354" s="243"/>
      <c r="BU354" s="243"/>
      <c r="BV354" s="217"/>
      <c r="BW354" s="245"/>
      <c r="BX354" s="217"/>
      <c r="BY354" s="216"/>
      <c r="BZ354" s="242"/>
      <c r="CA354" s="243"/>
      <c r="CB354" s="243"/>
      <c r="CC354" s="243"/>
      <c r="CD354" s="217"/>
      <c r="CE354" s="245"/>
      <c r="CF354" s="217"/>
      <c r="CG354" s="216"/>
      <c r="CH354" s="242"/>
      <c r="CI354" s="243"/>
      <c r="CJ354" s="243"/>
      <c r="CK354" s="243"/>
      <c r="CL354" s="217"/>
      <c r="CM354" s="245"/>
      <c r="CN354" s="217"/>
      <c r="CO354" s="216"/>
      <c r="CP354" s="274"/>
      <c r="CQ354" s="275"/>
      <c r="CR354" s="275"/>
      <c r="CS354" s="275"/>
      <c r="CT354" s="229"/>
      <c r="CU354" s="295"/>
      <c r="CV354" s="229"/>
      <c r="CW354" s="244"/>
      <c r="CX354" s="473" ph="1"/>
      <c r="CY354" s="474" ph="1"/>
      <c r="CZ354" s="474" ph="1"/>
      <c r="DA354" s="475" ph="1"/>
    </row>
    <row r="355" spans="2:105" ht="11.25" customHeight="1">
      <c r="B355" s="473" ph="1"/>
      <c r="C355" s="474" ph="1"/>
      <c r="D355" s="474" ph="1"/>
      <c r="E355" s="475" ph="1"/>
      <c r="F355" s="289"/>
      <c r="G355" s="290"/>
      <c r="H355" s="290"/>
      <c r="I355" s="290"/>
      <c r="J355" s="290"/>
      <c r="K355" s="290"/>
      <c r="L355" s="290"/>
      <c r="M355" s="291"/>
      <c r="N355" s="242" t="s">
        <v>36</v>
      </c>
      <c r="O355" s="243"/>
      <c r="P355" s="243"/>
      <c r="Q355" s="243"/>
      <c r="R355" s="217"/>
      <c r="S355" s="245"/>
      <c r="T355" s="217"/>
      <c r="U355" s="216"/>
      <c r="V355" s="264" t="s">
        <v>352</v>
      </c>
      <c r="W355" s="265"/>
      <c r="X355" s="265"/>
      <c r="Y355" s="265"/>
      <c r="Z355" s="217"/>
      <c r="AA355" s="245"/>
      <c r="AB355" s="217"/>
      <c r="AC355" s="216"/>
      <c r="AD355" s="264" t="s">
        <v>678</v>
      </c>
      <c r="AE355" s="265"/>
      <c r="AF355" s="265"/>
      <c r="AG355" s="265"/>
      <c r="AH355" s="217"/>
      <c r="AI355" s="245"/>
      <c r="AJ355" s="217"/>
      <c r="AK355" s="216"/>
      <c r="AL355" s="223"/>
      <c r="AM355" s="224"/>
      <c r="AN355" s="224"/>
      <c r="AO355" s="224"/>
      <c r="AP355" s="224"/>
      <c r="AQ355" s="224"/>
      <c r="AR355" s="224"/>
      <c r="AS355" s="225"/>
      <c r="AT355" s="223"/>
      <c r="AU355" s="224"/>
      <c r="AV355" s="224"/>
      <c r="AW355" s="224"/>
      <c r="AX355" s="224"/>
      <c r="AY355" s="224"/>
      <c r="AZ355" s="224"/>
      <c r="BA355" s="225"/>
      <c r="BB355" s="264" t="s">
        <v>351</v>
      </c>
      <c r="BC355" s="265"/>
      <c r="BD355" s="265"/>
      <c r="BE355" s="265"/>
      <c r="BF355" s="217"/>
      <c r="BG355" s="245"/>
      <c r="BH355" s="217"/>
      <c r="BI355" s="216"/>
      <c r="BJ355" s="242" t="s">
        <v>36</v>
      </c>
      <c r="BK355" s="243"/>
      <c r="BL355" s="243"/>
      <c r="BM355" s="243"/>
      <c r="BN355" s="217"/>
      <c r="BO355" s="245"/>
      <c r="BP355" s="217"/>
      <c r="BQ355" s="216"/>
      <c r="BR355" s="242" t="s">
        <v>36</v>
      </c>
      <c r="BS355" s="243"/>
      <c r="BT355" s="243"/>
      <c r="BU355" s="243"/>
      <c r="BV355" s="217"/>
      <c r="BW355" s="245"/>
      <c r="BX355" s="217"/>
      <c r="BY355" s="216"/>
      <c r="BZ355" s="242" t="s">
        <v>36</v>
      </c>
      <c r="CA355" s="243"/>
      <c r="CB355" s="243"/>
      <c r="CC355" s="243"/>
      <c r="CD355" s="217"/>
      <c r="CE355" s="245"/>
      <c r="CF355" s="217"/>
      <c r="CG355" s="216"/>
      <c r="CH355" s="242" t="s">
        <v>36</v>
      </c>
      <c r="CI355" s="243"/>
      <c r="CJ355" s="243"/>
      <c r="CK355" s="243"/>
      <c r="CL355" s="217"/>
      <c r="CM355" s="245"/>
      <c r="CN355" s="217"/>
      <c r="CO355" s="216"/>
      <c r="CP355" s="284"/>
      <c r="CQ355" s="285"/>
      <c r="CR355" s="285"/>
      <c r="CS355" s="285"/>
      <c r="CT355" s="229"/>
      <c r="CU355" s="295"/>
      <c r="CV355" s="229"/>
      <c r="CW355" s="244"/>
      <c r="CX355" s="473" ph="1"/>
      <c r="CY355" s="474" ph="1"/>
      <c r="CZ355" s="474" ph="1"/>
      <c r="DA355" s="475" ph="1"/>
    </row>
    <row r="356" spans="2:105" ht="22.5" customHeight="1">
      <c r="B356" s="473" ph="1"/>
      <c r="C356" s="474" ph="1"/>
      <c r="D356" s="474" ph="1"/>
      <c r="E356" s="475" ph="1"/>
      <c r="F356" s="289"/>
      <c r="G356" s="290"/>
      <c r="H356" s="290"/>
      <c r="I356" s="290"/>
      <c r="J356" s="290"/>
      <c r="K356" s="290"/>
      <c r="L356" s="290"/>
      <c r="M356" s="291"/>
      <c r="N356" s="242"/>
      <c r="O356" s="243"/>
      <c r="P356" s="243"/>
      <c r="Q356" s="243"/>
      <c r="R356" s="217"/>
      <c r="S356" s="217"/>
      <c r="T356" s="217"/>
      <c r="U356" s="216"/>
      <c r="V356" s="264"/>
      <c r="W356" s="265"/>
      <c r="X356" s="265"/>
      <c r="Y356" s="265"/>
      <c r="Z356" s="217"/>
      <c r="AA356" s="217" t="s">
        <v>42</v>
      </c>
      <c r="AB356" s="217"/>
      <c r="AC356" s="216"/>
      <c r="AD356" s="264"/>
      <c r="AE356" s="265"/>
      <c r="AF356" s="265"/>
      <c r="AG356" s="265"/>
      <c r="AH356" s="217"/>
      <c r="AI356" s="217" t="s">
        <v>42</v>
      </c>
      <c r="AJ356" s="217"/>
      <c r="AK356" s="216"/>
      <c r="AL356" s="223"/>
      <c r="AM356" s="224"/>
      <c r="AN356" s="224"/>
      <c r="AO356" s="224"/>
      <c r="AP356" s="224"/>
      <c r="AQ356" s="224"/>
      <c r="AR356" s="224"/>
      <c r="AS356" s="225"/>
      <c r="AT356" s="223"/>
      <c r="AU356" s="224"/>
      <c r="AV356" s="224"/>
      <c r="AW356" s="224"/>
      <c r="AX356" s="224"/>
      <c r="AY356" s="224"/>
      <c r="AZ356" s="224"/>
      <c r="BA356" s="225"/>
      <c r="BB356" s="264"/>
      <c r="BC356" s="265"/>
      <c r="BD356" s="265"/>
      <c r="BE356" s="265"/>
      <c r="BF356" s="217"/>
      <c r="BG356" s="217" t="s">
        <v>42</v>
      </c>
      <c r="BH356" s="217"/>
      <c r="BI356" s="216"/>
      <c r="BJ356" s="242"/>
      <c r="BK356" s="243"/>
      <c r="BL356" s="243"/>
      <c r="BM356" s="243"/>
      <c r="BN356" s="217"/>
      <c r="BO356" s="217"/>
      <c r="BP356" s="217"/>
      <c r="BQ356" s="216"/>
      <c r="BR356" s="242"/>
      <c r="BS356" s="243"/>
      <c r="BT356" s="243"/>
      <c r="BU356" s="243"/>
      <c r="BV356" s="217"/>
      <c r="BW356" s="217"/>
      <c r="BX356" s="217"/>
      <c r="BY356" s="216"/>
      <c r="BZ356" s="242"/>
      <c r="CA356" s="243"/>
      <c r="CB356" s="243"/>
      <c r="CC356" s="243"/>
      <c r="CD356" s="217"/>
      <c r="CE356" s="217"/>
      <c r="CF356" s="217"/>
      <c r="CG356" s="216"/>
      <c r="CH356" s="242"/>
      <c r="CI356" s="243"/>
      <c r="CJ356" s="243"/>
      <c r="CK356" s="243"/>
      <c r="CL356" s="217"/>
      <c r="CM356" s="217"/>
      <c r="CN356" s="217"/>
      <c r="CO356" s="216"/>
      <c r="CP356" s="284"/>
      <c r="CQ356" s="285"/>
      <c r="CR356" s="285"/>
      <c r="CS356" s="285"/>
      <c r="CT356" s="229"/>
      <c r="CU356" s="229"/>
      <c r="CV356" s="229"/>
      <c r="CW356" s="244"/>
      <c r="CX356" s="473" ph="1"/>
      <c r="CY356" s="474" ph="1"/>
      <c r="CZ356" s="474" ph="1"/>
      <c r="DA356" s="475" ph="1"/>
    </row>
    <row r="357" spans="2:105" ht="18.75" customHeight="1">
      <c r="B357" s="476" ph="1"/>
      <c r="C357" s="477" ph="1"/>
      <c r="D357" s="477" ph="1"/>
      <c r="E357" s="478" ph="1"/>
      <c r="F357" s="289"/>
      <c r="G357" s="290"/>
      <c r="H357" s="290"/>
      <c r="I357" s="290"/>
      <c r="J357" s="290"/>
      <c r="K357" s="290"/>
      <c r="L357" s="290"/>
      <c r="M357" s="291"/>
      <c r="N357" s="218"/>
      <c r="O357" s="219"/>
      <c r="P357" s="219"/>
      <c r="Q357" s="219"/>
      <c r="R357" s="217"/>
      <c r="S357" s="217"/>
      <c r="T357" s="217"/>
      <c r="U357" s="216"/>
      <c r="V357" s="218"/>
      <c r="W357" s="219"/>
      <c r="X357" s="219"/>
      <c r="Y357" s="219"/>
      <c r="Z357" s="217"/>
      <c r="AA357" s="217"/>
      <c r="AB357" s="217"/>
      <c r="AC357" s="216"/>
      <c r="AD357" s="218"/>
      <c r="AE357" s="219"/>
      <c r="AF357" s="219"/>
      <c r="AG357" s="219"/>
      <c r="AH357" s="217"/>
      <c r="AI357" s="217"/>
      <c r="AJ357" s="217"/>
      <c r="AK357" s="216"/>
      <c r="AL357" s="223"/>
      <c r="AM357" s="224"/>
      <c r="AN357" s="224"/>
      <c r="AO357" s="224"/>
      <c r="AP357" s="224"/>
      <c r="AQ357" s="224"/>
      <c r="AR357" s="224"/>
      <c r="AS357" s="225"/>
      <c r="AT357" s="223"/>
      <c r="AU357" s="224"/>
      <c r="AV357" s="224"/>
      <c r="AW357" s="224"/>
      <c r="AX357" s="224"/>
      <c r="AY357" s="224"/>
      <c r="AZ357" s="224"/>
      <c r="BA357" s="225"/>
      <c r="BB357" s="218"/>
      <c r="BC357" s="219"/>
      <c r="BD357" s="219"/>
      <c r="BE357" s="219"/>
      <c r="BF357" s="217"/>
      <c r="BG357" s="217"/>
      <c r="BH357" s="217"/>
      <c r="BI357" s="216"/>
      <c r="BJ357" s="218"/>
      <c r="BK357" s="219"/>
      <c r="BL357" s="219"/>
      <c r="BM357" s="219"/>
      <c r="BN357" s="217"/>
      <c r="BO357" s="217"/>
      <c r="BP357" s="217"/>
      <c r="BQ357" s="216"/>
      <c r="BR357" s="218"/>
      <c r="BS357" s="219"/>
      <c r="BT357" s="219"/>
      <c r="BU357" s="219"/>
      <c r="BV357" s="217"/>
      <c r="BW357" s="217"/>
      <c r="BX357" s="217"/>
      <c r="BY357" s="216"/>
      <c r="BZ357" s="218"/>
      <c r="CA357" s="219"/>
      <c r="CB357" s="219"/>
      <c r="CC357" s="219"/>
      <c r="CD357" s="217"/>
      <c r="CE357" s="217"/>
      <c r="CF357" s="217"/>
      <c r="CG357" s="216"/>
      <c r="CH357" s="218"/>
      <c r="CI357" s="219"/>
      <c r="CJ357" s="219"/>
      <c r="CK357" s="219"/>
      <c r="CL357" s="217"/>
      <c r="CM357" s="217"/>
      <c r="CN357" s="217"/>
      <c r="CO357" s="216"/>
      <c r="CP357" s="296"/>
      <c r="CQ357" s="297"/>
      <c r="CR357" s="297"/>
      <c r="CS357" s="297"/>
      <c r="CT357" s="229"/>
      <c r="CU357" s="229"/>
      <c r="CV357" s="229"/>
      <c r="CW357" s="244"/>
      <c r="CX357" s="476" ph="1"/>
      <c r="CY357" s="477" ph="1"/>
      <c r="CZ357" s="477" ph="1"/>
      <c r="DA357" s="478" ph="1"/>
    </row>
    <row r="358" spans="2:105" ht="18.75" customHeight="1" thickBot="1">
      <c r="B358" s="467" t="s">
        <v>408</v>
      </c>
      <c r="C358" s="468"/>
      <c r="D358" s="468"/>
      <c r="E358" s="469"/>
      <c r="F358" s="292"/>
      <c r="G358" s="293"/>
      <c r="H358" s="293"/>
      <c r="I358" s="293"/>
      <c r="J358" s="293"/>
      <c r="K358" s="293"/>
      <c r="L358" s="293"/>
      <c r="M358" s="294"/>
      <c r="N358" s="230"/>
      <c r="O358" s="231"/>
      <c r="P358" s="55"/>
      <c r="Q358" s="246"/>
      <c r="R358" s="246"/>
      <c r="S358" s="246"/>
      <c r="T358" s="246"/>
      <c r="U358" s="247"/>
      <c r="V358" s="230"/>
      <c r="W358" s="231"/>
      <c r="X358" s="55"/>
      <c r="Y358" s="246"/>
      <c r="Z358" s="246"/>
      <c r="AA358" s="246"/>
      <c r="AB358" s="246"/>
      <c r="AC358" s="247"/>
      <c r="AD358" s="230"/>
      <c r="AE358" s="231"/>
      <c r="AF358" s="55"/>
      <c r="AG358" s="246"/>
      <c r="AH358" s="246"/>
      <c r="AI358" s="246"/>
      <c r="AJ358" s="246"/>
      <c r="AK358" s="247"/>
      <c r="AL358" s="226"/>
      <c r="AM358" s="227"/>
      <c r="AN358" s="227"/>
      <c r="AO358" s="227"/>
      <c r="AP358" s="227"/>
      <c r="AQ358" s="227"/>
      <c r="AR358" s="227"/>
      <c r="AS358" s="228"/>
      <c r="AT358" s="226"/>
      <c r="AU358" s="227"/>
      <c r="AV358" s="227"/>
      <c r="AW358" s="227"/>
      <c r="AX358" s="227"/>
      <c r="AY358" s="227"/>
      <c r="AZ358" s="227"/>
      <c r="BA358" s="228"/>
      <c r="BB358" s="230"/>
      <c r="BC358" s="231"/>
      <c r="BD358" s="55"/>
      <c r="BE358" s="246"/>
      <c r="BF358" s="246"/>
      <c r="BG358" s="246"/>
      <c r="BH358" s="246"/>
      <c r="BI358" s="247"/>
      <c r="BJ358" s="230"/>
      <c r="BK358" s="231"/>
      <c r="BL358" s="55"/>
      <c r="BM358" s="246"/>
      <c r="BN358" s="246"/>
      <c r="BO358" s="246"/>
      <c r="BP358" s="246"/>
      <c r="BQ358" s="247"/>
      <c r="BR358" s="230"/>
      <c r="BS358" s="231"/>
      <c r="BT358" s="55"/>
      <c r="BU358" s="246"/>
      <c r="BV358" s="246"/>
      <c r="BW358" s="246"/>
      <c r="BX358" s="246"/>
      <c r="BY358" s="247"/>
      <c r="BZ358" s="230"/>
      <c r="CA358" s="231"/>
      <c r="CB358" s="55"/>
      <c r="CC358" s="246"/>
      <c r="CD358" s="246"/>
      <c r="CE358" s="246"/>
      <c r="CF358" s="246"/>
      <c r="CG358" s="247"/>
      <c r="CH358" s="230"/>
      <c r="CI358" s="231"/>
      <c r="CJ358" s="55"/>
      <c r="CK358" s="246"/>
      <c r="CL358" s="246"/>
      <c r="CM358" s="246"/>
      <c r="CN358" s="246"/>
      <c r="CO358" s="247"/>
      <c r="CP358" s="262"/>
      <c r="CQ358" s="263"/>
      <c r="CR358" s="65"/>
      <c r="CS358" s="308"/>
      <c r="CT358" s="308"/>
      <c r="CU358" s="308"/>
      <c r="CV358" s="308"/>
      <c r="CW358" s="309"/>
      <c r="CX358" s="467"/>
      <c r="CY358" s="468"/>
      <c r="CZ358" s="468"/>
      <c r="DA358" s="469"/>
    </row>
    <row r="359" spans="2:105" ht="13.5" customHeight="1">
      <c r="B359" s="349" t="s">
        <v>2</v>
      </c>
      <c r="C359" s="346"/>
      <c r="D359" s="2"/>
      <c r="E359" s="10"/>
      <c r="F359" s="27"/>
      <c r="G359" s="28"/>
      <c r="H359" s="255" t="str">
        <f>TEXT($B1,"m月")</f>
        <v>7月</v>
      </c>
      <c r="I359" s="255"/>
      <c r="J359" s="255"/>
      <c r="K359" s="255"/>
      <c r="L359" s="28"/>
      <c r="M359" s="29"/>
      <c r="N359" s="27"/>
      <c r="O359" s="28"/>
      <c r="P359" s="255" t="str">
        <f t="shared" ref="P359" si="76">TEXT($B1,"m月")</f>
        <v>7月</v>
      </c>
      <c r="Q359" s="255"/>
      <c r="R359" s="255"/>
      <c r="S359" s="255"/>
      <c r="T359" s="28"/>
      <c r="U359" s="29"/>
      <c r="V359" s="27"/>
      <c r="W359" s="28"/>
      <c r="X359" s="255" t="str">
        <f t="shared" ref="X359" si="77">TEXT($B1,"m月")</f>
        <v>7月</v>
      </c>
      <c r="Y359" s="255"/>
      <c r="Z359" s="255"/>
      <c r="AA359" s="255"/>
      <c r="AB359" s="28"/>
      <c r="AC359" s="29"/>
      <c r="AD359" s="27"/>
      <c r="AE359" s="28"/>
      <c r="AF359" s="255" t="str">
        <f t="shared" ref="AF359" si="78">TEXT($B1,"m月")</f>
        <v>7月</v>
      </c>
      <c r="AG359" s="255"/>
      <c r="AH359" s="255"/>
      <c r="AI359" s="255"/>
      <c r="AJ359" s="28"/>
      <c r="AK359" s="29"/>
      <c r="AL359" s="27"/>
      <c r="AM359" s="28"/>
      <c r="AN359" s="255" t="str">
        <f t="shared" ref="AN359" si="79">TEXT($B1,"m月")</f>
        <v>7月</v>
      </c>
      <c r="AO359" s="255"/>
      <c r="AP359" s="255"/>
      <c r="AQ359" s="255"/>
      <c r="AR359" s="28"/>
      <c r="AS359" s="29"/>
      <c r="AT359" s="27"/>
      <c r="AU359" s="28"/>
      <c r="AV359" s="255" t="str">
        <f t="shared" ref="AV359" si="80">TEXT($B1,"m月")</f>
        <v>7月</v>
      </c>
      <c r="AW359" s="255"/>
      <c r="AX359" s="255"/>
      <c r="AY359" s="255"/>
      <c r="AZ359" s="28"/>
      <c r="BA359" s="29"/>
      <c r="BB359" s="27"/>
      <c r="BC359" s="28"/>
      <c r="BD359" s="255" t="str">
        <f t="shared" ref="BD359" si="81">TEXT($B1,"m月")</f>
        <v>7月</v>
      </c>
      <c r="BE359" s="255"/>
      <c r="BF359" s="255"/>
      <c r="BG359" s="255"/>
      <c r="BH359" s="28"/>
      <c r="BI359" s="29"/>
      <c r="BJ359" s="27"/>
      <c r="BK359" s="28"/>
      <c r="BL359" s="255" t="str">
        <f t="shared" ref="BL359" si="82">TEXT($B1,"m月")</f>
        <v>7月</v>
      </c>
      <c r="BM359" s="255"/>
      <c r="BN359" s="255"/>
      <c r="BO359" s="255"/>
      <c r="BP359" s="28"/>
      <c r="BQ359" s="29"/>
      <c r="BR359" s="27"/>
      <c r="BS359" s="28"/>
      <c r="BT359" s="255" t="str">
        <f t="shared" ref="BT359" si="83">TEXT($B1,"m月")</f>
        <v>7月</v>
      </c>
      <c r="BU359" s="255"/>
      <c r="BV359" s="255"/>
      <c r="BW359" s="255"/>
      <c r="BX359" s="28"/>
      <c r="BY359" s="29"/>
      <c r="BZ359" s="27"/>
      <c r="CA359" s="28"/>
      <c r="CB359" s="255" t="str">
        <f t="shared" ref="CB359" si="84">TEXT($B1,"m月")</f>
        <v>7月</v>
      </c>
      <c r="CC359" s="255"/>
      <c r="CD359" s="255"/>
      <c r="CE359" s="255"/>
      <c r="CF359" s="28"/>
      <c r="CG359" s="29"/>
      <c r="CH359" s="27"/>
      <c r="CI359" s="28"/>
      <c r="CJ359" s="255" t="str">
        <f t="shared" ref="CJ359" si="85">TEXT($B1,"m月")</f>
        <v>7月</v>
      </c>
      <c r="CK359" s="255"/>
      <c r="CL359" s="255"/>
      <c r="CM359" s="255"/>
      <c r="CN359" s="28"/>
      <c r="CO359" s="29"/>
      <c r="CP359" s="27"/>
      <c r="CQ359" s="28"/>
      <c r="CR359" s="255" t="str">
        <f t="shared" ref="CR359" si="86">TEXT($B1,"m月")</f>
        <v>7月</v>
      </c>
      <c r="CS359" s="255"/>
      <c r="CT359" s="255"/>
      <c r="CU359" s="255"/>
      <c r="CV359" s="28"/>
      <c r="CW359" s="29"/>
      <c r="CX359" s="349" t="s">
        <v>2</v>
      </c>
      <c r="CY359" s="346"/>
      <c r="CZ359" s="2"/>
      <c r="DA359" s="10"/>
    </row>
    <row r="360" spans="2:105" ht="13.5" customHeight="1">
      <c r="B360" s="348"/>
      <c r="C360" s="342"/>
      <c r="D360" s="8"/>
      <c r="E360" s="3"/>
      <c r="F360" s="393">
        <v>21</v>
      </c>
      <c r="G360" s="394"/>
      <c r="H360" s="394"/>
      <c r="I360" s="394"/>
      <c r="J360" s="270" t="str">
        <f>TEXT('7月1～10日'!$B1+20,"(aaa)")</f>
        <v>(火)</v>
      </c>
      <c r="K360" s="270"/>
      <c r="L360" s="270"/>
      <c r="M360" s="271"/>
      <c r="N360" s="238">
        <v>22</v>
      </c>
      <c r="O360" s="239"/>
      <c r="P360" s="239"/>
      <c r="Q360" s="239"/>
      <c r="R360" s="234" t="str">
        <f>IF($J360="(月)","(火)",IF($J360="(火)","(水)",IF($J360="(水)","(木)",IF($J360="(木)","(金)",IF($J360="(金)","(土)",IF($J360="(土)","(日)",IF($J360="(日)","(月)")))))))</f>
        <v>(水)</v>
      </c>
      <c r="S360" s="234"/>
      <c r="T360" s="234"/>
      <c r="U360" s="235"/>
      <c r="V360" s="238">
        <v>23</v>
      </c>
      <c r="W360" s="239"/>
      <c r="X360" s="239"/>
      <c r="Y360" s="239"/>
      <c r="Z360" s="234" t="str">
        <f>IF($R360="(月)","(火)",IF($R360="(火)","(水)",IF($R360="(水)","(木)",IF($R360="(木)","(金)",IF($R360="(金)","(土)",IF($R360="(土)","(日)",IF($R360="(日)","(月)")))))))</f>
        <v>(木)</v>
      </c>
      <c r="AA360" s="234"/>
      <c r="AB360" s="234"/>
      <c r="AC360" s="235"/>
      <c r="AD360" s="238">
        <v>24</v>
      </c>
      <c r="AE360" s="239"/>
      <c r="AF360" s="239"/>
      <c r="AG360" s="239"/>
      <c r="AH360" s="234" t="str">
        <f>IF($Z360="(月)","(火)",IF($Z360="(火)","(水)",IF($Z360="(水)","(木)",IF($Z360="(木)","(金)",IF($Z360="(金)","(土)",IF($Z360="(土)","(日)",IF($Z360="(日)","(月)")))))))</f>
        <v>(金)</v>
      </c>
      <c r="AI360" s="234"/>
      <c r="AJ360" s="234"/>
      <c r="AK360" s="235"/>
      <c r="AL360" s="238">
        <v>25</v>
      </c>
      <c r="AM360" s="239"/>
      <c r="AN360" s="239"/>
      <c r="AO360" s="239"/>
      <c r="AP360" s="234" t="str">
        <f>IF($AH360="(月)","(火)",IF($AH360="(火)","(水)",IF($AH360="(水)","(木)",IF($AH360="(木)","(金)",IF($AH360="(金)","(土)",IF($AH360="(土)","(日)",IF($AH360="(日)","(月)")))))))</f>
        <v>(土)</v>
      </c>
      <c r="AQ360" s="234"/>
      <c r="AR360" s="234"/>
      <c r="AS360" s="235"/>
      <c r="AT360" s="238">
        <v>26</v>
      </c>
      <c r="AU360" s="239"/>
      <c r="AV360" s="239"/>
      <c r="AW360" s="239"/>
      <c r="AX360" s="234" t="str">
        <f>IF($AP360="(月)","(火)",IF($AP360="(火)","(水)",IF($AP360="(水)","(木)",IF($AP360="(木)","(金)",IF($AP360="(金)","(土)",IF($AP360="(土)","(日)",IF($AP360="(日)","(月)")))))))</f>
        <v>(日)</v>
      </c>
      <c r="AY360" s="234"/>
      <c r="AZ360" s="234"/>
      <c r="BA360" s="235"/>
      <c r="BB360" s="238">
        <v>27</v>
      </c>
      <c r="BC360" s="239"/>
      <c r="BD360" s="239"/>
      <c r="BE360" s="239"/>
      <c r="BF360" s="234" t="str">
        <f>IF($AX360="(月)","(火)",IF($AX360="(火)","(水)",IF($AX360="(水)","(木)",IF($AX360="(木)","(金)",IF($AX360="(金)","(土)",IF($AX360="(土)","(日)",IF($AX360="(日)","(月)")))))))</f>
        <v>(月)</v>
      </c>
      <c r="BG360" s="234"/>
      <c r="BH360" s="234"/>
      <c r="BI360" s="235"/>
      <c r="BJ360" s="238">
        <v>28</v>
      </c>
      <c r="BK360" s="239"/>
      <c r="BL360" s="239"/>
      <c r="BM360" s="239"/>
      <c r="BN360" s="234" t="str">
        <f>IF($BF360="(月)","(火)",IF($BF360="(火)","(水)",IF($BF360="(水)","(木)",IF($BF360="(木)","(金)",IF($BF360="(金)","(土)",IF($BF360="(土)","(日)",IF($BF360="(日)","(月)")))))))</f>
        <v>(火)</v>
      </c>
      <c r="BO360" s="234"/>
      <c r="BP360" s="234"/>
      <c r="BQ360" s="235"/>
      <c r="BR360" s="238">
        <f>IF(DAY(DATE($P$1,$Q$1,29))=29,29,"")</f>
        <v>29</v>
      </c>
      <c r="BS360" s="239"/>
      <c r="BT360" s="239"/>
      <c r="BU360" s="239"/>
      <c r="BV360" s="234" t="str">
        <f>IF($BN360="(月)","(火)",IF($BN360="(火)","(水)",IF($BN360="(水)","(木)",IF($BN360="(木)","(金)",IF($BN360="(金)","(土)",IF($BN360="(土)","(日)",IF($BN360="(日)","(月)")))))))</f>
        <v>(水)</v>
      </c>
      <c r="BW360" s="234"/>
      <c r="BX360" s="234"/>
      <c r="BY360" s="235"/>
      <c r="BZ360" s="238">
        <f>IF(DAY(DATE($P$1,$Q$1,30))=30,30,"")</f>
        <v>30</v>
      </c>
      <c r="CA360" s="239"/>
      <c r="CB360" s="239"/>
      <c r="CC360" s="239"/>
      <c r="CD360" s="234" t="str">
        <f>IF($BV360="(月)","(火)",IF($BV360="(火)","(水)",IF($BV360="(水)","(木)",IF($BV360="(木)","(金)",IF($BV360="(金)","(土)",IF($BV360="(土)","(日)",IF($BV360="(日)","(月)")))))))</f>
        <v>(木)</v>
      </c>
      <c r="CE360" s="234"/>
      <c r="CF360" s="234"/>
      <c r="CG360" s="235"/>
      <c r="CH360" s="238">
        <f>IF(DAY(DATE($P$1,$Q$1,31))=31,31,"")</f>
        <v>31</v>
      </c>
      <c r="CI360" s="239"/>
      <c r="CJ360" s="239"/>
      <c r="CK360" s="239"/>
      <c r="CL360" s="234" t="str">
        <f>IF($CD360="(月)","(火)",IF($CD360="(火)","(水)",IF($CD360="(水)","(木)",IF($CD360="(木)","(金)",IF($CD360="(金)","(土)",IF($CD360="(土)","(日)",IF($CD360="(日)","(月)")))))))</f>
        <v>(金)</v>
      </c>
      <c r="CM360" s="234"/>
      <c r="CN360" s="234"/>
      <c r="CO360" s="235"/>
      <c r="CP360" s="238"/>
      <c r="CQ360" s="239"/>
      <c r="CR360" s="239"/>
      <c r="CS360" s="239"/>
      <c r="CT360" s="234"/>
      <c r="CU360" s="234"/>
      <c r="CV360" s="234"/>
      <c r="CW360" s="235"/>
      <c r="CX360" s="348"/>
      <c r="CY360" s="342"/>
      <c r="CZ360" s="8"/>
      <c r="DA360" s="3"/>
    </row>
    <row r="361" spans="2:105" ht="13.5" customHeight="1">
      <c r="B361" s="6"/>
      <c r="C361" s="8"/>
      <c r="D361" s="342" t="s">
        <v>0</v>
      </c>
      <c r="E361" s="343"/>
      <c r="F361" s="393"/>
      <c r="G361" s="394"/>
      <c r="H361" s="394"/>
      <c r="I361" s="394"/>
      <c r="J361" s="270"/>
      <c r="K361" s="270"/>
      <c r="L361" s="270"/>
      <c r="M361" s="271"/>
      <c r="N361" s="238"/>
      <c r="O361" s="239"/>
      <c r="P361" s="239"/>
      <c r="Q361" s="239"/>
      <c r="R361" s="234"/>
      <c r="S361" s="234"/>
      <c r="T361" s="234"/>
      <c r="U361" s="235"/>
      <c r="V361" s="238"/>
      <c r="W361" s="239"/>
      <c r="X361" s="239"/>
      <c r="Y361" s="239"/>
      <c r="Z361" s="234"/>
      <c r="AA361" s="234"/>
      <c r="AB361" s="234"/>
      <c r="AC361" s="235"/>
      <c r="AD361" s="238"/>
      <c r="AE361" s="239"/>
      <c r="AF361" s="239"/>
      <c r="AG361" s="239"/>
      <c r="AH361" s="234"/>
      <c r="AI361" s="234"/>
      <c r="AJ361" s="234"/>
      <c r="AK361" s="235"/>
      <c r="AL361" s="238"/>
      <c r="AM361" s="239"/>
      <c r="AN361" s="239"/>
      <c r="AO361" s="239"/>
      <c r="AP361" s="234"/>
      <c r="AQ361" s="234"/>
      <c r="AR361" s="234"/>
      <c r="AS361" s="235"/>
      <c r="AT361" s="238"/>
      <c r="AU361" s="239"/>
      <c r="AV361" s="239"/>
      <c r="AW361" s="239"/>
      <c r="AX361" s="234"/>
      <c r="AY361" s="234"/>
      <c r="AZ361" s="234"/>
      <c r="BA361" s="235"/>
      <c r="BB361" s="238"/>
      <c r="BC361" s="239"/>
      <c r="BD361" s="239"/>
      <c r="BE361" s="239"/>
      <c r="BF361" s="234"/>
      <c r="BG361" s="234"/>
      <c r="BH361" s="234"/>
      <c r="BI361" s="235"/>
      <c r="BJ361" s="238"/>
      <c r="BK361" s="239"/>
      <c r="BL361" s="239"/>
      <c r="BM361" s="239"/>
      <c r="BN361" s="234"/>
      <c r="BO361" s="234"/>
      <c r="BP361" s="234"/>
      <c r="BQ361" s="235"/>
      <c r="BR361" s="238"/>
      <c r="BS361" s="239"/>
      <c r="BT361" s="239"/>
      <c r="BU361" s="239"/>
      <c r="BV361" s="234"/>
      <c r="BW361" s="234"/>
      <c r="BX361" s="234"/>
      <c r="BY361" s="235"/>
      <c r="BZ361" s="238"/>
      <c r="CA361" s="239"/>
      <c r="CB361" s="239"/>
      <c r="CC361" s="239"/>
      <c r="CD361" s="234"/>
      <c r="CE361" s="234"/>
      <c r="CF361" s="234"/>
      <c r="CG361" s="235"/>
      <c r="CH361" s="238"/>
      <c r="CI361" s="239"/>
      <c r="CJ361" s="239"/>
      <c r="CK361" s="239"/>
      <c r="CL361" s="234"/>
      <c r="CM361" s="234"/>
      <c r="CN361" s="234"/>
      <c r="CO361" s="235"/>
      <c r="CP361" s="238"/>
      <c r="CQ361" s="239"/>
      <c r="CR361" s="239"/>
      <c r="CS361" s="239"/>
      <c r="CT361" s="234"/>
      <c r="CU361" s="234"/>
      <c r="CV361" s="234"/>
      <c r="CW361" s="235"/>
      <c r="CX361" s="6"/>
      <c r="CY361" s="8"/>
      <c r="CZ361" s="342" t="s">
        <v>0</v>
      </c>
      <c r="DA361" s="343"/>
    </row>
    <row r="362" spans="2:105" ht="14.25" customHeight="1" thickBot="1">
      <c r="B362" s="9"/>
      <c r="C362" s="1"/>
      <c r="D362" s="344"/>
      <c r="E362" s="345"/>
      <c r="F362" s="395"/>
      <c r="G362" s="396"/>
      <c r="H362" s="396"/>
      <c r="I362" s="396"/>
      <c r="J362" s="272"/>
      <c r="K362" s="272"/>
      <c r="L362" s="272"/>
      <c r="M362" s="273"/>
      <c r="N362" s="240"/>
      <c r="O362" s="241"/>
      <c r="P362" s="241"/>
      <c r="Q362" s="241"/>
      <c r="R362" s="236"/>
      <c r="S362" s="236"/>
      <c r="T362" s="236"/>
      <c r="U362" s="237"/>
      <c r="V362" s="240"/>
      <c r="W362" s="241"/>
      <c r="X362" s="241"/>
      <c r="Y362" s="241"/>
      <c r="Z362" s="236"/>
      <c r="AA362" s="236"/>
      <c r="AB362" s="236"/>
      <c r="AC362" s="237"/>
      <c r="AD362" s="240"/>
      <c r="AE362" s="241"/>
      <c r="AF362" s="241"/>
      <c r="AG362" s="241"/>
      <c r="AH362" s="236"/>
      <c r="AI362" s="236"/>
      <c r="AJ362" s="236"/>
      <c r="AK362" s="237"/>
      <c r="AL362" s="240"/>
      <c r="AM362" s="241"/>
      <c r="AN362" s="241"/>
      <c r="AO362" s="241"/>
      <c r="AP362" s="236"/>
      <c r="AQ362" s="236"/>
      <c r="AR362" s="236"/>
      <c r="AS362" s="237"/>
      <c r="AT362" s="240"/>
      <c r="AU362" s="241"/>
      <c r="AV362" s="241"/>
      <c r="AW362" s="241"/>
      <c r="AX362" s="236"/>
      <c r="AY362" s="236"/>
      <c r="AZ362" s="236"/>
      <c r="BA362" s="237"/>
      <c r="BB362" s="240"/>
      <c r="BC362" s="241"/>
      <c r="BD362" s="241"/>
      <c r="BE362" s="241"/>
      <c r="BF362" s="236"/>
      <c r="BG362" s="236"/>
      <c r="BH362" s="236"/>
      <c r="BI362" s="237"/>
      <c r="BJ362" s="240"/>
      <c r="BK362" s="241"/>
      <c r="BL362" s="241"/>
      <c r="BM362" s="241"/>
      <c r="BN362" s="236"/>
      <c r="BO362" s="236"/>
      <c r="BP362" s="236"/>
      <c r="BQ362" s="237"/>
      <c r="BR362" s="240"/>
      <c r="BS362" s="241"/>
      <c r="BT362" s="241"/>
      <c r="BU362" s="241"/>
      <c r="BV362" s="236"/>
      <c r="BW362" s="236"/>
      <c r="BX362" s="236"/>
      <c r="BY362" s="237"/>
      <c r="BZ362" s="240"/>
      <c r="CA362" s="241"/>
      <c r="CB362" s="241"/>
      <c r="CC362" s="241"/>
      <c r="CD362" s="236"/>
      <c r="CE362" s="236"/>
      <c r="CF362" s="236"/>
      <c r="CG362" s="237"/>
      <c r="CH362" s="240"/>
      <c r="CI362" s="241"/>
      <c r="CJ362" s="241"/>
      <c r="CK362" s="241"/>
      <c r="CL362" s="236"/>
      <c r="CM362" s="236"/>
      <c r="CN362" s="236"/>
      <c r="CO362" s="237"/>
      <c r="CP362" s="240"/>
      <c r="CQ362" s="241"/>
      <c r="CR362" s="241"/>
      <c r="CS362" s="241"/>
      <c r="CT362" s="236"/>
      <c r="CU362" s="236"/>
      <c r="CV362" s="236"/>
      <c r="CW362" s="237"/>
      <c r="CX362" s="9"/>
      <c r="CY362" s="1"/>
      <c r="CZ362" s="344"/>
      <c r="DA362" s="345"/>
    </row>
    <row r="363" spans="2:105" ht="27.75" customHeight="1">
      <c r="D363" s="50"/>
      <c r="E363" s="50"/>
      <c r="F363" s="69"/>
      <c r="G363" s="69"/>
      <c r="H363" s="69"/>
      <c r="I363" s="69"/>
      <c r="J363" s="68"/>
      <c r="K363" s="68"/>
      <c r="L363" s="68"/>
      <c r="M363" s="68"/>
      <c r="N363" s="25"/>
      <c r="O363" s="25"/>
      <c r="P363" s="25"/>
      <c r="Q363" s="25"/>
      <c r="R363" s="26"/>
      <c r="S363" s="26"/>
      <c r="T363" s="26"/>
      <c r="U363" s="26"/>
      <c r="V363" s="25"/>
      <c r="W363" s="25"/>
      <c r="X363" s="25"/>
      <c r="Y363" s="25"/>
      <c r="Z363" s="26"/>
      <c r="AA363" s="26"/>
      <c r="AB363" s="26"/>
      <c r="AC363" s="26"/>
      <c r="AD363" s="25"/>
      <c r="AE363" s="25"/>
      <c r="AF363" s="25"/>
      <c r="AG363" s="25"/>
      <c r="AH363" s="26"/>
      <c r="AI363" s="26"/>
      <c r="AJ363" s="26"/>
      <c r="AK363" s="26"/>
      <c r="AL363" s="25"/>
      <c r="AM363" s="25"/>
      <c r="AN363" s="25"/>
      <c r="AO363" s="25"/>
      <c r="AP363" s="26"/>
      <c r="AQ363" s="26"/>
      <c r="AR363" s="26"/>
      <c r="AS363" s="26"/>
      <c r="AT363" s="25"/>
      <c r="AU363" s="25"/>
      <c r="AV363" s="25"/>
      <c r="AW363" s="25"/>
      <c r="AX363" s="26"/>
      <c r="AY363" s="26"/>
      <c r="AZ363" s="26"/>
      <c r="BA363" s="26"/>
      <c r="BB363" s="25"/>
      <c r="BC363" s="25"/>
      <c r="BD363" s="25"/>
      <c r="BE363" s="25"/>
      <c r="BF363" s="26"/>
      <c r="BG363" s="26"/>
      <c r="BH363" s="26"/>
      <c r="BI363" s="26"/>
      <c r="BJ363" s="25"/>
      <c r="BK363" s="25"/>
      <c r="BL363" s="25"/>
      <c r="BM363" s="25"/>
      <c r="BN363" s="26"/>
      <c r="BO363" s="26"/>
      <c r="BP363" s="26"/>
      <c r="BQ363" s="26"/>
      <c r="BR363" s="25"/>
      <c r="BS363" s="25"/>
      <c r="BT363" s="25"/>
      <c r="BU363" s="25"/>
      <c r="BV363" s="26"/>
      <c r="BW363" s="26"/>
      <c r="BX363" s="26"/>
      <c r="BY363" s="26"/>
      <c r="BZ363" s="25"/>
      <c r="CA363" s="25"/>
      <c r="CB363" s="25"/>
      <c r="CC363" s="25"/>
      <c r="CD363" s="26"/>
      <c r="CE363" s="26"/>
      <c r="CF363" s="26"/>
      <c r="CG363" s="26"/>
      <c r="CH363" s="25"/>
      <c r="CI363" s="25"/>
      <c r="CJ363" s="25"/>
      <c r="CK363" s="25"/>
      <c r="CL363" s="26"/>
      <c r="CM363" s="26"/>
      <c r="CN363" s="26"/>
      <c r="CO363" s="26"/>
      <c r="CP363" s="25"/>
      <c r="CQ363" s="25"/>
      <c r="CR363" s="25"/>
      <c r="CS363" s="25"/>
      <c r="CT363" s="26"/>
      <c r="CU363" s="26"/>
      <c r="CV363" s="26"/>
      <c r="CW363" s="26"/>
      <c r="CZ363" s="50"/>
      <c r="DA363" s="50"/>
    </row>
    <row r="364" spans="2:105" ht="27.75" customHeight="1" thickBot="1">
      <c r="F364" s="70"/>
      <c r="G364" s="70"/>
      <c r="H364" s="70"/>
      <c r="I364" s="70"/>
      <c r="J364" s="70"/>
      <c r="K364" s="70"/>
      <c r="L364" s="70"/>
      <c r="M364" s="70"/>
      <c r="V364" s="67"/>
      <c r="W364" s="67"/>
      <c r="X364" s="67"/>
      <c r="Y364" s="67"/>
      <c r="Z364" s="67"/>
      <c r="AA364" s="67"/>
      <c r="AB364" s="67"/>
      <c r="AC364" s="67"/>
      <c r="AL364" s="67"/>
      <c r="AM364" s="67"/>
      <c r="AN364" s="67"/>
      <c r="AO364" s="67"/>
      <c r="AP364" s="67"/>
      <c r="AQ364" s="67"/>
      <c r="AR364" s="67"/>
      <c r="AS364" s="67"/>
      <c r="BR364" s="67"/>
      <c r="BS364" s="67"/>
      <c r="BT364" s="67"/>
      <c r="BU364" s="67"/>
      <c r="BV364" s="67"/>
      <c r="BW364" s="67"/>
      <c r="BX364" s="67"/>
      <c r="BY364" s="67"/>
    </row>
    <row r="365" spans="2:105" ht="13.5" customHeight="1">
      <c r="B365" s="5"/>
      <c r="C365" s="2"/>
      <c r="D365" s="346" t="s">
        <v>0</v>
      </c>
      <c r="E365" s="347"/>
      <c r="F365" s="71"/>
      <c r="G365" s="72"/>
      <c r="H365" s="392" t="str">
        <f>TEXT($B1,"m月")</f>
        <v>7月</v>
      </c>
      <c r="I365" s="392"/>
      <c r="J365" s="392"/>
      <c r="K365" s="392"/>
      <c r="L365" s="72"/>
      <c r="M365" s="73"/>
      <c r="N365" s="27"/>
      <c r="O365" s="28"/>
      <c r="P365" s="255" t="str">
        <f t="shared" ref="P365" si="87">TEXT($B1,"m月")</f>
        <v>7月</v>
      </c>
      <c r="Q365" s="255"/>
      <c r="R365" s="255"/>
      <c r="S365" s="255"/>
      <c r="T365" s="28"/>
      <c r="U365" s="29"/>
      <c r="V365" s="27"/>
      <c r="W365" s="28"/>
      <c r="X365" s="255" t="str">
        <f t="shared" ref="X365" si="88">TEXT($B1,"m月")</f>
        <v>7月</v>
      </c>
      <c r="Y365" s="255"/>
      <c r="Z365" s="255"/>
      <c r="AA365" s="255"/>
      <c r="AB365" s="28"/>
      <c r="AC365" s="29"/>
      <c r="AD365" s="27"/>
      <c r="AE365" s="28"/>
      <c r="AF365" s="255" t="str">
        <f t="shared" ref="AF365" si="89">TEXT($B1,"m月")</f>
        <v>7月</v>
      </c>
      <c r="AG365" s="255"/>
      <c r="AH365" s="255"/>
      <c r="AI365" s="255"/>
      <c r="AJ365" s="28"/>
      <c r="AK365" s="29"/>
      <c r="AL365" s="27"/>
      <c r="AM365" s="28"/>
      <c r="AN365" s="255" t="str">
        <f t="shared" ref="AN365" si="90">TEXT($B1,"m月")</f>
        <v>7月</v>
      </c>
      <c r="AO365" s="255"/>
      <c r="AP365" s="255"/>
      <c r="AQ365" s="255"/>
      <c r="AR365" s="28"/>
      <c r="AS365" s="29"/>
      <c r="AT365" s="27"/>
      <c r="AU365" s="28"/>
      <c r="AV365" s="255" t="str">
        <f t="shared" ref="AV365" si="91">TEXT($B1,"m月")</f>
        <v>7月</v>
      </c>
      <c r="AW365" s="255"/>
      <c r="AX365" s="255"/>
      <c r="AY365" s="255"/>
      <c r="AZ365" s="28"/>
      <c r="BA365" s="29"/>
      <c r="BB365" s="27"/>
      <c r="BC365" s="28"/>
      <c r="BD365" s="255" t="str">
        <f t="shared" ref="BD365" si="92">TEXT($B1,"m月")</f>
        <v>7月</v>
      </c>
      <c r="BE365" s="255"/>
      <c r="BF365" s="255"/>
      <c r="BG365" s="255"/>
      <c r="BH365" s="28"/>
      <c r="BI365" s="29"/>
      <c r="BJ365" s="27"/>
      <c r="BK365" s="28"/>
      <c r="BL365" s="255" t="str">
        <f t="shared" ref="BL365" si="93">TEXT($B1,"m月")</f>
        <v>7月</v>
      </c>
      <c r="BM365" s="255"/>
      <c r="BN365" s="255"/>
      <c r="BO365" s="255"/>
      <c r="BP365" s="28"/>
      <c r="BQ365" s="29"/>
      <c r="BR365" s="27"/>
      <c r="BS365" s="28"/>
      <c r="BT365" s="255" t="str">
        <f t="shared" ref="BT365" si="94">TEXT($B1,"m月")</f>
        <v>7月</v>
      </c>
      <c r="BU365" s="255"/>
      <c r="BV365" s="255"/>
      <c r="BW365" s="255"/>
      <c r="BX365" s="28"/>
      <c r="BY365" s="29"/>
      <c r="BZ365" s="27"/>
      <c r="CA365" s="28"/>
      <c r="CB365" s="255" t="str">
        <f t="shared" ref="CB365" si="95">TEXT($B1,"m月")</f>
        <v>7月</v>
      </c>
      <c r="CC365" s="255"/>
      <c r="CD365" s="255"/>
      <c r="CE365" s="255"/>
      <c r="CF365" s="28"/>
      <c r="CG365" s="29"/>
      <c r="CH365" s="27"/>
      <c r="CI365" s="28"/>
      <c r="CJ365" s="255" t="str">
        <f t="shared" ref="CJ365" si="96">TEXT($B1,"m月")</f>
        <v>7月</v>
      </c>
      <c r="CK365" s="255"/>
      <c r="CL365" s="255"/>
      <c r="CM365" s="255"/>
      <c r="CN365" s="28"/>
      <c r="CO365" s="29"/>
      <c r="CP365" s="27"/>
      <c r="CQ365" s="28"/>
      <c r="CR365" s="255" t="str">
        <f t="shared" ref="CR365" si="97">TEXT($B1,"m月")</f>
        <v>7月</v>
      </c>
      <c r="CS365" s="255"/>
      <c r="CT365" s="255"/>
      <c r="CU365" s="255"/>
      <c r="CV365" s="28"/>
      <c r="CW365" s="29"/>
      <c r="CX365" s="5"/>
      <c r="CY365" s="2"/>
      <c r="CZ365" s="346" t="s">
        <v>0</v>
      </c>
      <c r="DA365" s="347"/>
    </row>
    <row r="366" spans="2:105" ht="13.5" customHeight="1">
      <c r="B366" s="6"/>
      <c r="C366" s="4"/>
      <c r="D366" s="342"/>
      <c r="E366" s="343"/>
      <c r="F366" s="393">
        <v>21</v>
      </c>
      <c r="G366" s="394"/>
      <c r="H366" s="394"/>
      <c r="I366" s="394"/>
      <c r="J366" s="270" t="str">
        <f>TEXT('7月1～10日'!$B1+20,"(aaa)")</f>
        <v>(火)</v>
      </c>
      <c r="K366" s="270"/>
      <c r="L366" s="270"/>
      <c r="M366" s="271"/>
      <c r="N366" s="238">
        <v>22</v>
      </c>
      <c r="O366" s="239"/>
      <c r="P366" s="239"/>
      <c r="Q366" s="239"/>
      <c r="R366" s="234" t="str">
        <f>IF($J366="(月)","(火)",IF($J366="(火)","(水)",IF($J366="(水)","(木)",IF($J366="(木)","(金)",IF($J366="(金)","(土)",IF($J366="(土)","(日)",IF($J366="(日)","(月)")))))))</f>
        <v>(水)</v>
      </c>
      <c r="S366" s="234"/>
      <c r="T366" s="234"/>
      <c r="U366" s="235"/>
      <c r="V366" s="238">
        <v>23</v>
      </c>
      <c r="W366" s="239"/>
      <c r="X366" s="239"/>
      <c r="Y366" s="239"/>
      <c r="Z366" s="234" t="str">
        <f>IF($R366="(月)","(火)",IF($R366="(火)","(水)",IF($R366="(水)","(木)",IF($R366="(木)","(金)",IF($R366="(金)","(土)",IF($R366="(土)","(日)",IF($R366="(日)","(月)")))))))</f>
        <v>(木)</v>
      </c>
      <c r="AA366" s="234"/>
      <c r="AB366" s="234"/>
      <c r="AC366" s="235"/>
      <c r="AD366" s="238">
        <v>24</v>
      </c>
      <c r="AE366" s="239"/>
      <c r="AF366" s="239"/>
      <c r="AG366" s="239"/>
      <c r="AH366" s="234" t="str">
        <f>IF($Z366="(月)","(火)",IF($Z366="(火)","(水)",IF($Z366="(水)","(木)",IF($Z366="(木)","(金)",IF($Z366="(金)","(土)",IF($Z366="(土)","(日)",IF($Z366="(日)","(月)")))))))</f>
        <v>(金)</v>
      </c>
      <c r="AI366" s="234"/>
      <c r="AJ366" s="234"/>
      <c r="AK366" s="235"/>
      <c r="AL366" s="238">
        <v>25</v>
      </c>
      <c r="AM366" s="239"/>
      <c r="AN366" s="239"/>
      <c r="AO366" s="239"/>
      <c r="AP366" s="234" t="str">
        <f>IF($AH366="(月)","(火)",IF($AH366="(火)","(水)",IF($AH366="(水)","(木)",IF($AH366="(木)","(金)",IF($AH366="(金)","(土)",IF($AH366="(土)","(日)",IF($AH366="(日)","(月)")))))))</f>
        <v>(土)</v>
      </c>
      <c r="AQ366" s="234"/>
      <c r="AR366" s="234"/>
      <c r="AS366" s="235"/>
      <c r="AT366" s="238">
        <v>26</v>
      </c>
      <c r="AU366" s="239"/>
      <c r="AV366" s="239"/>
      <c r="AW366" s="239"/>
      <c r="AX366" s="234" t="str">
        <f>IF($AP366="(月)","(火)",IF($AP366="(火)","(水)",IF($AP366="(水)","(木)",IF($AP366="(木)","(金)",IF($AP366="(金)","(土)",IF($AP366="(土)","(日)",IF($AP366="(日)","(月)")))))))</f>
        <v>(日)</v>
      </c>
      <c r="AY366" s="234"/>
      <c r="AZ366" s="234"/>
      <c r="BA366" s="235"/>
      <c r="BB366" s="238">
        <v>27</v>
      </c>
      <c r="BC366" s="239"/>
      <c r="BD366" s="239"/>
      <c r="BE366" s="239"/>
      <c r="BF366" s="234" t="str">
        <f>IF($AX366="(月)","(火)",IF($AX366="(火)","(水)",IF($AX366="(水)","(木)",IF($AX366="(木)","(金)",IF($AX366="(金)","(土)",IF($AX366="(土)","(日)",IF($AX366="(日)","(月)")))))))</f>
        <v>(月)</v>
      </c>
      <c r="BG366" s="234"/>
      <c r="BH366" s="234"/>
      <c r="BI366" s="235"/>
      <c r="BJ366" s="238">
        <v>28</v>
      </c>
      <c r="BK366" s="239"/>
      <c r="BL366" s="239"/>
      <c r="BM366" s="239"/>
      <c r="BN366" s="234" t="str">
        <f>IF($BF366="(月)","(火)",IF($BF366="(火)","(水)",IF($BF366="(水)","(木)",IF($BF366="(木)","(金)",IF($BF366="(金)","(土)",IF($BF366="(土)","(日)",IF($BF366="(日)","(月)")))))))</f>
        <v>(火)</v>
      </c>
      <c r="BO366" s="234"/>
      <c r="BP366" s="234"/>
      <c r="BQ366" s="235"/>
      <c r="BR366" s="238">
        <f>IF(DAY(DATE($P$1,$Q$1,29))=29,29,"")</f>
        <v>29</v>
      </c>
      <c r="BS366" s="239"/>
      <c r="BT366" s="239"/>
      <c r="BU366" s="239"/>
      <c r="BV366" s="234" t="str">
        <f>IF($BN366="(月)","(火)",IF($BN366="(火)","(水)",IF($BN366="(水)","(木)",IF($BN366="(木)","(金)",IF($BN366="(金)","(土)",IF($BN366="(土)","(日)",IF($BN366="(日)","(月)")))))))</f>
        <v>(水)</v>
      </c>
      <c r="BW366" s="234"/>
      <c r="BX366" s="234"/>
      <c r="BY366" s="235"/>
      <c r="BZ366" s="238">
        <f>IF(DAY(DATE($P$1,$Q$1,30))=30,30,"")</f>
        <v>30</v>
      </c>
      <c r="CA366" s="239"/>
      <c r="CB366" s="239"/>
      <c r="CC366" s="239"/>
      <c r="CD366" s="234" t="str">
        <f>IF($BV366="(月)","(火)",IF($BV366="(火)","(水)",IF($BV366="(水)","(木)",IF($BV366="(木)","(金)",IF($BV366="(金)","(土)",IF($BV366="(土)","(日)",IF($BV366="(日)","(月)")))))))</f>
        <v>(木)</v>
      </c>
      <c r="CE366" s="234"/>
      <c r="CF366" s="234"/>
      <c r="CG366" s="235"/>
      <c r="CH366" s="238">
        <f>IF(DAY(DATE($P$1,$Q$1,31))=31,31,"")</f>
        <v>31</v>
      </c>
      <c r="CI366" s="239"/>
      <c r="CJ366" s="239"/>
      <c r="CK366" s="239"/>
      <c r="CL366" s="234" t="str">
        <f>IF($CD366="(月)","(火)",IF($CD366="(火)","(水)",IF($CD366="(水)","(木)",IF($CD366="(木)","(金)",IF($CD366="(金)","(土)",IF($CD366="(土)","(日)",IF($CD366="(日)","(月)")))))))</f>
        <v>(金)</v>
      </c>
      <c r="CM366" s="234"/>
      <c r="CN366" s="234"/>
      <c r="CO366" s="235"/>
      <c r="CP366" s="238"/>
      <c r="CQ366" s="239"/>
      <c r="CR366" s="239"/>
      <c r="CS366" s="239"/>
      <c r="CT366" s="234"/>
      <c r="CU366" s="234"/>
      <c r="CV366" s="234"/>
      <c r="CW366" s="235"/>
      <c r="CX366" s="6"/>
      <c r="CY366" s="4"/>
      <c r="CZ366" s="342"/>
      <c r="DA366" s="343"/>
    </row>
    <row r="367" spans="2:105" ht="13.5" customHeight="1">
      <c r="B367" s="348" t="s">
        <v>2</v>
      </c>
      <c r="C367" s="342"/>
      <c r="D367" s="4"/>
      <c r="E367" s="3"/>
      <c r="F367" s="393"/>
      <c r="G367" s="394"/>
      <c r="H367" s="394"/>
      <c r="I367" s="394"/>
      <c r="J367" s="270"/>
      <c r="K367" s="270"/>
      <c r="L367" s="270"/>
      <c r="M367" s="271"/>
      <c r="N367" s="238"/>
      <c r="O367" s="239"/>
      <c r="P367" s="239"/>
      <c r="Q367" s="239"/>
      <c r="R367" s="234"/>
      <c r="S367" s="234"/>
      <c r="T367" s="234"/>
      <c r="U367" s="235"/>
      <c r="V367" s="238"/>
      <c r="W367" s="239"/>
      <c r="X367" s="239"/>
      <c r="Y367" s="239"/>
      <c r="Z367" s="234"/>
      <c r="AA367" s="234"/>
      <c r="AB367" s="234"/>
      <c r="AC367" s="235"/>
      <c r="AD367" s="238"/>
      <c r="AE367" s="239"/>
      <c r="AF367" s="239"/>
      <c r="AG367" s="239"/>
      <c r="AH367" s="234"/>
      <c r="AI367" s="234"/>
      <c r="AJ367" s="234"/>
      <c r="AK367" s="235"/>
      <c r="AL367" s="238"/>
      <c r="AM367" s="239"/>
      <c r="AN367" s="239"/>
      <c r="AO367" s="239"/>
      <c r="AP367" s="234"/>
      <c r="AQ367" s="234"/>
      <c r="AR367" s="234"/>
      <c r="AS367" s="235"/>
      <c r="AT367" s="238"/>
      <c r="AU367" s="239"/>
      <c r="AV367" s="239"/>
      <c r="AW367" s="239"/>
      <c r="AX367" s="234"/>
      <c r="AY367" s="234"/>
      <c r="AZ367" s="234"/>
      <c r="BA367" s="235"/>
      <c r="BB367" s="238"/>
      <c r="BC367" s="239"/>
      <c r="BD367" s="239"/>
      <c r="BE367" s="239"/>
      <c r="BF367" s="234"/>
      <c r="BG367" s="234"/>
      <c r="BH367" s="234"/>
      <c r="BI367" s="235"/>
      <c r="BJ367" s="238"/>
      <c r="BK367" s="239"/>
      <c r="BL367" s="239"/>
      <c r="BM367" s="239"/>
      <c r="BN367" s="234"/>
      <c r="BO367" s="234"/>
      <c r="BP367" s="234"/>
      <c r="BQ367" s="235"/>
      <c r="BR367" s="238"/>
      <c r="BS367" s="239"/>
      <c r="BT367" s="239"/>
      <c r="BU367" s="239"/>
      <c r="BV367" s="234"/>
      <c r="BW367" s="234"/>
      <c r="BX367" s="234"/>
      <c r="BY367" s="235"/>
      <c r="BZ367" s="238"/>
      <c r="CA367" s="239"/>
      <c r="CB367" s="239"/>
      <c r="CC367" s="239"/>
      <c r="CD367" s="234"/>
      <c r="CE367" s="234"/>
      <c r="CF367" s="234"/>
      <c r="CG367" s="235"/>
      <c r="CH367" s="238"/>
      <c r="CI367" s="239"/>
      <c r="CJ367" s="239"/>
      <c r="CK367" s="239"/>
      <c r="CL367" s="234"/>
      <c r="CM367" s="234"/>
      <c r="CN367" s="234"/>
      <c r="CO367" s="235"/>
      <c r="CP367" s="238"/>
      <c r="CQ367" s="239"/>
      <c r="CR367" s="239"/>
      <c r="CS367" s="239"/>
      <c r="CT367" s="234"/>
      <c r="CU367" s="234"/>
      <c r="CV367" s="234"/>
      <c r="CW367" s="235"/>
      <c r="CX367" s="348" t="s">
        <v>2</v>
      </c>
      <c r="CY367" s="342"/>
      <c r="CZ367" s="4"/>
      <c r="DA367" s="3"/>
    </row>
    <row r="368" spans="2:105" ht="14.25" customHeight="1" thickBot="1">
      <c r="B368" s="391"/>
      <c r="C368" s="344"/>
      <c r="D368" s="1"/>
      <c r="E368" s="11"/>
      <c r="F368" s="395"/>
      <c r="G368" s="396"/>
      <c r="H368" s="396"/>
      <c r="I368" s="396"/>
      <c r="J368" s="272"/>
      <c r="K368" s="272"/>
      <c r="L368" s="272"/>
      <c r="M368" s="273"/>
      <c r="N368" s="240"/>
      <c r="O368" s="241"/>
      <c r="P368" s="241"/>
      <c r="Q368" s="241"/>
      <c r="R368" s="236"/>
      <c r="S368" s="236"/>
      <c r="T368" s="236"/>
      <c r="U368" s="237"/>
      <c r="V368" s="240"/>
      <c r="W368" s="241"/>
      <c r="X368" s="241"/>
      <c r="Y368" s="241"/>
      <c r="Z368" s="236"/>
      <c r="AA368" s="236"/>
      <c r="AB368" s="236"/>
      <c r="AC368" s="237"/>
      <c r="AD368" s="240"/>
      <c r="AE368" s="241"/>
      <c r="AF368" s="241"/>
      <c r="AG368" s="241"/>
      <c r="AH368" s="236"/>
      <c r="AI368" s="236"/>
      <c r="AJ368" s="236"/>
      <c r="AK368" s="237"/>
      <c r="AL368" s="240"/>
      <c r="AM368" s="241"/>
      <c r="AN368" s="241"/>
      <c r="AO368" s="241"/>
      <c r="AP368" s="236"/>
      <c r="AQ368" s="236"/>
      <c r="AR368" s="236"/>
      <c r="AS368" s="237"/>
      <c r="AT368" s="240"/>
      <c r="AU368" s="241"/>
      <c r="AV368" s="241"/>
      <c r="AW368" s="241"/>
      <c r="AX368" s="236"/>
      <c r="AY368" s="236"/>
      <c r="AZ368" s="236"/>
      <c r="BA368" s="237"/>
      <c r="BB368" s="240"/>
      <c r="BC368" s="241"/>
      <c r="BD368" s="241"/>
      <c r="BE368" s="241"/>
      <c r="BF368" s="236"/>
      <c r="BG368" s="236"/>
      <c r="BH368" s="236"/>
      <c r="BI368" s="237"/>
      <c r="BJ368" s="240"/>
      <c r="BK368" s="241"/>
      <c r="BL368" s="241"/>
      <c r="BM368" s="241"/>
      <c r="BN368" s="236"/>
      <c r="BO368" s="236"/>
      <c r="BP368" s="236"/>
      <c r="BQ368" s="237"/>
      <c r="BR368" s="240"/>
      <c r="BS368" s="241"/>
      <c r="BT368" s="241"/>
      <c r="BU368" s="241"/>
      <c r="BV368" s="236"/>
      <c r="BW368" s="236"/>
      <c r="BX368" s="236"/>
      <c r="BY368" s="237"/>
      <c r="BZ368" s="240"/>
      <c r="CA368" s="241"/>
      <c r="CB368" s="241"/>
      <c r="CC368" s="241"/>
      <c r="CD368" s="236"/>
      <c r="CE368" s="236"/>
      <c r="CF368" s="236"/>
      <c r="CG368" s="237"/>
      <c r="CH368" s="240"/>
      <c r="CI368" s="241"/>
      <c r="CJ368" s="241"/>
      <c r="CK368" s="241"/>
      <c r="CL368" s="236"/>
      <c r="CM368" s="236"/>
      <c r="CN368" s="236"/>
      <c r="CO368" s="237"/>
      <c r="CP368" s="240"/>
      <c r="CQ368" s="241"/>
      <c r="CR368" s="241"/>
      <c r="CS368" s="241"/>
      <c r="CT368" s="236"/>
      <c r="CU368" s="236"/>
      <c r="CV368" s="236"/>
      <c r="CW368" s="237"/>
      <c r="CX368" s="391"/>
      <c r="CY368" s="344"/>
      <c r="CZ368" s="1"/>
      <c r="DA368" s="11"/>
    </row>
    <row r="369" spans="2:105" ht="15" customHeight="1">
      <c r="B369" s="458" t="s">
        <v>168</v>
      </c>
      <c r="C369" s="459"/>
      <c r="D369" s="459"/>
      <c r="E369" s="460"/>
      <c r="F369" s="251"/>
      <c r="G369" s="258"/>
      <c r="H369" s="258"/>
      <c r="I369" s="258"/>
      <c r="J369" s="258"/>
      <c r="K369" s="258"/>
      <c r="L369" s="258"/>
      <c r="M369" s="259"/>
      <c r="N369" s="251"/>
      <c r="O369" s="258"/>
      <c r="P369" s="258"/>
      <c r="Q369" s="258"/>
      <c r="R369" s="258"/>
      <c r="S369" s="258"/>
      <c r="T369" s="258"/>
      <c r="U369" s="259"/>
      <c r="V369" s="251"/>
      <c r="W369" s="258"/>
      <c r="X369" s="258"/>
      <c r="Y369" s="258"/>
      <c r="Z369" s="258"/>
      <c r="AA369" s="258"/>
      <c r="AB369" s="258"/>
      <c r="AC369" s="259"/>
      <c r="AD369" s="251"/>
      <c r="AE369" s="258"/>
      <c r="AF369" s="258"/>
      <c r="AG369" s="258"/>
      <c r="AH369" s="258"/>
      <c r="AI369" s="258"/>
      <c r="AJ369" s="258"/>
      <c r="AK369" s="259"/>
      <c r="AL369" s="220"/>
      <c r="AM369" s="221"/>
      <c r="AN369" s="221"/>
      <c r="AO369" s="221"/>
      <c r="AP369" s="221"/>
      <c r="AQ369" s="221"/>
      <c r="AR369" s="221"/>
      <c r="AS369" s="222"/>
      <c r="AT369" s="220"/>
      <c r="AU369" s="221"/>
      <c r="AV369" s="221"/>
      <c r="AW369" s="221"/>
      <c r="AX369" s="221"/>
      <c r="AY369" s="221"/>
      <c r="AZ369" s="221"/>
      <c r="BA369" s="222"/>
      <c r="BB369" s="251"/>
      <c r="BC369" s="258"/>
      <c r="BD369" s="258"/>
      <c r="BE369" s="258"/>
      <c r="BF369" s="258"/>
      <c r="BG369" s="258"/>
      <c r="BH369" s="258"/>
      <c r="BI369" s="259"/>
      <c r="BJ369" s="251"/>
      <c r="BK369" s="258"/>
      <c r="BL369" s="258"/>
      <c r="BM369" s="258"/>
      <c r="BN369" s="258"/>
      <c r="BO369" s="258"/>
      <c r="BP369" s="258"/>
      <c r="BQ369" s="259"/>
      <c r="BR369" s="251"/>
      <c r="BS369" s="258"/>
      <c r="BT369" s="258"/>
      <c r="BU369" s="258"/>
      <c r="BV369" s="258"/>
      <c r="BW369" s="258"/>
      <c r="BX369" s="258"/>
      <c r="BY369" s="259"/>
      <c r="BZ369" s="251"/>
      <c r="CA369" s="258"/>
      <c r="CB369" s="258"/>
      <c r="CC369" s="258"/>
      <c r="CD369" s="258"/>
      <c r="CE369" s="258"/>
      <c r="CF369" s="258"/>
      <c r="CG369" s="259"/>
      <c r="CH369" s="251"/>
      <c r="CI369" s="258"/>
      <c r="CJ369" s="258"/>
      <c r="CK369" s="258"/>
      <c r="CL369" s="258"/>
      <c r="CM369" s="258"/>
      <c r="CN369" s="258"/>
      <c r="CO369" s="259"/>
      <c r="CP369" s="251"/>
      <c r="CQ369" s="258"/>
      <c r="CR369" s="258"/>
      <c r="CS369" s="258"/>
      <c r="CT369" s="258"/>
      <c r="CU369" s="258"/>
      <c r="CV369" s="258"/>
      <c r="CW369" s="259"/>
      <c r="CX369" s="458" t="s">
        <v>168</v>
      </c>
      <c r="CY369" s="459"/>
      <c r="CZ369" s="459"/>
      <c r="DA369" s="460"/>
    </row>
    <row r="370" spans="2:105" ht="15" customHeight="1">
      <c r="B370" s="461"/>
      <c r="C370" s="462"/>
      <c r="D370" s="462"/>
      <c r="E370" s="463"/>
      <c r="F370" s="242"/>
      <c r="G370" s="243"/>
      <c r="H370" s="243"/>
      <c r="I370" s="243"/>
      <c r="J370" s="217"/>
      <c r="K370" s="217"/>
      <c r="L370" s="217"/>
      <c r="M370" s="216"/>
      <c r="N370" s="242"/>
      <c r="O370" s="243"/>
      <c r="P370" s="243"/>
      <c r="Q370" s="243"/>
      <c r="R370" s="217"/>
      <c r="S370" s="245"/>
      <c r="T370" s="217"/>
      <c r="U370" s="216"/>
      <c r="V370" s="242"/>
      <c r="W370" s="243"/>
      <c r="X370" s="243"/>
      <c r="Y370" s="243"/>
      <c r="Z370" s="217"/>
      <c r="AA370" s="245"/>
      <c r="AB370" s="217"/>
      <c r="AC370" s="216"/>
      <c r="AD370" s="242"/>
      <c r="AE370" s="243"/>
      <c r="AF370" s="243"/>
      <c r="AG370" s="243"/>
      <c r="AH370" s="217"/>
      <c r="AI370" s="245"/>
      <c r="AJ370" s="217"/>
      <c r="AK370" s="216"/>
      <c r="AL370" s="223"/>
      <c r="AM370" s="224"/>
      <c r="AN370" s="224"/>
      <c r="AO370" s="224"/>
      <c r="AP370" s="224"/>
      <c r="AQ370" s="224"/>
      <c r="AR370" s="224"/>
      <c r="AS370" s="225"/>
      <c r="AT370" s="223"/>
      <c r="AU370" s="224"/>
      <c r="AV370" s="224"/>
      <c r="AW370" s="224"/>
      <c r="AX370" s="224"/>
      <c r="AY370" s="224"/>
      <c r="AZ370" s="224"/>
      <c r="BA370" s="225"/>
      <c r="BB370" s="242"/>
      <c r="BC370" s="243"/>
      <c r="BD370" s="243"/>
      <c r="BE370" s="243"/>
      <c r="BF370" s="217"/>
      <c r="BG370" s="245"/>
      <c r="BH370" s="217"/>
      <c r="BI370" s="216"/>
      <c r="BJ370" s="242"/>
      <c r="BK370" s="243"/>
      <c r="BL370" s="243"/>
      <c r="BM370" s="243"/>
      <c r="BN370" s="217"/>
      <c r="BO370" s="217"/>
      <c r="BP370" s="217"/>
      <c r="BQ370" s="216"/>
      <c r="BR370" s="242"/>
      <c r="BS370" s="243"/>
      <c r="BT370" s="243"/>
      <c r="BU370" s="243"/>
      <c r="BV370" s="217"/>
      <c r="BW370" s="245"/>
      <c r="BX370" s="217"/>
      <c r="BY370" s="216"/>
      <c r="BZ370" s="242"/>
      <c r="CA370" s="243"/>
      <c r="CB370" s="243"/>
      <c r="CC370" s="243"/>
      <c r="CD370" s="217"/>
      <c r="CE370" s="245"/>
      <c r="CF370" s="217"/>
      <c r="CG370" s="216"/>
      <c r="CH370" s="242"/>
      <c r="CI370" s="243"/>
      <c r="CJ370" s="243"/>
      <c r="CK370" s="243"/>
      <c r="CL370" s="217"/>
      <c r="CM370" s="245"/>
      <c r="CN370" s="217"/>
      <c r="CO370" s="216"/>
      <c r="CP370" s="242"/>
      <c r="CQ370" s="243"/>
      <c r="CR370" s="243"/>
      <c r="CS370" s="243"/>
      <c r="CT370" s="217"/>
      <c r="CU370" s="245"/>
      <c r="CV370" s="217"/>
      <c r="CW370" s="216"/>
      <c r="CX370" s="461"/>
      <c r="CY370" s="462"/>
      <c r="CZ370" s="462"/>
      <c r="DA370" s="463"/>
    </row>
    <row r="371" spans="2:105" ht="11.25" customHeight="1">
      <c r="B371" s="461"/>
      <c r="C371" s="462"/>
      <c r="D371" s="462"/>
      <c r="E371" s="463"/>
      <c r="F371" s="284" t="s">
        <v>36</v>
      </c>
      <c r="G371" s="285"/>
      <c r="H371" s="285"/>
      <c r="I371" s="285"/>
      <c r="J371" s="217"/>
      <c r="K371" s="217"/>
      <c r="L371" s="217"/>
      <c r="M371" s="216"/>
      <c r="N371" s="242"/>
      <c r="O371" s="243"/>
      <c r="P371" s="243"/>
      <c r="Q371" s="243"/>
      <c r="R371" s="217"/>
      <c r="S371" s="245"/>
      <c r="T371" s="217"/>
      <c r="U371" s="216"/>
      <c r="V371" s="242"/>
      <c r="W371" s="243"/>
      <c r="X371" s="243"/>
      <c r="Y371" s="243"/>
      <c r="Z371" s="217"/>
      <c r="AA371" s="245"/>
      <c r="AB371" s="217"/>
      <c r="AC371" s="216"/>
      <c r="AD371" s="242"/>
      <c r="AE371" s="243"/>
      <c r="AF371" s="243"/>
      <c r="AG371" s="243"/>
      <c r="AH371" s="217"/>
      <c r="AI371" s="245"/>
      <c r="AJ371" s="217"/>
      <c r="AK371" s="216"/>
      <c r="AL371" s="223"/>
      <c r="AM371" s="224"/>
      <c r="AN371" s="224"/>
      <c r="AO371" s="224"/>
      <c r="AP371" s="224"/>
      <c r="AQ371" s="224"/>
      <c r="AR371" s="224"/>
      <c r="AS371" s="225"/>
      <c r="AT371" s="223"/>
      <c r="AU371" s="224"/>
      <c r="AV371" s="224"/>
      <c r="AW371" s="224"/>
      <c r="AX371" s="224"/>
      <c r="AY371" s="224"/>
      <c r="AZ371" s="224"/>
      <c r="BA371" s="225"/>
      <c r="BB371" s="242"/>
      <c r="BC371" s="243"/>
      <c r="BD371" s="243"/>
      <c r="BE371" s="243"/>
      <c r="BF371" s="217"/>
      <c r="BG371" s="245"/>
      <c r="BH371" s="217"/>
      <c r="BI371" s="216"/>
      <c r="BJ371" s="284"/>
      <c r="BK371" s="285"/>
      <c r="BL371" s="285"/>
      <c r="BM371" s="285"/>
      <c r="BN371" s="217"/>
      <c r="BO371" s="217"/>
      <c r="BP371" s="217"/>
      <c r="BQ371" s="216"/>
      <c r="BR371" s="242"/>
      <c r="BS371" s="243"/>
      <c r="BT371" s="243"/>
      <c r="BU371" s="243"/>
      <c r="BV371" s="217"/>
      <c r="BW371" s="245"/>
      <c r="BX371" s="217"/>
      <c r="BY371" s="216"/>
      <c r="BZ371" s="242"/>
      <c r="CA371" s="243"/>
      <c r="CB371" s="243"/>
      <c r="CC371" s="243"/>
      <c r="CD371" s="217"/>
      <c r="CE371" s="245"/>
      <c r="CF371" s="217"/>
      <c r="CG371" s="216"/>
      <c r="CH371" s="242"/>
      <c r="CI371" s="243"/>
      <c r="CJ371" s="243"/>
      <c r="CK371" s="243"/>
      <c r="CL371" s="217"/>
      <c r="CM371" s="245"/>
      <c r="CN371" s="217"/>
      <c r="CO371" s="216"/>
      <c r="CP371" s="242"/>
      <c r="CQ371" s="243"/>
      <c r="CR371" s="243"/>
      <c r="CS371" s="243"/>
      <c r="CT371" s="217"/>
      <c r="CU371" s="245"/>
      <c r="CV371" s="217"/>
      <c r="CW371" s="216"/>
      <c r="CX371" s="461"/>
      <c r="CY371" s="462"/>
      <c r="CZ371" s="462"/>
      <c r="DA371" s="463"/>
    </row>
    <row r="372" spans="2:105" ht="22.5" customHeight="1">
      <c r="B372" s="461"/>
      <c r="C372" s="462"/>
      <c r="D372" s="462"/>
      <c r="E372" s="463"/>
      <c r="F372" s="284"/>
      <c r="G372" s="285"/>
      <c r="H372" s="285"/>
      <c r="I372" s="285"/>
      <c r="J372" s="217"/>
      <c r="K372" s="217"/>
      <c r="L372" s="217"/>
      <c r="M372" s="216"/>
      <c r="N372" s="242"/>
      <c r="O372" s="243"/>
      <c r="P372" s="243"/>
      <c r="Q372" s="243"/>
      <c r="R372" s="217"/>
      <c r="S372" s="217"/>
      <c r="T372" s="217"/>
      <c r="U372" s="216"/>
      <c r="V372" s="242"/>
      <c r="W372" s="243"/>
      <c r="X372" s="243"/>
      <c r="Y372" s="243"/>
      <c r="Z372" s="217"/>
      <c r="AA372" s="217"/>
      <c r="AB372" s="217"/>
      <c r="AC372" s="216"/>
      <c r="AD372" s="242"/>
      <c r="AE372" s="243"/>
      <c r="AF372" s="243"/>
      <c r="AG372" s="243"/>
      <c r="AH372" s="217"/>
      <c r="AI372" s="217"/>
      <c r="AJ372" s="217"/>
      <c r="AK372" s="216"/>
      <c r="AL372" s="223"/>
      <c r="AM372" s="224"/>
      <c r="AN372" s="224"/>
      <c r="AO372" s="224"/>
      <c r="AP372" s="224"/>
      <c r="AQ372" s="224"/>
      <c r="AR372" s="224"/>
      <c r="AS372" s="225"/>
      <c r="AT372" s="223"/>
      <c r="AU372" s="224"/>
      <c r="AV372" s="224"/>
      <c r="AW372" s="224"/>
      <c r="AX372" s="224"/>
      <c r="AY372" s="224"/>
      <c r="AZ372" s="224"/>
      <c r="BA372" s="225"/>
      <c r="BB372" s="242"/>
      <c r="BC372" s="243"/>
      <c r="BD372" s="243"/>
      <c r="BE372" s="243"/>
      <c r="BF372" s="217"/>
      <c r="BG372" s="217"/>
      <c r="BH372" s="217"/>
      <c r="BI372" s="216"/>
      <c r="BJ372" s="284"/>
      <c r="BK372" s="285"/>
      <c r="BL372" s="285"/>
      <c r="BM372" s="285"/>
      <c r="BN372" s="217"/>
      <c r="BO372" s="217"/>
      <c r="BP372" s="217"/>
      <c r="BQ372" s="216"/>
      <c r="BR372" s="242"/>
      <c r="BS372" s="243"/>
      <c r="BT372" s="243"/>
      <c r="BU372" s="243"/>
      <c r="BV372" s="217"/>
      <c r="BW372" s="217"/>
      <c r="BX372" s="217"/>
      <c r="BY372" s="216"/>
      <c r="BZ372" s="242"/>
      <c r="CA372" s="243"/>
      <c r="CB372" s="243"/>
      <c r="CC372" s="243"/>
      <c r="CD372" s="217"/>
      <c r="CE372" s="217"/>
      <c r="CF372" s="217"/>
      <c r="CG372" s="216"/>
      <c r="CH372" s="242"/>
      <c r="CI372" s="243"/>
      <c r="CJ372" s="243"/>
      <c r="CK372" s="243"/>
      <c r="CL372" s="217"/>
      <c r="CM372" s="217"/>
      <c r="CN372" s="217"/>
      <c r="CO372" s="216"/>
      <c r="CP372" s="242"/>
      <c r="CQ372" s="243"/>
      <c r="CR372" s="243"/>
      <c r="CS372" s="243"/>
      <c r="CT372" s="217"/>
      <c r="CU372" s="217"/>
      <c r="CV372" s="217"/>
      <c r="CW372" s="216"/>
      <c r="CX372" s="461"/>
      <c r="CY372" s="462"/>
      <c r="CZ372" s="462"/>
      <c r="DA372" s="463"/>
    </row>
    <row r="373" spans="2:105" ht="18.75" customHeight="1">
      <c r="B373" s="464"/>
      <c r="C373" s="465"/>
      <c r="D373" s="465"/>
      <c r="E373" s="466"/>
      <c r="F373" s="218" t="s">
        <v>471</v>
      </c>
      <c r="G373" s="219"/>
      <c r="H373" s="219"/>
      <c r="I373" s="219"/>
      <c r="J373" s="217"/>
      <c r="K373" s="217"/>
      <c r="L373" s="217"/>
      <c r="M373" s="216"/>
      <c r="N373" s="218"/>
      <c r="O373" s="219"/>
      <c r="P373" s="219"/>
      <c r="Q373" s="219"/>
      <c r="R373" s="217"/>
      <c r="S373" s="217"/>
      <c r="T373" s="217"/>
      <c r="U373" s="216"/>
      <c r="V373" s="218"/>
      <c r="W373" s="219"/>
      <c r="X373" s="219"/>
      <c r="Y373" s="219"/>
      <c r="Z373" s="217"/>
      <c r="AA373" s="217"/>
      <c r="AB373" s="217"/>
      <c r="AC373" s="216"/>
      <c r="AD373" s="218"/>
      <c r="AE373" s="219"/>
      <c r="AF373" s="219"/>
      <c r="AG373" s="219"/>
      <c r="AH373" s="217"/>
      <c r="AI373" s="217"/>
      <c r="AJ373" s="217"/>
      <c r="AK373" s="216"/>
      <c r="AL373" s="223"/>
      <c r="AM373" s="224"/>
      <c r="AN373" s="224"/>
      <c r="AO373" s="224"/>
      <c r="AP373" s="224"/>
      <c r="AQ373" s="224"/>
      <c r="AR373" s="224"/>
      <c r="AS373" s="225"/>
      <c r="AT373" s="223"/>
      <c r="AU373" s="224"/>
      <c r="AV373" s="224"/>
      <c r="AW373" s="224"/>
      <c r="AX373" s="224"/>
      <c r="AY373" s="224"/>
      <c r="AZ373" s="224"/>
      <c r="BA373" s="225"/>
      <c r="BB373" s="218"/>
      <c r="BC373" s="219"/>
      <c r="BD373" s="219"/>
      <c r="BE373" s="219"/>
      <c r="BF373" s="217"/>
      <c r="BG373" s="217"/>
      <c r="BH373" s="217"/>
      <c r="BI373" s="216"/>
      <c r="BJ373" s="218"/>
      <c r="BK373" s="219"/>
      <c r="BL373" s="219"/>
      <c r="BM373" s="219"/>
      <c r="BN373" s="217"/>
      <c r="BO373" s="217"/>
      <c r="BP373" s="217"/>
      <c r="BQ373" s="216"/>
      <c r="BR373" s="218"/>
      <c r="BS373" s="219"/>
      <c r="BT373" s="219"/>
      <c r="BU373" s="219"/>
      <c r="BV373" s="217"/>
      <c r="BW373" s="217"/>
      <c r="BX373" s="217"/>
      <c r="BY373" s="216"/>
      <c r="BZ373" s="218"/>
      <c r="CA373" s="219"/>
      <c r="CB373" s="219"/>
      <c r="CC373" s="219"/>
      <c r="CD373" s="217"/>
      <c r="CE373" s="217"/>
      <c r="CF373" s="217"/>
      <c r="CG373" s="216"/>
      <c r="CH373" s="218"/>
      <c r="CI373" s="219"/>
      <c r="CJ373" s="219"/>
      <c r="CK373" s="219"/>
      <c r="CL373" s="217"/>
      <c r="CM373" s="217"/>
      <c r="CN373" s="217"/>
      <c r="CO373" s="216"/>
      <c r="CP373" s="218"/>
      <c r="CQ373" s="219"/>
      <c r="CR373" s="219"/>
      <c r="CS373" s="219"/>
      <c r="CT373" s="217"/>
      <c r="CU373" s="217"/>
      <c r="CV373" s="217"/>
      <c r="CW373" s="216"/>
      <c r="CX373" s="464"/>
      <c r="CY373" s="465"/>
      <c r="CZ373" s="465"/>
      <c r="DA373" s="466"/>
    </row>
    <row r="374" spans="2:105" ht="18.75" customHeight="1" thickBot="1">
      <c r="B374" s="455"/>
      <c r="C374" s="456"/>
      <c r="D374" s="456"/>
      <c r="E374" s="457"/>
      <c r="F374" s="230"/>
      <c r="G374" s="231"/>
      <c r="H374" s="55"/>
      <c r="I374" s="246" t="s">
        <v>631</v>
      </c>
      <c r="J374" s="246"/>
      <c r="K374" s="246"/>
      <c r="L374" s="246"/>
      <c r="M374" s="247"/>
      <c r="N374" s="230"/>
      <c r="O374" s="231"/>
      <c r="P374" s="55"/>
      <c r="Q374" s="246"/>
      <c r="R374" s="246"/>
      <c r="S374" s="246"/>
      <c r="T374" s="246"/>
      <c r="U374" s="247"/>
      <c r="V374" s="230"/>
      <c r="W374" s="231"/>
      <c r="X374" s="55"/>
      <c r="Y374" s="246"/>
      <c r="Z374" s="246"/>
      <c r="AA374" s="246"/>
      <c r="AB374" s="246"/>
      <c r="AC374" s="247"/>
      <c r="AD374" s="230"/>
      <c r="AE374" s="231"/>
      <c r="AF374" s="55"/>
      <c r="AG374" s="246"/>
      <c r="AH374" s="246"/>
      <c r="AI374" s="246"/>
      <c r="AJ374" s="246"/>
      <c r="AK374" s="247"/>
      <c r="AL374" s="226"/>
      <c r="AM374" s="227"/>
      <c r="AN374" s="227"/>
      <c r="AO374" s="227"/>
      <c r="AP374" s="227"/>
      <c r="AQ374" s="227"/>
      <c r="AR374" s="227"/>
      <c r="AS374" s="228"/>
      <c r="AT374" s="226"/>
      <c r="AU374" s="227"/>
      <c r="AV374" s="227"/>
      <c r="AW374" s="227"/>
      <c r="AX374" s="227"/>
      <c r="AY374" s="227"/>
      <c r="AZ374" s="227"/>
      <c r="BA374" s="228"/>
      <c r="BB374" s="230"/>
      <c r="BC374" s="231"/>
      <c r="BD374" s="55"/>
      <c r="BE374" s="246"/>
      <c r="BF374" s="246"/>
      <c r="BG374" s="246"/>
      <c r="BH374" s="246"/>
      <c r="BI374" s="247"/>
      <c r="BJ374" s="230"/>
      <c r="BK374" s="231"/>
      <c r="BL374" s="55"/>
      <c r="BM374" s="246"/>
      <c r="BN374" s="246"/>
      <c r="BO374" s="246"/>
      <c r="BP374" s="246"/>
      <c r="BQ374" s="247"/>
      <c r="BR374" s="230"/>
      <c r="BS374" s="231"/>
      <c r="BT374" s="55"/>
      <c r="BU374" s="246"/>
      <c r="BV374" s="246"/>
      <c r="BW374" s="246"/>
      <c r="BX374" s="246"/>
      <c r="BY374" s="247"/>
      <c r="BZ374" s="230"/>
      <c r="CA374" s="231"/>
      <c r="CB374" s="55"/>
      <c r="CC374" s="246"/>
      <c r="CD374" s="246"/>
      <c r="CE374" s="246"/>
      <c r="CF374" s="246"/>
      <c r="CG374" s="247"/>
      <c r="CH374" s="230"/>
      <c r="CI374" s="231"/>
      <c r="CJ374" s="55"/>
      <c r="CK374" s="246"/>
      <c r="CL374" s="246"/>
      <c r="CM374" s="246"/>
      <c r="CN374" s="246"/>
      <c r="CO374" s="247"/>
      <c r="CP374" s="230"/>
      <c r="CQ374" s="231"/>
      <c r="CR374" s="55"/>
      <c r="CS374" s="246"/>
      <c r="CT374" s="246"/>
      <c r="CU374" s="246"/>
      <c r="CV374" s="246"/>
      <c r="CW374" s="247"/>
      <c r="CX374" s="455"/>
      <c r="CY374" s="456"/>
      <c r="CZ374" s="456"/>
      <c r="DA374" s="457"/>
    </row>
    <row r="375" spans="2:105" ht="15" customHeight="1">
      <c r="B375" s="328" t="s">
        <v>169</v>
      </c>
      <c r="C375" s="329"/>
      <c r="D375" s="329"/>
      <c r="E375" s="330"/>
      <c r="F375" s="251"/>
      <c r="G375" s="258"/>
      <c r="H375" s="258"/>
      <c r="I375" s="258"/>
      <c r="J375" s="258"/>
      <c r="K375" s="258"/>
      <c r="L375" s="258"/>
      <c r="M375" s="259"/>
      <c r="N375" s="251"/>
      <c r="O375" s="258"/>
      <c r="P375" s="258"/>
      <c r="Q375" s="258"/>
      <c r="R375" s="258"/>
      <c r="S375" s="258"/>
      <c r="T375" s="258"/>
      <c r="U375" s="259"/>
      <c r="V375" s="251"/>
      <c r="W375" s="258"/>
      <c r="X375" s="258"/>
      <c r="Y375" s="258"/>
      <c r="Z375" s="258"/>
      <c r="AA375" s="258"/>
      <c r="AB375" s="258"/>
      <c r="AC375" s="259"/>
      <c r="AD375" s="251"/>
      <c r="AE375" s="258"/>
      <c r="AF375" s="258"/>
      <c r="AG375" s="258"/>
      <c r="AH375" s="258"/>
      <c r="AI375" s="258"/>
      <c r="AJ375" s="258"/>
      <c r="AK375" s="259"/>
      <c r="AL375" s="286"/>
      <c r="AM375" s="287"/>
      <c r="AN375" s="287"/>
      <c r="AO375" s="287"/>
      <c r="AP375" s="287"/>
      <c r="AQ375" s="287"/>
      <c r="AR375" s="287"/>
      <c r="AS375" s="288"/>
      <c r="AT375" s="220"/>
      <c r="AU375" s="221"/>
      <c r="AV375" s="221"/>
      <c r="AW375" s="221"/>
      <c r="AX375" s="221"/>
      <c r="AY375" s="221"/>
      <c r="AZ375" s="221"/>
      <c r="BA375" s="222"/>
      <c r="BB375" s="251"/>
      <c r="BC375" s="258"/>
      <c r="BD375" s="258"/>
      <c r="BE375" s="258"/>
      <c r="BF375" s="258"/>
      <c r="BG375" s="258"/>
      <c r="BH375" s="258"/>
      <c r="BI375" s="259"/>
      <c r="BJ375" s="251"/>
      <c r="BK375" s="258"/>
      <c r="BL375" s="258"/>
      <c r="BM375" s="258"/>
      <c r="BN375" s="258"/>
      <c r="BO375" s="258"/>
      <c r="BP375" s="258"/>
      <c r="BQ375" s="259"/>
      <c r="BR375" s="251"/>
      <c r="BS375" s="258"/>
      <c r="BT375" s="258"/>
      <c r="BU375" s="258"/>
      <c r="BV375" s="258"/>
      <c r="BW375" s="258"/>
      <c r="BX375" s="258"/>
      <c r="BY375" s="259"/>
      <c r="BZ375" s="251"/>
      <c r="CA375" s="258"/>
      <c r="CB375" s="258"/>
      <c r="CC375" s="258"/>
      <c r="CD375" s="258"/>
      <c r="CE375" s="258"/>
      <c r="CF375" s="258"/>
      <c r="CG375" s="259"/>
      <c r="CH375" s="251"/>
      <c r="CI375" s="258"/>
      <c r="CJ375" s="258"/>
      <c r="CK375" s="258"/>
      <c r="CL375" s="258"/>
      <c r="CM375" s="258"/>
      <c r="CN375" s="258"/>
      <c r="CO375" s="259"/>
      <c r="CP375" s="251"/>
      <c r="CQ375" s="258"/>
      <c r="CR375" s="258"/>
      <c r="CS375" s="258"/>
      <c r="CT375" s="258"/>
      <c r="CU375" s="258"/>
      <c r="CV375" s="258"/>
      <c r="CW375" s="259"/>
      <c r="CX375" s="328" t="s">
        <v>169</v>
      </c>
      <c r="CY375" s="329"/>
      <c r="CZ375" s="329"/>
      <c r="DA375" s="330"/>
    </row>
    <row r="376" spans="2:105" ht="15" customHeight="1">
      <c r="B376" s="331"/>
      <c r="C376" s="332"/>
      <c r="D376" s="332"/>
      <c r="E376" s="333"/>
      <c r="F376" s="242"/>
      <c r="G376" s="243"/>
      <c r="H376" s="243"/>
      <c r="I376" s="243"/>
      <c r="J376" s="217"/>
      <c r="K376" s="245"/>
      <c r="L376" s="217"/>
      <c r="M376" s="216"/>
      <c r="N376" s="242"/>
      <c r="O376" s="243"/>
      <c r="P376" s="243"/>
      <c r="Q376" s="243"/>
      <c r="R376" s="217"/>
      <c r="S376" s="245"/>
      <c r="T376" s="217"/>
      <c r="U376" s="216"/>
      <c r="V376" s="242"/>
      <c r="W376" s="243"/>
      <c r="X376" s="243"/>
      <c r="Y376" s="243"/>
      <c r="Z376" s="217"/>
      <c r="AA376" s="245"/>
      <c r="AB376" s="217"/>
      <c r="AC376" s="216"/>
      <c r="AD376" s="242"/>
      <c r="AE376" s="243"/>
      <c r="AF376" s="243"/>
      <c r="AG376" s="243"/>
      <c r="AH376" s="217"/>
      <c r="AI376" s="245"/>
      <c r="AJ376" s="217"/>
      <c r="AK376" s="216"/>
      <c r="AL376" s="289"/>
      <c r="AM376" s="290"/>
      <c r="AN376" s="290"/>
      <c r="AO376" s="290"/>
      <c r="AP376" s="290"/>
      <c r="AQ376" s="290"/>
      <c r="AR376" s="290"/>
      <c r="AS376" s="291"/>
      <c r="AT376" s="223"/>
      <c r="AU376" s="224"/>
      <c r="AV376" s="224"/>
      <c r="AW376" s="224"/>
      <c r="AX376" s="224"/>
      <c r="AY376" s="224"/>
      <c r="AZ376" s="224"/>
      <c r="BA376" s="225"/>
      <c r="BB376" s="242"/>
      <c r="BC376" s="243"/>
      <c r="BD376" s="243"/>
      <c r="BE376" s="243"/>
      <c r="BF376" s="217"/>
      <c r="BG376" s="245"/>
      <c r="BH376" s="217"/>
      <c r="BI376" s="216"/>
      <c r="BJ376" s="242"/>
      <c r="BK376" s="243"/>
      <c r="BL376" s="243"/>
      <c r="BM376" s="243"/>
      <c r="BN376" s="217"/>
      <c r="BO376" s="245"/>
      <c r="BP376" s="217"/>
      <c r="BQ376" s="216"/>
      <c r="BR376" s="242"/>
      <c r="BS376" s="243"/>
      <c r="BT376" s="243"/>
      <c r="BU376" s="243"/>
      <c r="BV376" s="217"/>
      <c r="BW376" s="245"/>
      <c r="BX376" s="217"/>
      <c r="BY376" s="216"/>
      <c r="BZ376" s="242"/>
      <c r="CA376" s="243"/>
      <c r="CB376" s="243"/>
      <c r="CC376" s="243"/>
      <c r="CD376" s="217"/>
      <c r="CE376" s="245"/>
      <c r="CF376" s="217"/>
      <c r="CG376" s="216"/>
      <c r="CH376" s="242"/>
      <c r="CI376" s="243"/>
      <c r="CJ376" s="243"/>
      <c r="CK376" s="243"/>
      <c r="CL376" s="217"/>
      <c r="CM376" s="245"/>
      <c r="CN376" s="217"/>
      <c r="CO376" s="216"/>
      <c r="CP376" s="274"/>
      <c r="CQ376" s="275"/>
      <c r="CR376" s="275"/>
      <c r="CS376" s="275"/>
      <c r="CT376" s="229"/>
      <c r="CU376" s="295"/>
      <c r="CV376" s="229"/>
      <c r="CW376" s="244"/>
      <c r="CX376" s="331"/>
      <c r="CY376" s="332"/>
      <c r="CZ376" s="332"/>
      <c r="DA376" s="333"/>
    </row>
    <row r="377" spans="2:105" ht="11.25" customHeight="1">
      <c r="B377" s="331"/>
      <c r="C377" s="332"/>
      <c r="D377" s="332"/>
      <c r="E377" s="333"/>
      <c r="F377" s="242" t="s">
        <v>37</v>
      </c>
      <c r="G377" s="243"/>
      <c r="H377" s="243"/>
      <c r="I377" s="243"/>
      <c r="J377" s="217"/>
      <c r="K377" s="245"/>
      <c r="L377" s="217"/>
      <c r="M377" s="216"/>
      <c r="N377" s="242" t="s">
        <v>37</v>
      </c>
      <c r="O377" s="243"/>
      <c r="P377" s="243"/>
      <c r="Q377" s="243"/>
      <c r="R377" s="217"/>
      <c r="S377" s="245"/>
      <c r="T377" s="217"/>
      <c r="U377" s="216"/>
      <c r="V377" s="242" t="s">
        <v>37</v>
      </c>
      <c r="W377" s="243"/>
      <c r="X377" s="243"/>
      <c r="Y377" s="243"/>
      <c r="Z377" s="217"/>
      <c r="AA377" s="245"/>
      <c r="AB377" s="217"/>
      <c r="AC377" s="216"/>
      <c r="AD377" s="242" t="s">
        <v>36</v>
      </c>
      <c r="AE377" s="243"/>
      <c r="AF377" s="243"/>
      <c r="AG377" s="243"/>
      <c r="AH377" s="217"/>
      <c r="AI377" s="245"/>
      <c r="AJ377" s="217"/>
      <c r="AK377" s="216"/>
      <c r="AL377" s="289"/>
      <c r="AM377" s="290"/>
      <c r="AN377" s="290"/>
      <c r="AO377" s="290"/>
      <c r="AP377" s="290"/>
      <c r="AQ377" s="290"/>
      <c r="AR377" s="290"/>
      <c r="AS377" s="291"/>
      <c r="AT377" s="223"/>
      <c r="AU377" s="224"/>
      <c r="AV377" s="224"/>
      <c r="AW377" s="224"/>
      <c r="AX377" s="224"/>
      <c r="AY377" s="224"/>
      <c r="AZ377" s="224"/>
      <c r="BA377" s="225"/>
      <c r="BB377" s="242" t="s">
        <v>37</v>
      </c>
      <c r="BC377" s="243"/>
      <c r="BD377" s="243"/>
      <c r="BE377" s="243"/>
      <c r="BF377" s="217"/>
      <c r="BG377" s="245"/>
      <c r="BH377" s="217"/>
      <c r="BI377" s="216"/>
      <c r="BJ377" s="242" t="s">
        <v>37</v>
      </c>
      <c r="BK377" s="243"/>
      <c r="BL377" s="243"/>
      <c r="BM377" s="243"/>
      <c r="BN377" s="217"/>
      <c r="BO377" s="245"/>
      <c r="BP377" s="217"/>
      <c r="BQ377" s="216"/>
      <c r="BR377" s="242" t="s">
        <v>37</v>
      </c>
      <c r="BS377" s="243"/>
      <c r="BT377" s="243"/>
      <c r="BU377" s="243"/>
      <c r="BV377" s="217"/>
      <c r="BW377" s="245"/>
      <c r="BX377" s="217"/>
      <c r="BY377" s="216"/>
      <c r="BZ377" s="242" t="s">
        <v>37</v>
      </c>
      <c r="CA377" s="243"/>
      <c r="CB377" s="243"/>
      <c r="CC377" s="243"/>
      <c r="CD377" s="217"/>
      <c r="CE377" s="245"/>
      <c r="CF377" s="217"/>
      <c r="CG377" s="216"/>
      <c r="CH377" s="242" t="s">
        <v>37</v>
      </c>
      <c r="CI377" s="243"/>
      <c r="CJ377" s="243"/>
      <c r="CK377" s="243"/>
      <c r="CL377" s="217"/>
      <c r="CM377" s="245"/>
      <c r="CN377" s="217"/>
      <c r="CO377" s="216"/>
      <c r="CP377" s="284"/>
      <c r="CQ377" s="285"/>
      <c r="CR377" s="285"/>
      <c r="CS377" s="285"/>
      <c r="CT377" s="229"/>
      <c r="CU377" s="295"/>
      <c r="CV377" s="229"/>
      <c r="CW377" s="244"/>
      <c r="CX377" s="331"/>
      <c r="CY377" s="332"/>
      <c r="CZ377" s="332"/>
      <c r="DA377" s="333"/>
    </row>
    <row r="378" spans="2:105" ht="22.5" customHeight="1">
      <c r="B378" s="331"/>
      <c r="C378" s="332"/>
      <c r="D378" s="332"/>
      <c r="E378" s="333"/>
      <c r="F378" s="242"/>
      <c r="G378" s="243"/>
      <c r="H378" s="243"/>
      <c r="I378" s="243"/>
      <c r="J378" s="217"/>
      <c r="K378" s="217"/>
      <c r="L378" s="217"/>
      <c r="M378" s="216"/>
      <c r="N378" s="242"/>
      <c r="O378" s="243"/>
      <c r="P378" s="243"/>
      <c r="Q378" s="243"/>
      <c r="R378" s="217"/>
      <c r="S378" s="217"/>
      <c r="T378" s="217"/>
      <c r="U378" s="216"/>
      <c r="V378" s="242"/>
      <c r="W378" s="243"/>
      <c r="X378" s="243"/>
      <c r="Y378" s="243"/>
      <c r="Z378" s="217"/>
      <c r="AA378" s="217"/>
      <c r="AB378" s="217"/>
      <c r="AC378" s="216"/>
      <c r="AD378" s="242"/>
      <c r="AE378" s="243"/>
      <c r="AF378" s="243"/>
      <c r="AG378" s="243"/>
      <c r="AH378" s="217"/>
      <c r="AI378" s="217"/>
      <c r="AJ378" s="217"/>
      <c r="AK378" s="216"/>
      <c r="AL378" s="289"/>
      <c r="AM378" s="290"/>
      <c r="AN378" s="290"/>
      <c r="AO378" s="290"/>
      <c r="AP378" s="290"/>
      <c r="AQ378" s="290"/>
      <c r="AR378" s="290"/>
      <c r="AS378" s="291"/>
      <c r="AT378" s="223"/>
      <c r="AU378" s="224"/>
      <c r="AV378" s="224"/>
      <c r="AW378" s="224"/>
      <c r="AX378" s="224"/>
      <c r="AY378" s="224"/>
      <c r="AZ378" s="224"/>
      <c r="BA378" s="225"/>
      <c r="BB378" s="242"/>
      <c r="BC378" s="243"/>
      <c r="BD378" s="243"/>
      <c r="BE378" s="243"/>
      <c r="BF378" s="217"/>
      <c r="BG378" s="217"/>
      <c r="BH378" s="217"/>
      <c r="BI378" s="216"/>
      <c r="BJ378" s="242"/>
      <c r="BK378" s="243"/>
      <c r="BL378" s="243"/>
      <c r="BM378" s="243"/>
      <c r="BN378" s="217"/>
      <c r="BO378" s="217"/>
      <c r="BP378" s="217"/>
      <c r="BQ378" s="216"/>
      <c r="BR378" s="242"/>
      <c r="BS378" s="243"/>
      <c r="BT378" s="243"/>
      <c r="BU378" s="243"/>
      <c r="BV378" s="217"/>
      <c r="BW378" s="217"/>
      <c r="BX378" s="217"/>
      <c r="BY378" s="216"/>
      <c r="BZ378" s="242"/>
      <c r="CA378" s="243"/>
      <c r="CB378" s="243"/>
      <c r="CC378" s="243"/>
      <c r="CD378" s="217"/>
      <c r="CE378" s="217"/>
      <c r="CF378" s="217"/>
      <c r="CG378" s="216"/>
      <c r="CH378" s="242"/>
      <c r="CI378" s="243"/>
      <c r="CJ378" s="243"/>
      <c r="CK378" s="243"/>
      <c r="CL378" s="217"/>
      <c r="CM378" s="217"/>
      <c r="CN378" s="217"/>
      <c r="CO378" s="216"/>
      <c r="CP378" s="284"/>
      <c r="CQ378" s="285"/>
      <c r="CR378" s="285"/>
      <c r="CS378" s="285"/>
      <c r="CT378" s="229"/>
      <c r="CU378" s="229"/>
      <c r="CV378" s="229"/>
      <c r="CW378" s="244"/>
      <c r="CX378" s="331"/>
      <c r="CY378" s="332"/>
      <c r="CZ378" s="332"/>
      <c r="DA378" s="333"/>
    </row>
    <row r="379" spans="2:105" ht="18.75" customHeight="1">
      <c r="B379" s="334"/>
      <c r="C379" s="335"/>
      <c r="D379" s="335"/>
      <c r="E379" s="336"/>
      <c r="F379" s="218"/>
      <c r="G379" s="219"/>
      <c r="H379" s="219"/>
      <c r="I379" s="219"/>
      <c r="J379" s="217"/>
      <c r="K379" s="217"/>
      <c r="L379" s="217"/>
      <c r="M379" s="216"/>
      <c r="N379" s="218"/>
      <c r="O379" s="219"/>
      <c r="P379" s="219"/>
      <c r="Q379" s="219"/>
      <c r="R379" s="217"/>
      <c r="S379" s="217"/>
      <c r="T379" s="217"/>
      <c r="U379" s="216"/>
      <c r="V379" s="218"/>
      <c r="W379" s="219"/>
      <c r="X379" s="219"/>
      <c r="Y379" s="219"/>
      <c r="Z379" s="217"/>
      <c r="AA379" s="217"/>
      <c r="AB379" s="217"/>
      <c r="AC379" s="216"/>
      <c r="AD379" s="218"/>
      <c r="AE379" s="219"/>
      <c r="AF379" s="219"/>
      <c r="AG379" s="219"/>
      <c r="AH379" s="217"/>
      <c r="AI379" s="217"/>
      <c r="AJ379" s="217"/>
      <c r="AK379" s="216"/>
      <c r="AL379" s="289"/>
      <c r="AM379" s="290"/>
      <c r="AN379" s="290"/>
      <c r="AO379" s="290"/>
      <c r="AP379" s="290"/>
      <c r="AQ379" s="290"/>
      <c r="AR379" s="290"/>
      <c r="AS379" s="291"/>
      <c r="AT379" s="223"/>
      <c r="AU379" s="224"/>
      <c r="AV379" s="224"/>
      <c r="AW379" s="224"/>
      <c r="AX379" s="224"/>
      <c r="AY379" s="224"/>
      <c r="AZ379" s="224"/>
      <c r="BA379" s="225"/>
      <c r="BB379" s="218"/>
      <c r="BC379" s="219"/>
      <c r="BD379" s="219"/>
      <c r="BE379" s="219"/>
      <c r="BF379" s="217"/>
      <c r="BG379" s="217"/>
      <c r="BH379" s="217"/>
      <c r="BI379" s="216"/>
      <c r="BJ379" s="218"/>
      <c r="BK379" s="219"/>
      <c r="BL379" s="219"/>
      <c r="BM379" s="219"/>
      <c r="BN379" s="217"/>
      <c r="BO379" s="217"/>
      <c r="BP379" s="217"/>
      <c r="BQ379" s="216"/>
      <c r="BR379" s="218"/>
      <c r="BS379" s="219"/>
      <c r="BT379" s="219"/>
      <c r="BU379" s="219"/>
      <c r="BV379" s="217"/>
      <c r="BW379" s="217"/>
      <c r="BX379" s="217"/>
      <c r="BY379" s="216"/>
      <c r="BZ379" s="218"/>
      <c r="CA379" s="219"/>
      <c r="CB379" s="219"/>
      <c r="CC379" s="219"/>
      <c r="CD379" s="217"/>
      <c r="CE379" s="217"/>
      <c r="CF379" s="217"/>
      <c r="CG379" s="216"/>
      <c r="CH379" s="218"/>
      <c r="CI379" s="219"/>
      <c r="CJ379" s="219"/>
      <c r="CK379" s="219"/>
      <c r="CL379" s="217"/>
      <c r="CM379" s="217"/>
      <c r="CN379" s="217"/>
      <c r="CO379" s="216"/>
      <c r="CP379" s="296"/>
      <c r="CQ379" s="297"/>
      <c r="CR379" s="297"/>
      <c r="CS379" s="297"/>
      <c r="CT379" s="229"/>
      <c r="CU379" s="229"/>
      <c r="CV379" s="229"/>
      <c r="CW379" s="244"/>
      <c r="CX379" s="334"/>
      <c r="CY379" s="335"/>
      <c r="CZ379" s="335"/>
      <c r="DA379" s="336"/>
    </row>
    <row r="380" spans="2:105" ht="18.75" customHeight="1" thickBot="1">
      <c r="B380" s="337" t="s">
        <v>301</v>
      </c>
      <c r="C380" s="338"/>
      <c r="D380" s="338"/>
      <c r="E380" s="339"/>
      <c r="F380" s="230"/>
      <c r="G380" s="231"/>
      <c r="H380" s="55"/>
      <c r="I380" s="246"/>
      <c r="J380" s="246"/>
      <c r="K380" s="246"/>
      <c r="L380" s="246"/>
      <c r="M380" s="247"/>
      <c r="N380" s="230"/>
      <c r="O380" s="231"/>
      <c r="P380" s="55"/>
      <c r="Q380" s="246"/>
      <c r="R380" s="246"/>
      <c r="S380" s="246"/>
      <c r="T380" s="246"/>
      <c r="U380" s="247"/>
      <c r="V380" s="230"/>
      <c r="W380" s="231"/>
      <c r="X380" s="55"/>
      <c r="Y380" s="246"/>
      <c r="Z380" s="246"/>
      <c r="AA380" s="246"/>
      <c r="AB380" s="246"/>
      <c r="AC380" s="247"/>
      <c r="AD380" s="230"/>
      <c r="AE380" s="231"/>
      <c r="AF380" s="55"/>
      <c r="AG380" s="246"/>
      <c r="AH380" s="246"/>
      <c r="AI380" s="246"/>
      <c r="AJ380" s="246"/>
      <c r="AK380" s="247"/>
      <c r="AL380" s="292"/>
      <c r="AM380" s="293"/>
      <c r="AN380" s="293"/>
      <c r="AO380" s="293"/>
      <c r="AP380" s="293"/>
      <c r="AQ380" s="293"/>
      <c r="AR380" s="293"/>
      <c r="AS380" s="294"/>
      <c r="AT380" s="226"/>
      <c r="AU380" s="227"/>
      <c r="AV380" s="227"/>
      <c r="AW380" s="227"/>
      <c r="AX380" s="227"/>
      <c r="AY380" s="227"/>
      <c r="AZ380" s="227"/>
      <c r="BA380" s="228"/>
      <c r="BB380" s="230"/>
      <c r="BC380" s="231"/>
      <c r="BD380" s="55"/>
      <c r="BE380" s="246"/>
      <c r="BF380" s="246"/>
      <c r="BG380" s="246"/>
      <c r="BH380" s="246"/>
      <c r="BI380" s="247"/>
      <c r="BJ380" s="230"/>
      <c r="BK380" s="231"/>
      <c r="BL380" s="55"/>
      <c r="BM380" s="246"/>
      <c r="BN380" s="246"/>
      <c r="BO380" s="246"/>
      <c r="BP380" s="246"/>
      <c r="BQ380" s="247"/>
      <c r="BR380" s="230"/>
      <c r="BS380" s="231"/>
      <c r="BT380" s="55"/>
      <c r="BU380" s="246"/>
      <c r="BV380" s="246"/>
      <c r="BW380" s="246"/>
      <c r="BX380" s="246"/>
      <c r="BY380" s="247"/>
      <c r="BZ380" s="230"/>
      <c r="CA380" s="231"/>
      <c r="CB380" s="55"/>
      <c r="CC380" s="246"/>
      <c r="CD380" s="246"/>
      <c r="CE380" s="246"/>
      <c r="CF380" s="246"/>
      <c r="CG380" s="247"/>
      <c r="CH380" s="230"/>
      <c r="CI380" s="231"/>
      <c r="CJ380" s="55"/>
      <c r="CK380" s="246"/>
      <c r="CL380" s="246"/>
      <c r="CM380" s="246"/>
      <c r="CN380" s="246"/>
      <c r="CO380" s="247"/>
      <c r="CP380" s="230"/>
      <c r="CQ380" s="231"/>
      <c r="CR380" s="65"/>
      <c r="CS380" s="300"/>
      <c r="CT380" s="310"/>
      <c r="CU380" s="310"/>
      <c r="CV380" s="310"/>
      <c r="CW380" s="311"/>
      <c r="CX380" s="337"/>
      <c r="CY380" s="338"/>
      <c r="CZ380" s="338"/>
      <c r="DA380" s="339"/>
    </row>
    <row r="381" spans="2:105" ht="15" customHeight="1">
      <c r="B381" s="328" t="s">
        <v>170</v>
      </c>
      <c r="C381" s="329"/>
      <c r="D381" s="329"/>
      <c r="E381" s="330"/>
      <c r="F381" s="251"/>
      <c r="G381" s="258"/>
      <c r="H381" s="258"/>
      <c r="I381" s="258"/>
      <c r="J381" s="258"/>
      <c r="K381" s="258"/>
      <c r="L381" s="258"/>
      <c r="M381" s="259"/>
      <c r="N381" s="251"/>
      <c r="O381" s="258"/>
      <c r="P381" s="258"/>
      <c r="Q381" s="258"/>
      <c r="R381" s="258"/>
      <c r="S381" s="258"/>
      <c r="T381" s="258"/>
      <c r="U381" s="259"/>
      <c r="V381" s="251"/>
      <c r="W381" s="258"/>
      <c r="X381" s="258"/>
      <c r="Y381" s="258"/>
      <c r="Z381" s="258"/>
      <c r="AA381" s="258"/>
      <c r="AB381" s="258"/>
      <c r="AC381" s="259"/>
      <c r="AD381" s="251"/>
      <c r="AE381" s="258"/>
      <c r="AF381" s="258"/>
      <c r="AG381" s="258"/>
      <c r="AH381" s="258"/>
      <c r="AI381" s="258"/>
      <c r="AJ381" s="258"/>
      <c r="AK381" s="259"/>
      <c r="AL381" s="220"/>
      <c r="AM381" s="221"/>
      <c r="AN381" s="221"/>
      <c r="AO381" s="221"/>
      <c r="AP381" s="221"/>
      <c r="AQ381" s="221"/>
      <c r="AR381" s="221"/>
      <c r="AS381" s="222"/>
      <c r="AT381" s="220"/>
      <c r="AU381" s="221"/>
      <c r="AV381" s="221"/>
      <c r="AW381" s="221"/>
      <c r="AX381" s="221"/>
      <c r="AY381" s="221"/>
      <c r="AZ381" s="221"/>
      <c r="BA381" s="222"/>
      <c r="BB381" s="251"/>
      <c r="BC381" s="258"/>
      <c r="BD381" s="258"/>
      <c r="BE381" s="258"/>
      <c r="BF381" s="258"/>
      <c r="BG381" s="258"/>
      <c r="BH381" s="258"/>
      <c r="BI381" s="259"/>
      <c r="BJ381" s="251"/>
      <c r="BK381" s="258"/>
      <c r="BL381" s="258"/>
      <c r="BM381" s="258"/>
      <c r="BN381" s="258"/>
      <c r="BO381" s="258"/>
      <c r="BP381" s="258"/>
      <c r="BQ381" s="259"/>
      <c r="BR381" s="251"/>
      <c r="BS381" s="258"/>
      <c r="BT381" s="258"/>
      <c r="BU381" s="258"/>
      <c r="BV381" s="258"/>
      <c r="BW381" s="258"/>
      <c r="BX381" s="258"/>
      <c r="BY381" s="259"/>
      <c r="BZ381" s="251"/>
      <c r="CA381" s="258"/>
      <c r="CB381" s="258"/>
      <c r="CC381" s="258"/>
      <c r="CD381" s="258"/>
      <c r="CE381" s="258"/>
      <c r="CF381" s="258"/>
      <c r="CG381" s="259"/>
      <c r="CH381" s="220"/>
      <c r="CI381" s="221"/>
      <c r="CJ381" s="221"/>
      <c r="CK381" s="221"/>
      <c r="CL381" s="221"/>
      <c r="CM381" s="221"/>
      <c r="CN381" s="221"/>
      <c r="CO381" s="222"/>
      <c r="CP381" s="251"/>
      <c r="CQ381" s="258"/>
      <c r="CR381" s="258"/>
      <c r="CS381" s="258"/>
      <c r="CT381" s="258"/>
      <c r="CU381" s="258"/>
      <c r="CV381" s="258"/>
      <c r="CW381" s="259"/>
      <c r="CX381" s="328" t="s">
        <v>170</v>
      </c>
      <c r="CY381" s="329"/>
      <c r="CZ381" s="329"/>
      <c r="DA381" s="330"/>
    </row>
    <row r="382" spans="2:105" ht="15" customHeight="1">
      <c r="B382" s="331"/>
      <c r="C382" s="332"/>
      <c r="D382" s="332"/>
      <c r="E382" s="333"/>
      <c r="F382" s="242"/>
      <c r="G382" s="243"/>
      <c r="H382" s="243"/>
      <c r="I382" s="243"/>
      <c r="J382" s="217"/>
      <c r="K382" s="245"/>
      <c r="L382" s="217"/>
      <c r="M382" s="216"/>
      <c r="N382" s="242"/>
      <c r="O382" s="243"/>
      <c r="P382" s="243"/>
      <c r="Q382" s="243"/>
      <c r="R382" s="217"/>
      <c r="S382" s="245"/>
      <c r="T382" s="217"/>
      <c r="U382" s="216"/>
      <c r="V382" s="242"/>
      <c r="W382" s="243"/>
      <c r="X382" s="243"/>
      <c r="Y382" s="243"/>
      <c r="Z382" s="217"/>
      <c r="AA382" s="245"/>
      <c r="AB382" s="217"/>
      <c r="AC382" s="216"/>
      <c r="AD382" s="242"/>
      <c r="AE382" s="243"/>
      <c r="AF382" s="243"/>
      <c r="AG382" s="243"/>
      <c r="AH382" s="217"/>
      <c r="AI382" s="245"/>
      <c r="AJ382" s="217"/>
      <c r="AK382" s="216"/>
      <c r="AL382" s="223"/>
      <c r="AM382" s="224"/>
      <c r="AN382" s="224"/>
      <c r="AO382" s="224"/>
      <c r="AP382" s="224"/>
      <c r="AQ382" s="224"/>
      <c r="AR382" s="224"/>
      <c r="AS382" s="225"/>
      <c r="AT382" s="223"/>
      <c r="AU382" s="224"/>
      <c r="AV382" s="224"/>
      <c r="AW382" s="224"/>
      <c r="AX382" s="224"/>
      <c r="AY382" s="224"/>
      <c r="AZ382" s="224"/>
      <c r="BA382" s="225"/>
      <c r="BB382" s="242"/>
      <c r="BC382" s="243"/>
      <c r="BD382" s="243"/>
      <c r="BE382" s="243"/>
      <c r="BF382" s="217"/>
      <c r="BG382" s="245"/>
      <c r="BH382" s="217"/>
      <c r="BI382" s="216"/>
      <c r="BJ382" s="242"/>
      <c r="BK382" s="243"/>
      <c r="BL382" s="243"/>
      <c r="BM382" s="243"/>
      <c r="BN382" s="217"/>
      <c r="BO382" s="245"/>
      <c r="BP382" s="217"/>
      <c r="BQ382" s="216"/>
      <c r="BR382" s="242"/>
      <c r="BS382" s="243"/>
      <c r="BT382" s="243"/>
      <c r="BU382" s="243"/>
      <c r="BV382" s="217"/>
      <c r="BW382" s="245"/>
      <c r="BX382" s="217"/>
      <c r="BY382" s="216"/>
      <c r="BZ382" s="242"/>
      <c r="CA382" s="243"/>
      <c r="CB382" s="243"/>
      <c r="CC382" s="243"/>
      <c r="CD382" s="217"/>
      <c r="CE382" s="245"/>
      <c r="CF382" s="217"/>
      <c r="CG382" s="216"/>
      <c r="CH382" s="223"/>
      <c r="CI382" s="224"/>
      <c r="CJ382" s="224"/>
      <c r="CK382" s="224"/>
      <c r="CL382" s="224"/>
      <c r="CM382" s="224"/>
      <c r="CN382" s="224"/>
      <c r="CO382" s="225"/>
      <c r="CP382" s="274"/>
      <c r="CQ382" s="275"/>
      <c r="CR382" s="275"/>
      <c r="CS382" s="275"/>
      <c r="CT382" s="229"/>
      <c r="CU382" s="295"/>
      <c r="CV382" s="229"/>
      <c r="CW382" s="244"/>
      <c r="CX382" s="331"/>
      <c r="CY382" s="332"/>
      <c r="CZ382" s="332"/>
      <c r="DA382" s="333"/>
    </row>
    <row r="383" spans="2:105" ht="11.25" customHeight="1">
      <c r="B383" s="331"/>
      <c r="C383" s="332"/>
      <c r="D383" s="332"/>
      <c r="E383" s="333"/>
      <c r="F383" s="242" t="s">
        <v>37</v>
      </c>
      <c r="G383" s="243"/>
      <c r="H383" s="243"/>
      <c r="I383" s="243"/>
      <c r="J383" s="217"/>
      <c r="K383" s="245"/>
      <c r="L383" s="217"/>
      <c r="M383" s="216"/>
      <c r="N383" s="242" t="s">
        <v>37</v>
      </c>
      <c r="O383" s="243"/>
      <c r="P383" s="243"/>
      <c r="Q383" s="243"/>
      <c r="R383" s="217"/>
      <c r="S383" s="245"/>
      <c r="T383" s="217"/>
      <c r="U383" s="216"/>
      <c r="V383" s="242" t="s">
        <v>37</v>
      </c>
      <c r="W383" s="243"/>
      <c r="X383" s="243"/>
      <c r="Y383" s="243"/>
      <c r="Z383" s="217"/>
      <c r="AA383" s="245"/>
      <c r="AB383" s="217"/>
      <c r="AC383" s="216"/>
      <c r="AD383" s="242" t="s">
        <v>37</v>
      </c>
      <c r="AE383" s="243"/>
      <c r="AF383" s="243"/>
      <c r="AG383" s="243"/>
      <c r="AH383" s="217"/>
      <c r="AI383" s="245"/>
      <c r="AJ383" s="217"/>
      <c r="AK383" s="216"/>
      <c r="AL383" s="223"/>
      <c r="AM383" s="224"/>
      <c r="AN383" s="224"/>
      <c r="AO383" s="224"/>
      <c r="AP383" s="224"/>
      <c r="AQ383" s="224"/>
      <c r="AR383" s="224"/>
      <c r="AS383" s="225"/>
      <c r="AT383" s="223"/>
      <c r="AU383" s="224"/>
      <c r="AV383" s="224"/>
      <c r="AW383" s="224"/>
      <c r="AX383" s="224"/>
      <c r="AY383" s="224"/>
      <c r="AZ383" s="224"/>
      <c r="BA383" s="225"/>
      <c r="BB383" s="242" t="s">
        <v>37</v>
      </c>
      <c r="BC383" s="243"/>
      <c r="BD383" s="243"/>
      <c r="BE383" s="243"/>
      <c r="BF383" s="217"/>
      <c r="BG383" s="245"/>
      <c r="BH383" s="217"/>
      <c r="BI383" s="216"/>
      <c r="BJ383" s="242" t="s">
        <v>37</v>
      </c>
      <c r="BK383" s="243"/>
      <c r="BL383" s="243"/>
      <c r="BM383" s="243"/>
      <c r="BN383" s="217"/>
      <c r="BO383" s="245"/>
      <c r="BP383" s="217"/>
      <c r="BQ383" s="216"/>
      <c r="BR383" s="242" t="s">
        <v>37</v>
      </c>
      <c r="BS383" s="243"/>
      <c r="BT383" s="243"/>
      <c r="BU383" s="243"/>
      <c r="BV383" s="217"/>
      <c r="BW383" s="245"/>
      <c r="BX383" s="217"/>
      <c r="BY383" s="216"/>
      <c r="BZ383" s="242" t="s">
        <v>37</v>
      </c>
      <c r="CA383" s="243"/>
      <c r="CB383" s="243"/>
      <c r="CC383" s="243"/>
      <c r="CD383" s="217"/>
      <c r="CE383" s="245"/>
      <c r="CF383" s="217"/>
      <c r="CG383" s="216"/>
      <c r="CH383" s="223"/>
      <c r="CI383" s="224"/>
      <c r="CJ383" s="224"/>
      <c r="CK383" s="224"/>
      <c r="CL383" s="224"/>
      <c r="CM383" s="224"/>
      <c r="CN383" s="224"/>
      <c r="CO383" s="225"/>
      <c r="CP383" s="284"/>
      <c r="CQ383" s="285"/>
      <c r="CR383" s="285"/>
      <c r="CS383" s="285"/>
      <c r="CT383" s="229"/>
      <c r="CU383" s="295"/>
      <c r="CV383" s="229"/>
      <c r="CW383" s="244"/>
      <c r="CX383" s="331"/>
      <c r="CY383" s="332"/>
      <c r="CZ383" s="332"/>
      <c r="DA383" s="333"/>
    </row>
    <row r="384" spans="2:105" ht="22.5" customHeight="1">
      <c r="B384" s="331"/>
      <c r="C384" s="332"/>
      <c r="D384" s="332"/>
      <c r="E384" s="333"/>
      <c r="F384" s="242"/>
      <c r="G384" s="243"/>
      <c r="H384" s="243"/>
      <c r="I384" s="243"/>
      <c r="J384" s="217"/>
      <c r="K384" s="217"/>
      <c r="L384" s="217"/>
      <c r="M384" s="216"/>
      <c r="N384" s="242"/>
      <c r="O384" s="243"/>
      <c r="P384" s="243"/>
      <c r="Q384" s="243"/>
      <c r="R384" s="217"/>
      <c r="S384" s="217"/>
      <c r="T384" s="217"/>
      <c r="U384" s="216"/>
      <c r="V384" s="242"/>
      <c r="W384" s="243"/>
      <c r="X384" s="243"/>
      <c r="Y384" s="243"/>
      <c r="Z384" s="217"/>
      <c r="AA384" s="217"/>
      <c r="AB384" s="217"/>
      <c r="AC384" s="216"/>
      <c r="AD384" s="242"/>
      <c r="AE384" s="243"/>
      <c r="AF384" s="243"/>
      <c r="AG384" s="243"/>
      <c r="AH384" s="217"/>
      <c r="AI384" s="217"/>
      <c r="AJ384" s="217"/>
      <c r="AK384" s="216"/>
      <c r="AL384" s="223"/>
      <c r="AM384" s="224"/>
      <c r="AN384" s="224"/>
      <c r="AO384" s="224"/>
      <c r="AP384" s="224"/>
      <c r="AQ384" s="224"/>
      <c r="AR384" s="224"/>
      <c r="AS384" s="225"/>
      <c r="AT384" s="223"/>
      <c r="AU384" s="224"/>
      <c r="AV384" s="224"/>
      <c r="AW384" s="224"/>
      <c r="AX384" s="224"/>
      <c r="AY384" s="224"/>
      <c r="AZ384" s="224"/>
      <c r="BA384" s="225"/>
      <c r="BB384" s="242"/>
      <c r="BC384" s="243"/>
      <c r="BD384" s="243"/>
      <c r="BE384" s="243"/>
      <c r="BF384" s="217"/>
      <c r="BG384" s="217"/>
      <c r="BH384" s="217"/>
      <c r="BI384" s="216"/>
      <c r="BJ384" s="242"/>
      <c r="BK384" s="243"/>
      <c r="BL384" s="243"/>
      <c r="BM384" s="243"/>
      <c r="BN384" s="217"/>
      <c r="BO384" s="217"/>
      <c r="BP384" s="217"/>
      <c r="BQ384" s="216"/>
      <c r="BR384" s="242"/>
      <c r="BS384" s="243"/>
      <c r="BT384" s="243"/>
      <c r="BU384" s="243"/>
      <c r="BV384" s="217"/>
      <c r="BW384" s="217"/>
      <c r="BX384" s="217"/>
      <c r="BY384" s="216"/>
      <c r="BZ384" s="242"/>
      <c r="CA384" s="243"/>
      <c r="CB384" s="243"/>
      <c r="CC384" s="243"/>
      <c r="CD384" s="217"/>
      <c r="CE384" s="217"/>
      <c r="CF384" s="217"/>
      <c r="CG384" s="216"/>
      <c r="CH384" s="223"/>
      <c r="CI384" s="224"/>
      <c r="CJ384" s="224"/>
      <c r="CK384" s="224"/>
      <c r="CL384" s="224"/>
      <c r="CM384" s="224"/>
      <c r="CN384" s="224"/>
      <c r="CO384" s="225"/>
      <c r="CP384" s="284"/>
      <c r="CQ384" s="285"/>
      <c r="CR384" s="285"/>
      <c r="CS384" s="285"/>
      <c r="CT384" s="229"/>
      <c r="CU384" s="229"/>
      <c r="CV384" s="229"/>
      <c r="CW384" s="244"/>
      <c r="CX384" s="331"/>
      <c r="CY384" s="332"/>
      <c r="CZ384" s="332"/>
      <c r="DA384" s="333"/>
    </row>
    <row r="385" spans="2:105" ht="18.75" customHeight="1">
      <c r="B385" s="334"/>
      <c r="C385" s="335"/>
      <c r="D385" s="335"/>
      <c r="E385" s="336"/>
      <c r="F385" s="218"/>
      <c r="G385" s="219"/>
      <c r="H385" s="219"/>
      <c r="I385" s="219"/>
      <c r="J385" s="217"/>
      <c r="K385" s="217"/>
      <c r="L385" s="217"/>
      <c r="M385" s="216"/>
      <c r="N385" s="218"/>
      <c r="O385" s="219"/>
      <c r="P385" s="219"/>
      <c r="Q385" s="219"/>
      <c r="R385" s="217"/>
      <c r="S385" s="217"/>
      <c r="T385" s="217"/>
      <c r="U385" s="216"/>
      <c r="V385" s="218"/>
      <c r="W385" s="219"/>
      <c r="X385" s="219"/>
      <c r="Y385" s="219"/>
      <c r="Z385" s="217"/>
      <c r="AA385" s="217"/>
      <c r="AB385" s="217"/>
      <c r="AC385" s="216"/>
      <c r="AD385" s="218"/>
      <c r="AE385" s="219"/>
      <c r="AF385" s="219"/>
      <c r="AG385" s="219"/>
      <c r="AH385" s="217"/>
      <c r="AI385" s="217"/>
      <c r="AJ385" s="217"/>
      <c r="AK385" s="216"/>
      <c r="AL385" s="223"/>
      <c r="AM385" s="224"/>
      <c r="AN385" s="224"/>
      <c r="AO385" s="224"/>
      <c r="AP385" s="224"/>
      <c r="AQ385" s="224"/>
      <c r="AR385" s="224"/>
      <c r="AS385" s="225"/>
      <c r="AT385" s="223"/>
      <c r="AU385" s="224"/>
      <c r="AV385" s="224"/>
      <c r="AW385" s="224"/>
      <c r="AX385" s="224"/>
      <c r="AY385" s="224"/>
      <c r="AZ385" s="224"/>
      <c r="BA385" s="225"/>
      <c r="BB385" s="218"/>
      <c r="BC385" s="219"/>
      <c r="BD385" s="219"/>
      <c r="BE385" s="219"/>
      <c r="BF385" s="217"/>
      <c r="BG385" s="217"/>
      <c r="BH385" s="217"/>
      <c r="BI385" s="216"/>
      <c r="BJ385" s="218"/>
      <c r="BK385" s="219"/>
      <c r="BL385" s="219"/>
      <c r="BM385" s="219"/>
      <c r="BN385" s="217"/>
      <c r="BO385" s="217"/>
      <c r="BP385" s="217"/>
      <c r="BQ385" s="216"/>
      <c r="BR385" s="218"/>
      <c r="BS385" s="219"/>
      <c r="BT385" s="219"/>
      <c r="BU385" s="219"/>
      <c r="BV385" s="217"/>
      <c r="BW385" s="217"/>
      <c r="BX385" s="217"/>
      <c r="BY385" s="216"/>
      <c r="BZ385" s="218"/>
      <c r="CA385" s="219"/>
      <c r="CB385" s="219"/>
      <c r="CC385" s="219"/>
      <c r="CD385" s="217"/>
      <c r="CE385" s="217"/>
      <c r="CF385" s="217"/>
      <c r="CG385" s="216"/>
      <c r="CH385" s="223"/>
      <c r="CI385" s="224"/>
      <c r="CJ385" s="224"/>
      <c r="CK385" s="224"/>
      <c r="CL385" s="224"/>
      <c r="CM385" s="224"/>
      <c r="CN385" s="224"/>
      <c r="CO385" s="225"/>
      <c r="CP385" s="296"/>
      <c r="CQ385" s="297"/>
      <c r="CR385" s="297"/>
      <c r="CS385" s="297"/>
      <c r="CT385" s="229"/>
      <c r="CU385" s="229"/>
      <c r="CV385" s="229"/>
      <c r="CW385" s="244"/>
      <c r="CX385" s="334"/>
      <c r="CY385" s="335"/>
      <c r="CZ385" s="335"/>
      <c r="DA385" s="336"/>
    </row>
    <row r="386" spans="2:105" ht="18.75" customHeight="1" thickBot="1">
      <c r="B386" s="337" t="s">
        <v>294</v>
      </c>
      <c r="C386" s="338"/>
      <c r="D386" s="338"/>
      <c r="E386" s="339"/>
      <c r="F386" s="230"/>
      <c r="G386" s="231"/>
      <c r="H386" s="55"/>
      <c r="I386" s="246"/>
      <c r="J386" s="246"/>
      <c r="K386" s="246"/>
      <c r="L386" s="246"/>
      <c r="M386" s="247"/>
      <c r="N386" s="230"/>
      <c r="O386" s="231"/>
      <c r="P386" s="55"/>
      <c r="Q386" s="246"/>
      <c r="R386" s="246"/>
      <c r="S386" s="246"/>
      <c r="T386" s="246"/>
      <c r="U386" s="247"/>
      <c r="V386" s="230"/>
      <c r="W386" s="231"/>
      <c r="X386" s="55"/>
      <c r="Y386" s="246"/>
      <c r="Z386" s="246"/>
      <c r="AA386" s="246"/>
      <c r="AB386" s="246"/>
      <c r="AC386" s="247"/>
      <c r="AD386" s="230"/>
      <c r="AE386" s="231"/>
      <c r="AF386" s="55"/>
      <c r="AG386" s="246"/>
      <c r="AH386" s="246"/>
      <c r="AI386" s="246"/>
      <c r="AJ386" s="246"/>
      <c r="AK386" s="247"/>
      <c r="AL386" s="226"/>
      <c r="AM386" s="227"/>
      <c r="AN386" s="227"/>
      <c r="AO386" s="227"/>
      <c r="AP386" s="227"/>
      <c r="AQ386" s="227"/>
      <c r="AR386" s="227"/>
      <c r="AS386" s="228"/>
      <c r="AT386" s="226"/>
      <c r="AU386" s="227"/>
      <c r="AV386" s="227"/>
      <c r="AW386" s="227"/>
      <c r="AX386" s="227"/>
      <c r="AY386" s="227"/>
      <c r="AZ386" s="227"/>
      <c r="BA386" s="228"/>
      <c r="BB386" s="230"/>
      <c r="BC386" s="231"/>
      <c r="BD386" s="55"/>
      <c r="BE386" s="246"/>
      <c r="BF386" s="246"/>
      <c r="BG386" s="246"/>
      <c r="BH386" s="246"/>
      <c r="BI386" s="247"/>
      <c r="BJ386" s="230"/>
      <c r="BK386" s="231"/>
      <c r="BL386" s="55"/>
      <c r="BM386" s="246"/>
      <c r="BN386" s="246"/>
      <c r="BO386" s="246"/>
      <c r="BP386" s="246"/>
      <c r="BQ386" s="247"/>
      <c r="BR386" s="230"/>
      <c r="BS386" s="231"/>
      <c r="BT386" s="55"/>
      <c r="BU386" s="246"/>
      <c r="BV386" s="246"/>
      <c r="BW386" s="246"/>
      <c r="BX386" s="246"/>
      <c r="BY386" s="247"/>
      <c r="BZ386" s="230"/>
      <c r="CA386" s="231"/>
      <c r="CB386" s="55"/>
      <c r="CC386" s="246"/>
      <c r="CD386" s="246"/>
      <c r="CE386" s="246"/>
      <c r="CF386" s="246"/>
      <c r="CG386" s="247"/>
      <c r="CH386" s="226"/>
      <c r="CI386" s="227"/>
      <c r="CJ386" s="227"/>
      <c r="CK386" s="227"/>
      <c r="CL386" s="227"/>
      <c r="CM386" s="227"/>
      <c r="CN386" s="227"/>
      <c r="CO386" s="228"/>
      <c r="CP386" s="230"/>
      <c r="CQ386" s="231"/>
      <c r="CR386" s="65"/>
      <c r="CS386" s="300"/>
      <c r="CT386" s="310"/>
      <c r="CU386" s="310"/>
      <c r="CV386" s="310"/>
      <c r="CW386" s="311"/>
      <c r="CX386" s="337"/>
      <c r="CY386" s="338"/>
      <c r="CZ386" s="338"/>
      <c r="DA386" s="339"/>
    </row>
    <row r="387" spans="2:105" ht="15" customHeight="1">
      <c r="B387" s="328" t="s">
        <v>171</v>
      </c>
      <c r="C387" s="329"/>
      <c r="D387" s="329"/>
      <c r="E387" s="330"/>
      <c r="F387" s="453"/>
      <c r="G387" s="454"/>
      <c r="H387" s="454"/>
      <c r="I387" s="454"/>
      <c r="J387" s="454"/>
      <c r="K387" s="454"/>
      <c r="L387" s="454"/>
      <c r="M387" s="525"/>
      <c r="N387" s="453"/>
      <c r="O387" s="454"/>
      <c r="P387" s="454"/>
      <c r="Q387" s="454"/>
      <c r="R387" s="454"/>
      <c r="S387" s="454"/>
      <c r="T387" s="454"/>
      <c r="U387" s="525"/>
      <c r="V387" s="220"/>
      <c r="W387" s="221"/>
      <c r="X387" s="221"/>
      <c r="Y387" s="221"/>
      <c r="Z387" s="221"/>
      <c r="AA387" s="221"/>
      <c r="AB387" s="221"/>
      <c r="AC387" s="222"/>
      <c r="AD387" s="220"/>
      <c r="AE387" s="221"/>
      <c r="AF387" s="221"/>
      <c r="AG387" s="221"/>
      <c r="AH387" s="221"/>
      <c r="AI387" s="221"/>
      <c r="AJ387" s="221"/>
      <c r="AK387" s="222"/>
      <c r="AL387" s="220"/>
      <c r="AM387" s="221"/>
      <c r="AN387" s="221"/>
      <c r="AO387" s="221"/>
      <c r="AP387" s="221"/>
      <c r="AQ387" s="221"/>
      <c r="AR387" s="221"/>
      <c r="AS387" s="222"/>
      <c r="AT387" s="220"/>
      <c r="AU387" s="221"/>
      <c r="AV387" s="221"/>
      <c r="AW387" s="221"/>
      <c r="AX387" s="221"/>
      <c r="AY387" s="221"/>
      <c r="AZ387" s="221"/>
      <c r="BA387" s="222"/>
      <c r="BB387" s="220"/>
      <c r="BC387" s="221"/>
      <c r="BD387" s="221"/>
      <c r="BE387" s="221"/>
      <c r="BF387" s="221"/>
      <c r="BG387" s="221"/>
      <c r="BH387" s="221"/>
      <c r="BI387" s="222"/>
      <c r="BJ387" s="251"/>
      <c r="BK387" s="258"/>
      <c r="BL387" s="258"/>
      <c r="BM387" s="258"/>
      <c r="BN387" s="258"/>
      <c r="BO387" s="258"/>
      <c r="BP387" s="258"/>
      <c r="BQ387" s="259"/>
      <c r="BR387" s="251"/>
      <c r="BS387" s="258"/>
      <c r="BT387" s="258"/>
      <c r="BU387" s="258"/>
      <c r="BV387" s="258"/>
      <c r="BW387" s="258"/>
      <c r="BX387" s="258"/>
      <c r="BY387" s="259"/>
      <c r="BZ387" s="251"/>
      <c r="CA387" s="258"/>
      <c r="CB387" s="258"/>
      <c r="CC387" s="258"/>
      <c r="CD387" s="258"/>
      <c r="CE387" s="258"/>
      <c r="CF387" s="258"/>
      <c r="CG387" s="259"/>
      <c r="CH387" s="220"/>
      <c r="CI387" s="221"/>
      <c r="CJ387" s="221"/>
      <c r="CK387" s="221"/>
      <c r="CL387" s="221"/>
      <c r="CM387" s="221"/>
      <c r="CN387" s="221"/>
      <c r="CO387" s="222"/>
      <c r="CP387" s="251"/>
      <c r="CQ387" s="252"/>
      <c r="CR387" s="252"/>
      <c r="CS387" s="252"/>
      <c r="CT387" s="258"/>
      <c r="CU387" s="258"/>
      <c r="CV387" s="258"/>
      <c r="CW387" s="259"/>
      <c r="CX387" s="328" t="s">
        <v>171</v>
      </c>
      <c r="CY387" s="329"/>
      <c r="CZ387" s="329"/>
      <c r="DA387" s="330"/>
    </row>
    <row r="388" spans="2:105" ht="15" customHeight="1">
      <c r="B388" s="331"/>
      <c r="C388" s="332"/>
      <c r="D388" s="332"/>
      <c r="E388" s="333"/>
      <c r="F388" s="519" t="s">
        <v>387</v>
      </c>
      <c r="G388" s="520"/>
      <c r="H388" s="520"/>
      <c r="I388" s="520"/>
      <c r="J388" s="515"/>
      <c r="K388" s="526"/>
      <c r="L388" s="515"/>
      <c r="M388" s="516"/>
      <c r="N388" s="519"/>
      <c r="O388" s="520"/>
      <c r="P388" s="520"/>
      <c r="Q388" s="520"/>
      <c r="R388" s="515"/>
      <c r="S388" s="526"/>
      <c r="T388" s="515"/>
      <c r="U388" s="516"/>
      <c r="V388" s="223"/>
      <c r="W388" s="224"/>
      <c r="X388" s="224"/>
      <c r="Y388" s="224"/>
      <c r="Z388" s="224"/>
      <c r="AA388" s="224"/>
      <c r="AB388" s="224"/>
      <c r="AC388" s="225"/>
      <c r="AD388" s="223"/>
      <c r="AE388" s="224"/>
      <c r="AF388" s="224"/>
      <c r="AG388" s="224"/>
      <c r="AH388" s="224"/>
      <c r="AI388" s="224"/>
      <c r="AJ388" s="224"/>
      <c r="AK388" s="225"/>
      <c r="AL388" s="223"/>
      <c r="AM388" s="224"/>
      <c r="AN388" s="224"/>
      <c r="AO388" s="224"/>
      <c r="AP388" s="224"/>
      <c r="AQ388" s="224"/>
      <c r="AR388" s="224"/>
      <c r="AS388" s="225"/>
      <c r="AT388" s="223"/>
      <c r="AU388" s="224"/>
      <c r="AV388" s="224"/>
      <c r="AW388" s="224"/>
      <c r="AX388" s="224"/>
      <c r="AY388" s="224"/>
      <c r="AZ388" s="224"/>
      <c r="BA388" s="225"/>
      <c r="BB388" s="223"/>
      <c r="BC388" s="224"/>
      <c r="BD388" s="224"/>
      <c r="BE388" s="224"/>
      <c r="BF388" s="224"/>
      <c r="BG388" s="224"/>
      <c r="BH388" s="224"/>
      <c r="BI388" s="225"/>
      <c r="BJ388" s="242"/>
      <c r="BK388" s="243"/>
      <c r="BL388" s="243"/>
      <c r="BM388" s="243"/>
      <c r="BN388" s="217"/>
      <c r="BO388" s="245"/>
      <c r="BP388" s="217"/>
      <c r="BQ388" s="216"/>
      <c r="BR388" s="242"/>
      <c r="BS388" s="243"/>
      <c r="BT388" s="243"/>
      <c r="BU388" s="243"/>
      <c r="BV388" s="217"/>
      <c r="BW388" s="245"/>
      <c r="BX388" s="217"/>
      <c r="BY388" s="216"/>
      <c r="BZ388" s="242"/>
      <c r="CA388" s="243"/>
      <c r="CB388" s="243"/>
      <c r="CC388" s="243"/>
      <c r="CD388" s="217"/>
      <c r="CE388" s="245"/>
      <c r="CF388" s="217"/>
      <c r="CG388" s="216"/>
      <c r="CH388" s="223"/>
      <c r="CI388" s="224"/>
      <c r="CJ388" s="224"/>
      <c r="CK388" s="224"/>
      <c r="CL388" s="224"/>
      <c r="CM388" s="224"/>
      <c r="CN388" s="224"/>
      <c r="CO388" s="225"/>
      <c r="CP388" s="242"/>
      <c r="CQ388" s="243"/>
      <c r="CR388" s="243"/>
      <c r="CS388" s="243"/>
      <c r="CT388" s="217"/>
      <c r="CU388" s="245"/>
      <c r="CV388" s="217"/>
      <c r="CW388" s="216"/>
      <c r="CX388" s="331"/>
      <c r="CY388" s="332"/>
      <c r="CZ388" s="332"/>
      <c r="DA388" s="333"/>
    </row>
    <row r="389" spans="2:105" ht="11.25" customHeight="1">
      <c r="B389" s="331"/>
      <c r="C389" s="332"/>
      <c r="D389" s="332"/>
      <c r="E389" s="333"/>
      <c r="F389" s="519" t="s">
        <v>388</v>
      </c>
      <c r="G389" s="520"/>
      <c r="H389" s="520"/>
      <c r="I389" s="520"/>
      <c r="J389" s="515"/>
      <c r="K389" s="526"/>
      <c r="L389" s="515"/>
      <c r="M389" s="516"/>
      <c r="N389" s="519"/>
      <c r="O389" s="520"/>
      <c r="P389" s="520"/>
      <c r="Q389" s="520"/>
      <c r="R389" s="515"/>
      <c r="S389" s="526"/>
      <c r="T389" s="515"/>
      <c r="U389" s="516"/>
      <c r="V389" s="223"/>
      <c r="W389" s="224"/>
      <c r="X389" s="224"/>
      <c r="Y389" s="224"/>
      <c r="Z389" s="224"/>
      <c r="AA389" s="224"/>
      <c r="AB389" s="224"/>
      <c r="AC389" s="225"/>
      <c r="AD389" s="223"/>
      <c r="AE389" s="224"/>
      <c r="AF389" s="224"/>
      <c r="AG389" s="224"/>
      <c r="AH389" s="224"/>
      <c r="AI389" s="224"/>
      <c r="AJ389" s="224"/>
      <c r="AK389" s="225"/>
      <c r="AL389" s="223"/>
      <c r="AM389" s="224"/>
      <c r="AN389" s="224"/>
      <c r="AO389" s="224"/>
      <c r="AP389" s="224"/>
      <c r="AQ389" s="224"/>
      <c r="AR389" s="224"/>
      <c r="AS389" s="225"/>
      <c r="AT389" s="223"/>
      <c r="AU389" s="224"/>
      <c r="AV389" s="224"/>
      <c r="AW389" s="224"/>
      <c r="AX389" s="224"/>
      <c r="AY389" s="224"/>
      <c r="AZ389" s="224"/>
      <c r="BA389" s="225"/>
      <c r="BB389" s="223"/>
      <c r="BC389" s="224"/>
      <c r="BD389" s="224"/>
      <c r="BE389" s="224"/>
      <c r="BF389" s="224"/>
      <c r="BG389" s="224"/>
      <c r="BH389" s="224"/>
      <c r="BI389" s="225"/>
      <c r="BJ389" s="242" t="s">
        <v>37</v>
      </c>
      <c r="BK389" s="243"/>
      <c r="BL389" s="243"/>
      <c r="BM389" s="243"/>
      <c r="BN389" s="217"/>
      <c r="BO389" s="245"/>
      <c r="BP389" s="217"/>
      <c r="BQ389" s="216"/>
      <c r="BR389" s="242" t="s">
        <v>37</v>
      </c>
      <c r="BS389" s="243"/>
      <c r="BT389" s="243"/>
      <c r="BU389" s="243"/>
      <c r="BV389" s="217"/>
      <c r="BW389" s="245"/>
      <c r="BX389" s="217"/>
      <c r="BY389" s="216"/>
      <c r="BZ389" s="242" t="s">
        <v>37</v>
      </c>
      <c r="CA389" s="243"/>
      <c r="CB389" s="243"/>
      <c r="CC389" s="243"/>
      <c r="CD389" s="217"/>
      <c r="CE389" s="245"/>
      <c r="CF389" s="217"/>
      <c r="CG389" s="216"/>
      <c r="CH389" s="223"/>
      <c r="CI389" s="224"/>
      <c r="CJ389" s="224"/>
      <c r="CK389" s="224"/>
      <c r="CL389" s="224"/>
      <c r="CM389" s="224"/>
      <c r="CN389" s="224"/>
      <c r="CO389" s="225"/>
      <c r="CP389" s="264"/>
      <c r="CQ389" s="265"/>
      <c r="CR389" s="265"/>
      <c r="CS389" s="265"/>
      <c r="CT389" s="217"/>
      <c r="CU389" s="245"/>
      <c r="CV389" s="217"/>
      <c r="CW389" s="216"/>
      <c r="CX389" s="331"/>
      <c r="CY389" s="332"/>
      <c r="CZ389" s="332"/>
      <c r="DA389" s="333"/>
    </row>
    <row r="390" spans="2:105" ht="22.5" customHeight="1">
      <c r="B390" s="331"/>
      <c r="C390" s="332"/>
      <c r="D390" s="332"/>
      <c r="E390" s="333"/>
      <c r="F390" s="519"/>
      <c r="G390" s="520"/>
      <c r="H390" s="520"/>
      <c r="I390" s="520"/>
      <c r="J390" s="515"/>
      <c r="K390" s="515" t="s">
        <v>118</v>
      </c>
      <c r="L390" s="515" t="s">
        <v>40</v>
      </c>
      <c r="M390" s="516"/>
      <c r="N390" s="519"/>
      <c r="O390" s="520"/>
      <c r="P390" s="520"/>
      <c r="Q390" s="520"/>
      <c r="R390" s="515"/>
      <c r="S390" s="515" t="s">
        <v>41</v>
      </c>
      <c r="T390" s="515"/>
      <c r="U390" s="516"/>
      <c r="V390" s="223"/>
      <c r="W390" s="224"/>
      <c r="X390" s="224"/>
      <c r="Y390" s="224"/>
      <c r="Z390" s="224"/>
      <c r="AA390" s="224"/>
      <c r="AB390" s="224"/>
      <c r="AC390" s="225"/>
      <c r="AD390" s="223"/>
      <c r="AE390" s="224"/>
      <c r="AF390" s="224"/>
      <c r="AG390" s="224"/>
      <c r="AH390" s="224"/>
      <c r="AI390" s="224"/>
      <c r="AJ390" s="224"/>
      <c r="AK390" s="225"/>
      <c r="AL390" s="223"/>
      <c r="AM390" s="224"/>
      <c r="AN390" s="224"/>
      <c r="AO390" s="224"/>
      <c r="AP390" s="224"/>
      <c r="AQ390" s="224"/>
      <c r="AR390" s="224"/>
      <c r="AS390" s="225"/>
      <c r="AT390" s="223"/>
      <c r="AU390" s="224"/>
      <c r="AV390" s="224"/>
      <c r="AW390" s="224"/>
      <c r="AX390" s="224"/>
      <c r="AY390" s="224"/>
      <c r="AZ390" s="224"/>
      <c r="BA390" s="225"/>
      <c r="BB390" s="223"/>
      <c r="BC390" s="224"/>
      <c r="BD390" s="224"/>
      <c r="BE390" s="224"/>
      <c r="BF390" s="224"/>
      <c r="BG390" s="224"/>
      <c r="BH390" s="224"/>
      <c r="BI390" s="225"/>
      <c r="BJ390" s="242"/>
      <c r="BK390" s="243"/>
      <c r="BL390" s="243"/>
      <c r="BM390" s="243"/>
      <c r="BN390" s="217"/>
      <c r="BO390" s="217"/>
      <c r="BP390" s="217"/>
      <c r="BQ390" s="216"/>
      <c r="BR390" s="242"/>
      <c r="BS390" s="243"/>
      <c r="BT390" s="243"/>
      <c r="BU390" s="243"/>
      <c r="BV390" s="217"/>
      <c r="BW390" s="217"/>
      <c r="BX390" s="217"/>
      <c r="BY390" s="216"/>
      <c r="BZ390" s="242"/>
      <c r="CA390" s="243"/>
      <c r="CB390" s="243"/>
      <c r="CC390" s="243"/>
      <c r="CD390" s="217"/>
      <c r="CE390" s="217"/>
      <c r="CF390" s="217"/>
      <c r="CG390" s="216"/>
      <c r="CH390" s="223"/>
      <c r="CI390" s="224"/>
      <c r="CJ390" s="224"/>
      <c r="CK390" s="224"/>
      <c r="CL390" s="224"/>
      <c r="CM390" s="224"/>
      <c r="CN390" s="224"/>
      <c r="CO390" s="225"/>
      <c r="CP390" s="264"/>
      <c r="CQ390" s="265"/>
      <c r="CR390" s="265"/>
      <c r="CS390" s="265"/>
      <c r="CT390" s="217"/>
      <c r="CU390" s="217"/>
      <c r="CV390" s="217"/>
      <c r="CW390" s="216"/>
      <c r="CX390" s="331"/>
      <c r="CY390" s="332"/>
      <c r="CZ390" s="332"/>
      <c r="DA390" s="333"/>
    </row>
    <row r="391" spans="2:105" ht="18.75" customHeight="1">
      <c r="B391" s="334"/>
      <c r="C391" s="335"/>
      <c r="D391" s="335"/>
      <c r="E391" s="336"/>
      <c r="F391" s="521"/>
      <c r="G391" s="522"/>
      <c r="H391" s="522"/>
      <c r="I391" s="522"/>
      <c r="J391" s="515"/>
      <c r="K391" s="515"/>
      <c r="L391" s="515"/>
      <c r="M391" s="516"/>
      <c r="N391" s="521"/>
      <c r="O391" s="522"/>
      <c r="P391" s="522"/>
      <c r="Q391" s="522"/>
      <c r="R391" s="515"/>
      <c r="S391" s="515"/>
      <c r="T391" s="515"/>
      <c r="U391" s="516"/>
      <c r="V391" s="223"/>
      <c r="W391" s="224"/>
      <c r="X391" s="224"/>
      <c r="Y391" s="224"/>
      <c r="Z391" s="224"/>
      <c r="AA391" s="224"/>
      <c r="AB391" s="224"/>
      <c r="AC391" s="225"/>
      <c r="AD391" s="223"/>
      <c r="AE391" s="224"/>
      <c r="AF391" s="224"/>
      <c r="AG391" s="224"/>
      <c r="AH391" s="224"/>
      <c r="AI391" s="224"/>
      <c r="AJ391" s="224"/>
      <c r="AK391" s="225"/>
      <c r="AL391" s="223"/>
      <c r="AM391" s="224"/>
      <c r="AN391" s="224"/>
      <c r="AO391" s="224"/>
      <c r="AP391" s="224"/>
      <c r="AQ391" s="224"/>
      <c r="AR391" s="224"/>
      <c r="AS391" s="225"/>
      <c r="AT391" s="223"/>
      <c r="AU391" s="224"/>
      <c r="AV391" s="224"/>
      <c r="AW391" s="224"/>
      <c r="AX391" s="224"/>
      <c r="AY391" s="224"/>
      <c r="AZ391" s="224"/>
      <c r="BA391" s="225"/>
      <c r="BB391" s="223"/>
      <c r="BC391" s="224"/>
      <c r="BD391" s="224"/>
      <c r="BE391" s="224"/>
      <c r="BF391" s="224"/>
      <c r="BG391" s="224"/>
      <c r="BH391" s="224"/>
      <c r="BI391" s="225"/>
      <c r="BJ391" s="218"/>
      <c r="BK391" s="219"/>
      <c r="BL391" s="219"/>
      <c r="BM391" s="219"/>
      <c r="BN391" s="217"/>
      <c r="BO391" s="217"/>
      <c r="BP391" s="217"/>
      <c r="BQ391" s="216"/>
      <c r="BR391" s="218"/>
      <c r="BS391" s="219"/>
      <c r="BT391" s="219"/>
      <c r="BU391" s="219"/>
      <c r="BV391" s="217"/>
      <c r="BW391" s="217"/>
      <c r="BX391" s="217"/>
      <c r="BY391" s="216"/>
      <c r="BZ391" s="218"/>
      <c r="CA391" s="219"/>
      <c r="CB391" s="219"/>
      <c r="CC391" s="219"/>
      <c r="CD391" s="217"/>
      <c r="CE391" s="217"/>
      <c r="CF391" s="217"/>
      <c r="CG391" s="216"/>
      <c r="CH391" s="223"/>
      <c r="CI391" s="224"/>
      <c r="CJ391" s="224"/>
      <c r="CK391" s="224"/>
      <c r="CL391" s="224"/>
      <c r="CM391" s="224"/>
      <c r="CN391" s="224"/>
      <c r="CO391" s="225"/>
      <c r="CP391" s="218"/>
      <c r="CQ391" s="219"/>
      <c r="CR391" s="219"/>
      <c r="CS391" s="219"/>
      <c r="CT391" s="217"/>
      <c r="CU391" s="217"/>
      <c r="CV391" s="217"/>
      <c r="CW391" s="216"/>
      <c r="CX391" s="334"/>
      <c r="CY391" s="335"/>
      <c r="CZ391" s="335"/>
      <c r="DA391" s="336"/>
    </row>
    <row r="392" spans="2:105" ht="18.75" customHeight="1" thickBot="1">
      <c r="B392" s="337" t="s">
        <v>445</v>
      </c>
      <c r="C392" s="338"/>
      <c r="D392" s="338"/>
      <c r="E392" s="339"/>
      <c r="F392" s="523"/>
      <c r="G392" s="524"/>
      <c r="H392" s="66"/>
      <c r="I392" s="517"/>
      <c r="J392" s="517"/>
      <c r="K392" s="517"/>
      <c r="L392" s="517"/>
      <c r="M392" s="518"/>
      <c r="N392" s="523"/>
      <c r="O392" s="524"/>
      <c r="P392" s="66"/>
      <c r="Q392" s="517"/>
      <c r="R392" s="517"/>
      <c r="S392" s="517"/>
      <c r="T392" s="517"/>
      <c r="U392" s="518"/>
      <c r="V392" s="226"/>
      <c r="W392" s="227"/>
      <c r="X392" s="227"/>
      <c r="Y392" s="227"/>
      <c r="Z392" s="227"/>
      <c r="AA392" s="227"/>
      <c r="AB392" s="227"/>
      <c r="AC392" s="228"/>
      <c r="AD392" s="226"/>
      <c r="AE392" s="227"/>
      <c r="AF392" s="227"/>
      <c r="AG392" s="227"/>
      <c r="AH392" s="227"/>
      <c r="AI392" s="227"/>
      <c r="AJ392" s="227"/>
      <c r="AK392" s="228"/>
      <c r="AL392" s="226"/>
      <c r="AM392" s="227"/>
      <c r="AN392" s="227"/>
      <c r="AO392" s="227"/>
      <c r="AP392" s="227"/>
      <c r="AQ392" s="227"/>
      <c r="AR392" s="227"/>
      <c r="AS392" s="228"/>
      <c r="AT392" s="226"/>
      <c r="AU392" s="227"/>
      <c r="AV392" s="227"/>
      <c r="AW392" s="227"/>
      <c r="AX392" s="227"/>
      <c r="AY392" s="227"/>
      <c r="AZ392" s="227"/>
      <c r="BA392" s="228"/>
      <c r="BB392" s="226"/>
      <c r="BC392" s="227"/>
      <c r="BD392" s="227"/>
      <c r="BE392" s="227"/>
      <c r="BF392" s="227"/>
      <c r="BG392" s="227"/>
      <c r="BH392" s="227"/>
      <c r="BI392" s="228"/>
      <c r="BJ392" s="230"/>
      <c r="BK392" s="231"/>
      <c r="BL392" s="55"/>
      <c r="BM392" s="246"/>
      <c r="BN392" s="246"/>
      <c r="BO392" s="246"/>
      <c r="BP392" s="246"/>
      <c r="BQ392" s="247"/>
      <c r="BR392" s="230"/>
      <c r="BS392" s="231"/>
      <c r="BT392" s="55"/>
      <c r="BU392" s="246"/>
      <c r="BV392" s="246"/>
      <c r="BW392" s="246"/>
      <c r="BX392" s="246"/>
      <c r="BY392" s="247"/>
      <c r="BZ392" s="230"/>
      <c r="CA392" s="231"/>
      <c r="CB392" s="55"/>
      <c r="CC392" s="246"/>
      <c r="CD392" s="246"/>
      <c r="CE392" s="246"/>
      <c r="CF392" s="246"/>
      <c r="CG392" s="247"/>
      <c r="CH392" s="226"/>
      <c r="CI392" s="227"/>
      <c r="CJ392" s="227"/>
      <c r="CK392" s="227"/>
      <c r="CL392" s="227"/>
      <c r="CM392" s="227"/>
      <c r="CN392" s="227"/>
      <c r="CO392" s="228"/>
      <c r="CP392" s="262"/>
      <c r="CQ392" s="263"/>
      <c r="CR392" s="55"/>
      <c r="CS392" s="326"/>
      <c r="CT392" s="326"/>
      <c r="CU392" s="326"/>
      <c r="CV392" s="326"/>
      <c r="CW392" s="327"/>
      <c r="CX392" s="337"/>
      <c r="CY392" s="338"/>
      <c r="CZ392" s="338"/>
      <c r="DA392" s="339"/>
    </row>
    <row r="393" spans="2:105" ht="15" customHeight="1">
      <c r="B393" s="328" t="s">
        <v>172</v>
      </c>
      <c r="C393" s="329"/>
      <c r="D393" s="329"/>
      <c r="E393" s="330"/>
      <c r="F393" s="251"/>
      <c r="G393" s="258"/>
      <c r="H393" s="258"/>
      <c r="I393" s="258"/>
      <c r="J393" s="258"/>
      <c r="K393" s="258"/>
      <c r="L393" s="258"/>
      <c r="M393" s="259"/>
      <c r="N393" s="286"/>
      <c r="O393" s="287"/>
      <c r="P393" s="287"/>
      <c r="Q393" s="287"/>
      <c r="R393" s="287"/>
      <c r="S393" s="287"/>
      <c r="T393" s="287"/>
      <c r="U393" s="288"/>
      <c r="V393" s="251"/>
      <c r="W393" s="258"/>
      <c r="X393" s="258"/>
      <c r="Y393" s="258"/>
      <c r="Z393" s="258"/>
      <c r="AA393" s="258"/>
      <c r="AB393" s="258"/>
      <c r="AC393" s="259"/>
      <c r="AD393" s="251"/>
      <c r="AE393" s="258"/>
      <c r="AF393" s="258"/>
      <c r="AG393" s="258"/>
      <c r="AH393" s="258"/>
      <c r="AI393" s="258"/>
      <c r="AJ393" s="258"/>
      <c r="AK393" s="259"/>
      <c r="AL393" s="251">
        <v>10016486</v>
      </c>
      <c r="AM393" s="252"/>
      <c r="AN393" s="252"/>
      <c r="AO393" s="252"/>
      <c r="AP393" s="258"/>
      <c r="AQ393" s="258"/>
      <c r="AR393" s="258"/>
      <c r="AS393" s="259"/>
      <c r="AT393" s="251"/>
      <c r="AU393" s="258"/>
      <c r="AV393" s="258"/>
      <c r="AW393" s="258"/>
      <c r="AX393" s="258"/>
      <c r="AY393" s="258"/>
      <c r="AZ393" s="258"/>
      <c r="BA393" s="259"/>
      <c r="BB393" s="251"/>
      <c r="BC393" s="252"/>
      <c r="BD393" s="252"/>
      <c r="BE393" s="252"/>
      <c r="BF393" s="258"/>
      <c r="BG393" s="258"/>
      <c r="BH393" s="258"/>
      <c r="BI393" s="259"/>
      <c r="BJ393" s="220"/>
      <c r="BK393" s="221"/>
      <c r="BL393" s="221"/>
      <c r="BM393" s="221"/>
      <c r="BN393" s="221"/>
      <c r="BO393" s="221"/>
      <c r="BP393" s="221"/>
      <c r="BQ393" s="222"/>
      <c r="BR393" s="220"/>
      <c r="BS393" s="221"/>
      <c r="BT393" s="221"/>
      <c r="BU393" s="221"/>
      <c r="BV393" s="221"/>
      <c r="BW393" s="221"/>
      <c r="BX393" s="221"/>
      <c r="BY393" s="222"/>
      <c r="BZ393" s="251"/>
      <c r="CA393" s="258"/>
      <c r="CB393" s="258"/>
      <c r="CC393" s="258"/>
      <c r="CD393" s="258"/>
      <c r="CE393" s="258"/>
      <c r="CF393" s="258"/>
      <c r="CG393" s="259"/>
      <c r="CH393" s="251"/>
      <c r="CI393" s="258"/>
      <c r="CJ393" s="258"/>
      <c r="CK393" s="258"/>
      <c r="CL393" s="258"/>
      <c r="CM393" s="258"/>
      <c r="CN393" s="258"/>
      <c r="CO393" s="259"/>
      <c r="CP393" s="251"/>
      <c r="CQ393" s="252"/>
      <c r="CR393" s="252"/>
      <c r="CS393" s="252"/>
      <c r="CT393" s="258"/>
      <c r="CU393" s="258"/>
      <c r="CV393" s="258"/>
      <c r="CW393" s="259"/>
      <c r="CX393" s="328" t="s">
        <v>172</v>
      </c>
      <c r="CY393" s="329"/>
      <c r="CZ393" s="329"/>
      <c r="DA393" s="330"/>
    </row>
    <row r="394" spans="2:105" ht="15" customHeight="1">
      <c r="B394" s="331"/>
      <c r="C394" s="332"/>
      <c r="D394" s="332"/>
      <c r="E394" s="333"/>
      <c r="F394" s="242"/>
      <c r="G394" s="243"/>
      <c r="H394" s="243"/>
      <c r="I394" s="243"/>
      <c r="J394" s="217"/>
      <c r="K394" s="245"/>
      <c r="L394" s="217"/>
      <c r="M394" s="216"/>
      <c r="N394" s="289"/>
      <c r="O394" s="290"/>
      <c r="P394" s="290"/>
      <c r="Q394" s="290"/>
      <c r="R394" s="290"/>
      <c r="S394" s="290"/>
      <c r="T394" s="290"/>
      <c r="U394" s="291"/>
      <c r="V394" s="242"/>
      <c r="W394" s="243"/>
      <c r="X394" s="243"/>
      <c r="Y394" s="243"/>
      <c r="Z394" s="217"/>
      <c r="AA394" s="245"/>
      <c r="AB394" s="217"/>
      <c r="AC394" s="216"/>
      <c r="AD394" s="242"/>
      <c r="AE394" s="243"/>
      <c r="AF394" s="243"/>
      <c r="AG394" s="243"/>
      <c r="AH394" s="217"/>
      <c r="AI394" s="245"/>
      <c r="AJ394" s="217"/>
      <c r="AK394" s="216"/>
      <c r="AL394" s="274" t="s">
        <v>392</v>
      </c>
      <c r="AM394" s="275"/>
      <c r="AN394" s="275"/>
      <c r="AO394" s="275"/>
      <c r="AP394" s="229"/>
      <c r="AQ394" s="295"/>
      <c r="AR394" s="229"/>
      <c r="AS394" s="244"/>
      <c r="AT394" s="242"/>
      <c r="AU394" s="243"/>
      <c r="AV394" s="243"/>
      <c r="AW394" s="243"/>
      <c r="AX394" s="217"/>
      <c r="AY394" s="245"/>
      <c r="AZ394" s="217"/>
      <c r="BA394" s="216"/>
      <c r="BB394" s="274"/>
      <c r="BC394" s="275"/>
      <c r="BD394" s="275"/>
      <c r="BE394" s="275"/>
      <c r="BF394" s="229"/>
      <c r="BG394" s="295"/>
      <c r="BH394" s="229"/>
      <c r="BI394" s="244"/>
      <c r="BJ394" s="223"/>
      <c r="BK394" s="224"/>
      <c r="BL394" s="224"/>
      <c r="BM394" s="224"/>
      <c r="BN394" s="224"/>
      <c r="BO394" s="224"/>
      <c r="BP394" s="224"/>
      <c r="BQ394" s="225"/>
      <c r="BR394" s="223"/>
      <c r="BS394" s="224"/>
      <c r="BT394" s="224"/>
      <c r="BU394" s="224"/>
      <c r="BV394" s="224"/>
      <c r="BW394" s="224"/>
      <c r="BX394" s="224"/>
      <c r="BY394" s="225"/>
      <c r="BZ394" s="242"/>
      <c r="CA394" s="243"/>
      <c r="CB394" s="243"/>
      <c r="CC394" s="243"/>
      <c r="CD394" s="217"/>
      <c r="CE394" s="245"/>
      <c r="CF394" s="217"/>
      <c r="CG394" s="216"/>
      <c r="CH394" s="242"/>
      <c r="CI394" s="243"/>
      <c r="CJ394" s="243"/>
      <c r="CK394" s="243"/>
      <c r="CL394" s="217"/>
      <c r="CM394" s="245"/>
      <c r="CN394" s="217"/>
      <c r="CO394" s="216"/>
      <c r="CP394" s="242"/>
      <c r="CQ394" s="243"/>
      <c r="CR394" s="243"/>
      <c r="CS394" s="243"/>
      <c r="CT394" s="217"/>
      <c r="CU394" s="245"/>
      <c r="CV394" s="217"/>
      <c r="CW394" s="216"/>
      <c r="CX394" s="331"/>
      <c r="CY394" s="332"/>
      <c r="CZ394" s="332"/>
      <c r="DA394" s="333"/>
    </row>
    <row r="395" spans="2:105" ht="11.25" customHeight="1">
      <c r="B395" s="331"/>
      <c r="C395" s="332"/>
      <c r="D395" s="332"/>
      <c r="E395" s="333"/>
      <c r="F395" s="242" t="s">
        <v>37</v>
      </c>
      <c r="G395" s="243"/>
      <c r="H395" s="243"/>
      <c r="I395" s="243"/>
      <c r="J395" s="217"/>
      <c r="K395" s="245"/>
      <c r="L395" s="217"/>
      <c r="M395" s="216"/>
      <c r="N395" s="289"/>
      <c r="O395" s="290"/>
      <c r="P395" s="290"/>
      <c r="Q395" s="290"/>
      <c r="R395" s="290"/>
      <c r="S395" s="290"/>
      <c r="T395" s="290"/>
      <c r="U395" s="291"/>
      <c r="V395" s="242" t="s">
        <v>37</v>
      </c>
      <c r="W395" s="243"/>
      <c r="X395" s="243"/>
      <c r="Y395" s="243"/>
      <c r="Z395" s="217"/>
      <c r="AA395" s="245"/>
      <c r="AB395" s="217"/>
      <c r="AC395" s="216"/>
      <c r="AD395" s="242" t="s">
        <v>36</v>
      </c>
      <c r="AE395" s="243"/>
      <c r="AF395" s="243"/>
      <c r="AG395" s="243"/>
      <c r="AH395" s="217"/>
      <c r="AI395" s="245"/>
      <c r="AJ395" s="217"/>
      <c r="AK395" s="216"/>
      <c r="AL395" s="340" t="s">
        <v>391</v>
      </c>
      <c r="AM395" s="341"/>
      <c r="AN395" s="341"/>
      <c r="AO395" s="341"/>
      <c r="AP395" s="229"/>
      <c r="AQ395" s="295"/>
      <c r="AR395" s="229"/>
      <c r="AS395" s="244"/>
      <c r="AT395" s="264"/>
      <c r="AU395" s="265"/>
      <c r="AV395" s="265"/>
      <c r="AW395" s="265"/>
      <c r="AX395" s="217"/>
      <c r="AY395" s="245"/>
      <c r="AZ395" s="217"/>
      <c r="BA395" s="216"/>
      <c r="BB395" s="612"/>
      <c r="BC395" s="613"/>
      <c r="BD395" s="613"/>
      <c r="BE395" s="613"/>
      <c r="BF395" s="229"/>
      <c r="BG395" s="295"/>
      <c r="BH395" s="229"/>
      <c r="BI395" s="244"/>
      <c r="BJ395" s="223"/>
      <c r="BK395" s="224"/>
      <c r="BL395" s="224"/>
      <c r="BM395" s="224"/>
      <c r="BN395" s="224"/>
      <c r="BO395" s="224"/>
      <c r="BP395" s="224"/>
      <c r="BQ395" s="225"/>
      <c r="BR395" s="223"/>
      <c r="BS395" s="224"/>
      <c r="BT395" s="224"/>
      <c r="BU395" s="224"/>
      <c r="BV395" s="224"/>
      <c r="BW395" s="224"/>
      <c r="BX395" s="224"/>
      <c r="BY395" s="225"/>
      <c r="BZ395" s="242" t="s">
        <v>37</v>
      </c>
      <c r="CA395" s="243"/>
      <c r="CB395" s="243"/>
      <c r="CC395" s="243"/>
      <c r="CD395" s="217"/>
      <c r="CE395" s="245"/>
      <c r="CF395" s="217"/>
      <c r="CG395" s="216"/>
      <c r="CH395" s="242" t="s">
        <v>37</v>
      </c>
      <c r="CI395" s="243"/>
      <c r="CJ395" s="243"/>
      <c r="CK395" s="243"/>
      <c r="CL395" s="217"/>
      <c r="CM395" s="245"/>
      <c r="CN395" s="217"/>
      <c r="CO395" s="216"/>
      <c r="CP395" s="264"/>
      <c r="CQ395" s="265"/>
      <c r="CR395" s="265"/>
      <c r="CS395" s="265"/>
      <c r="CT395" s="217"/>
      <c r="CU395" s="245"/>
      <c r="CV395" s="217"/>
      <c r="CW395" s="216"/>
      <c r="CX395" s="331"/>
      <c r="CY395" s="332"/>
      <c r="CZ395" s="332"/>
      <c r="DA395" s="333"/>
    </row>
    <row r="396" spans="2:105" ht="22.5" customHeight="1">
      <c r="B396" s="331"/>
      <c r="C396" s="332"/>
      <c r="D396" s="332"/>
      <c r="E396" s="333"/>
      <c r="F396" s="242"/>
      <c r="G396" s="243"/>
      <c r="H396" s="243"/>
      <c r="I396" s="243"/>
      <c r="J396" s="217"/>
      <c r="K396" s="217"/>
      <c r="L396" s="217"/>
      <c r="M396" s="216"/>
      <c r="N396" s="289"/>
      <c r="O396" s="290"/>
      <c r="P396" s="290"/>
      <c r="Q396" s="290"/>
      <c r="R396" s="290"/>
      <c r="S396" s="290"/>
      <c r="T396" s="290"/>
      <c r="U396" s="291"/>
      <c r="V396" s="242"/>
      <c r="W396" s="243"/>
      <c r="X396" s="243"/>
      <c r="Y396" s="243"/>
      <c r="Z396" s="217"/>
      <c r="AA396" s="217"/>
      <c r="AB396" s="217"/>
      <c r="AC396" s="216"/>
      <c r="AD396" s="242"/>
      <c r="AE396" s="243"/>
      <c r="AF396" s="243"/>
      <c r="AG396" s="243"/>
      <c r="AH396" s="217"/>
      <c r="AI396" s="217"/>
      <c r="AJ396" s="217"/>
      <c r="AK396" s="216"/>
      <c r="AL396" s="340"/>
      <c r="AM396" s="341"/>
      <c r="AN396" s="341"/>
      <c r="AO396" s="341"/>
      <c r="AP396" s="229" t="s">
        <v>211</v>
      </c>
      <c r="AQ396" s="229" t="s">
        <v>44</v>
      </c>
      <c r="AR396" s="229"/>
      <c r="AS396" s="244"/>
      <c r="AT396" s="264"/>
      <c r="AU396" s="265"/>
      <c r="AV396" s="265"/>
      <c r="AW396" s="265"/>
      <c r="AX396" s="217"/>
      <c r="AY396" s="217" t="s">
        <v>40</v>
      </c>
      <c r="AZ396" s="217"/>
      <c r="BA396" s="216"/>
      <c r="BB396" s="612"/>
      <c r="BC396" s="613"/>
      <c r="BD396" s="613"/>
      <c r="BE396" s="613"/>
      <c r="BF396" s="229"/>
      <c r="BG396" s="229"/>
      <c r="BH396" s="229"/>
      <c r="BI396" s="244"/>
      <c r="BJ396" s="223"/>
      <c r="BK396" s="224"/>
      <c r="BL396" s="224"/>
      <c r="BM396" s="224"/>
      <c r="BN396" s="224"/>
      <c r="BO396" s="224"/>
      <c r="BP396" s="224"/>
      <c r="BQ396" s="225"/>
      <c r="BR396" s="223"/>
      <c r="BS396" s="224"/>
      <c r="BT396" s="224"/>
      <c r="BU396" s="224"/>
      <c r="BV396" s="224"/>
      <c r="BW396" s="224"/>
      <c r="BX396" s="224"/>
      <c r="BY396" s="225"/>
      <c r="BZ396" s="242"/>
      <c r="CA396" s="243"/>
      <c r="CB396" s="243"/>
      <c r="CC396" s="243"/>
      <c r="CD396" s="217"/>
      <c r="CE396" s="217"/>
      <c r="CF396" s="217"/>
      <c r="CG396" s="216"/>
      <c r="CH396" s="242"/>
      <c r="CI396" s="243"/>
      <c r="CJ396" s="243"/>
      <c r="CK396" s="243"/>
      <c r="CL396" s="217"/>
      <c r="CM396" s="217"/>
      <c r="CN396" s="217"/>
      <c r="CO396" s="216"/>
      <c r="CP396" s="264"/>
      <c r="CQ396" s="265"/>
      <c r="CR396" s="265"/>
      <c r="CS396" s="265"/>
      <c r="CT396" s="217"/>
      <c r="CU396" s="217"/>
      <c r="CV396" s="217"/>
      <c r="CW396" s="216"/>
      <c r="CX396" s="331"/>
      <c r="CY396" s="332"/>
      <c r="CZ396" s="332"/>
      <c r="DA396" s="333"/>
    </row>
    <row r="397" spans="2:105" ht="18.75" customHeight="1">
      <c r="B397" s="334"/>
      <c r="C397" s="335"/>
      <c r="D397" s="335"/>
      <c r="E397" s="336"/>
      <c r="F397" s="218"/>
      <c r="G397" s="219"/>
      <c r="H397" s="219"/>
      <c r="I397" s="219"/>
      <c r="J397" s="217"/>
      <c r="K397" s="217"/>
      <c r="L397" s="217"/>
      <c r="M397" s="216"/>
      <c r="N397" s="289"/>
      <c r="O397" s="290"/>
      <c r="P397" s="290"/>
      <c r="Q397" s="290"/>
      <c r="R397" s="290"/>
      <c r="S397" s="290"/>
      <c r="T397" s="290"/>
      <c r="U397" s="291"/>
      <c r="V397" s="218"/>
      <c r="W397" s="219"/>
      <c r="X397" s="219"/>
      <c r="Y397" s="219"/>
      <c r="Z397" s="217"/>
      <c r="AA397" s="217"/>
      <c r="AB397" s="217"/>
      <c r="AC397" s="216"/>
      <c r="AD397" s="218"/>
      <c r="AE397" s="219"/>
      <c r="AF397" s="219"/>
      <c r="AG397" s="219"/>
      <c r="AH397" s="217"/>
      <c r="AI397" s="217"/>
      <c r="AJ397" s="217"/>
      <c r="AK397" s="216"/>
      <c r="AL397" s="296"/>
      <c r="AM397" s="297"/>
      <c r="AN397" s="297"/>
      <c r="AO397" s="297"/>
      <c r="AP397" s="229"/>
      <c r="AQ397" s="229"/>
      <c r="AR397" s="229"/>
      <c r="AS397" s="244"/>
      <c r="AT397" s="218"/>
      <c r="AU397" s="219"/>
      <c r="AV397" s="219"/>
      <c r="AW397" s="219"/>
      <c r="AX397" s="217"/>
      <c r="AY397" s="217"/>
      <c r="AZ397" s="217"/>
      <c r="BA397" s="216"/>
      <c r="BB397" s="218" t="s">
        <v>258</v>
      </c>
      <c r="BC397" s="219"/>
      <c r="BD397" s="219"/>
      <c r="BE397" s="219"/>
      <c r="BF397" s="229"/>
      <c r="BG397" s="229"/>
      <c r="BH397" s="229"/>
      <c r="BI397" s="244"/>
      <c r="BJ397" s="223"/>
      <c r="BK397" s="224"/>
      <c r="BL397" s="224"/>
      <c r="BM397" s="224"/>
      <c r="BN397" s="224"/>
      <c r="BO397" s="224"/>
      <c r="BP397" s="224"/>
      <c r="BQ397" s="225"/>
      <c r="BR397" s="223"/>
      <c r="BS397" s="224"/>
      <c r="BT397" s="224"/>
      <c r="BU397" s="224"/>
      <c r="BV397" s="224"/>
      <c r="BW397" s="224"/>
      <c r="BX397" s="224"/>
      <c r="BY397" s="225"/>
      <c r="BZ397" s="218"/>
      <c r="CA397" s="219"/>
      <c r="CB397" s="219"/>
      <c r="CC397" s="219"/>
      <c r="CD397" s="217"/>
      <c r="CE397" s="217"/>
      <c r="CF397" s="217"/>
      <c r="CG397" s="216"/>
      <c r="CH397" s="218"/>
      <c r="CI397" s="219"/>
      <c r="CJ397" s="219"/>
      <c r="CK397" s="219"/>
      <c r="CL397" s="217"/>
      <c r="CM397" s="217"/>
      <c r="CN397" s="217"/>
      <c r="CO397" s="216"/>
      <c r="CP397" s="218"/>
      <c r="CQ397" s="219"/>
      <c r="CR397" s="219"/>
      <c r="CS397" s="219"/>
      <c r="CT397" s="217"/>
      <c r="CU397" s="217"/>
      <c r="CV397" s="217"/>
      <c r="CW397" s="216"/>
      <c r="CX397" s="334"/>
      <c r="CY397" s="335"/>
      <c r="CZ397" s="335"/>
      <c r="DA397" s="336"/>
    </row>
    <row r="398" spans="2:105" ht="18.75" customHeight="1" thickBot="1">
      <c r="B398" s="337" t="s">
        <v>254</v>
      </c>
      <c r="C398" s="338"/>
      <c r="D398" s="338"/>
      <c r="E398" s="339"/>
      <c r="F398" s="230"/>
      <c r="G398" s="231"/>
      <c r="H398" s="55"/>
      <c r="I398" s="246"/>
      <c r="J398" s="246"/>
      <c r="K398" s="246"/>
      <c r="L398" s="246"/>
      <c r="M398" s="247"/>
      <c r="N398" s="292"/>
      <c r="O398" s="293"/>
      <c r="P398" s="293"/>
      <c r="Q398" s="293"/>
      <c r="R398" s="293"/>
      <c r="S398" s="293"/>
      <c r="T398" s="293"/>
      <c r="U398" s="294"/>
      <c r="V398" s="230"/>
      <c r="W398" s="231"/>
      <c r="X398" s="55"/>
      <c r="Y398" s="246"/>
      <c r="Z398" s="246"/>
      <c r="AA398" s="246"/>
      <c r="AB398" s="246"/>
      <c r="AC398" s="247"/>
      <c r="AD398" s="230"/>
      <c r="AE398" s="231"/>
      <c r="AF398" s="55"/>
      <c r="AG398" s="246"/>
      <c r="AH398" s="246"/>
      <c r="AI398" s="246"/>
      <c r="AJ398" s="246"/>
      <c r="AK398" s="247"/>
      <c r="AL398" s="262"/>
      <c r="AM398" s="263"/>
      <c r="AN398" s="65"/>
      <c r="AO398" s="300" t="s">
        <v>393</v>
      </c>
      <c r="AP398" s="300"/>
      <c r="AQ398" s="300"/>
      <c r="AR398" s="300"/>
      <c r="AS398" s="301"/>
      <c r="AT398" s="230"/>
      <c r="AU398" s="231"/>
      <c r="AV398" s="55"/>
      <c r="AW398" s="266"/>
      <c r="AX398" s="266"/>
      <c r="AY398" s="266"/>
      <c r="AZ398" s="266"/>
      <c r="BA398" s="267"/>
      <c r="BB398" s="262"/>
      <c r="BC398" s="263"/>
      <c r="BD398" s="65"/>
      <c r="BE398" s="308"/>
      <c r="BF398" s="308"/>
      <c r="BG398" s="308"/>
      <c r="BH398" s="308"/>
      <c r="BI398" s="309"/>
      <c r="BJ398" s="226"/>
      <c r="BK398" s="227"/>
      <c r="BL398" s="227"/>
      <c r="BM398" s="227"/>
      <c r="BN398" s="227"/>
      <c r="BO398" s="227"/>
      <c r="BP398" s="227"/>
      <c r="BQ398" s="228"/>
      <c r="BR398" s="226"/>
      <c r="BS398" s="227"/>
      <c r="BT398" s="227"/>
      <c r="BU398" s="227"/>
      <c r="BV398" s="227"/>
      <c r="BW398" s="227"/>
      <c r="BX398" s="227"/>
      <c r="BY398" s="228"/>
      <c r="BZ398" s="230"/>
      <c r="CA398" s="231"/>
      <c r="CB398" s="55"/>
      <c r="CC398" s="246"/>
      <c r="CD398" s="246"/>
      <c r="CE398" s="246"/>
      <c r="CF398" s="246"/>
      <c r="CG398" s="247"/>
      <c r="CH398" s="230"/>
      <c r="CI398" s="231"/>
      <c r="CJ398" s="55"/>
      <c r="CK398" s="246"/>
      <c r="CL398" s="246"/>
      <c r="CM398" s="246"/>
      <c r="CN398" s="246"/>
      <c r="CO398" s="247"/>
      <c r="CP398" s="262"/>
      <c r="CQ398" s="263"/>
      <c r="CR398" s="55"/>
      <c r="CS398" s="326"/>
      <c r="CT398" s="326"/>
      <c r="CU398" s="326"/>
      <c r="CV398" s="326"/>
      <c r="CW398" s="327"/>
      <c r="CX398" s="337"/>
      <c r="CY398" s="338"/>
      <c r="CZ398" s="338"/>
      <c r="DA398" s="339"/>
    </row>
    <row r="399" spans="2:105" ht="15" customHeight="1">
      <c r="B399" s="328" t="s">
        <v>173</v>
      </c>
      <c r="C399" s="329"/>
      <c r="D399" s="329"/>
      <c r="E399" s="330"/>
      <c r="F399" s="286"/>
      <c r="G399" s="287"/>
      <c r="H399" s="287"/>
      <c r="I399" s="287"/>
      <c r="J399" s="287"/>
      <c r="K399" s="287"/>
      <c r="L399" s="287"/>
      <c r="M399" s="288"/>
      <c r="N399" s="220"/>
      <c r="O399" s="221"/>
      <c r="P399" s="221"/>
      <c r="Q399" s="221"/>
      <c r="R399" s="221"/>
      <c r="S399" s="221"/>
      <c r="T399" s="221"/>
      <c r="U399" s="222"/>
      <c r="V399" s="251"/>
      <c r="W399" s="258"/>
      <c r="X399" s="258"/>
      <c r="Y399" s="258"/>
      <c r="Z399" s="258"/>
      <c r="AA399" s="258"/>
      <c r="AB399" s="258"/>
      <c r="AC399" s="259"/>
      <c r="AD399" s="251"/>
      <c r="AE399" s="258"/>
      <c r="AF399" s="258"/>
      <c r="AG399" s="258"/>
      <c r="AH399" s="258"/>
      <c r="AI399" s="258"/>
      <c r="AJ399" s="258"/>
      <c r="AK399" s="259"/>
      <c r="AL399" s="220"/>
      <c r="AM399" s="221"/>
      <c r="AN399" s="221"/>
      <c r="AO399" s="221"/>
      <c r="AP399" s="221"/>
      <c r="AQ399" s="221"/>
      <c r="AR399" s="221"/>
      <c r="AS399" s="222"/>
      <c r="AT399" s="251"/>
      <c r="AU399" s="258"/>
      <c r="AV399" s="258"/>
      <c r="AW399" s="258"/>
      <c r="AX399" s="258"/>
      <c r="AY399" s="258"/>
      <c r="AZ399" s="258"/>
      <c r="BA399" s="259"/>
      <c r="BB399" s="251">
        <v>10016281</v>
      </c>
      <c r="BC399" s="252"/>
      <c r="BD399" s="252"/>
      <c r="BE399" s="252"/>
      <c r="BF399" s="258"/>
      <c r="BG399" s="258"/>
      <c r="BH399" s="258"/>
      <c r="BI399" s="259"/>
      <c r="BJ399" s="251"/>
      <c r="BK399" s="258"/>
      <c r="BL399" s="258"/>
      <c r="BM399" s="258"/>
      <c r="BN399" s="258"/>
      <c r="BO399" s="258"/>
      <c r="BP399" s="258"/>
      <c r="BQ399" s="259"/>
      <c r="BR399" s="251"/>
      <c r="BS399" s="252"/>
      <c r="BT399" s="252"/>
      <c r="BU399" s="252"/>
      <c r="BV399" s="258"/>
      <c r="BW399" s="258"/>
      <c r="BX399" s="258"/>
      <c r="BY399" s="259"/>
      <c r="BZ399" s="220"/>
      <c r="CA399" s="221"/>
      <c r="CB399" s="221"/>
      <c r="CC399" s="221"/>
      <c r="CD399" s="221"/>
      <c r="CE399" s="221"/>
      <c r="CF399" s="221"/>
      <c r="CG399" s="222"/>
      <c r="CH399" s="220"/>
      <c r="CI399" s="221"/>
      <c r="CJ399" s="221"/>
      <c r="CK399" s="221"/>
      <c r="CL399" s="221"/>
      <c r="CM399" s="221"/>
      <c r="CN399" s="221"/>
      <c r="CO399" s="222"/>
      <c r="CP399" s="251"/>
      <c r="CQ399" s="258"/>
      <c r="CR399" s="258"/>
      <c r="CS399" s="258"/>
      <c r="CT399" s="258"/>
      <c r="CU399" s="258"/>
      <c r="CV399" s="258"/>
      <c r="CW399" s="259"/>
      <c r="CX399" s="328" t="s">
        <v>173</v>
      </c>
      <c r="CY399" s="329"/>
      <c r="CZ399" s="329"/>
      <c r="DA399" s="330"/>
    </row>
    <row r="400" spans="2:105" ht="15" customHeight="1">
      <c r="B400" s="331"/>
      <c r="C400" s="332"/>
      <c r="D400" s="332"/>
      <c r="E400" s="333"/>
      <c r="F400" s="289"/>
      <c r="G400" s="290"/>
      <c r="H400" s="290"/>
      <c r="I400" s="290"/>
      <c r="J400" s="290"/>
      <c r="K400" s="290"/>
      <c r="L400" s="290"/>
      <c r="M400" s="291"/>
      <c r="N400" s="223"/>
      <c r="O400" s="224"/>
      <c r="P400" s="224"/>
      <c r="Q400" s="224"/>
      <c r="R400" s="224"/>
      <c r="S400" s="224"/>
      <c r="T400" s="224"/>
      <c r="U400" s="225"/>
      <c r="V400" s="242"/>
      <c r="W400" s="243"/>
      <c r="X400" s="243"/>
      <c r="Y400" s="243"/>
      <c r="Z400" s="217"/>
      <c r="AA400" s="245"/>
      <c r="AB400" s="217"/>
      <c r="AC400" s="216"/>
      <c r="AD400" s="242"/>
      <c r="AE400" s="243"/>
      <c r="AF400" s="243"/>
      <c r="AG400" s="243"/>
      <c r="AH400" s="217"/>
      <c r="AI400" s="245"/>
      <c r="AJ400" s="217"/>
      <c r="AK400" s="216"/>
      <c r="AL400" s="223"/>
      <c r="AM400" s="224"/>
      <c r="AN400" s="224"/>
      <c r="AO400" s="224"/>
      <c r="AP400" s="224"/>
      <c r="AQ400" s="224"/>
      <c r="AR400" s="224"/>
      <c r="AS400" s="225"/>
      <c r="AT400" s="242"/>
      <c r="AU400" s="243"/>
      <c r="AV400" s="243"/>
      <c r="AW400" s="243"/>
      <c r="AX400" s="217"/>
      <c r="AY400" s="245"/>
      <c r="AZ400" s="217"/>
      <c r="BA400" s="216"/>
      <c r="BB400" s="274" t="s">
        <v>115</v>
      </c>
      <c r="BC400" s="275"/>
      <c r="BD400" s="275"/>
      <c r="BE400" s="275"/>
      <c r="BF400" s="229"/>
      <c r="BG400" s="295"/>
      <c r="BH400" s="229"/>
      <c r="BI400" s="244"/>
      <c r="BJ400" s="242"/>
      <c r="BK400" s="243"/>
      <c r="BL400" s="243"/>
      <c r="BM400" s="243"/>
      <c r="BN400" s="217"/>
      <c r="BO400" s="245"/>
      <c r="BP400" s="217"/>
      <c r="BQ400" s="216"/>
      <c r="BR400" s="274"/>
      <c r="BS400" s="275"/>
      <c r="BT400" s="275"/>
      <c r="BU400" s="275"/>
      <c r="BV400" s="229"/>
      <c r="BW400" s="295"/>
      <c r="BX400" s="229"/>
      <c r="BY400" s="244"/>
      <c r="BZ400" s="223"/>
      <c r="CA400" s="224"/>
      <c r="CB400" s="224"/>
      <c r="CC400" s="224"/>
      <c r="CD400" s="224"/>
      <c r="CE400" s="224"/>
      <c r="CF400" s="224"/>
      <c r="CG400" s="225"/>
      <c r="CH400" s="223"/>
      <c r="CI400" s="224"/>
      <c r="CJ400" s="224"/>
      <c r="CK400" s="224"/>
      <c r="CL400" s="224"/>
      <c r="CM400" s="224"/>
      <c r="CN400" s="224"/>
      <c r="CO400" s="225"/>
      <c r="CP400" s="242"/>
      <c r="CQ400" s="243"/>
      <c r="CR400" s="243"/>
      <c r="CS400" s="243"/>
      <c r="CT400" s="217"/>
      <c r="CU400" s="245"/>
      <c r="CV400" s="217"/>
      <c r="CW400" s="216"/>
      <c r="CX400" s="331"/>
      <c r="CY400" s="332"/>
      <c r="CZ400" s="332"/>
      <c r="DA400" s="333"/>
    </row>
    <row r="401" spans="2:105" ht="11.25" customHeight="1">
      <c r="B401" s="331"/>
      <c r="C401" s="332"/>
      <c r="D401" s="332"/>
      <c r="E401" s="333"/>
      <c r="F401" s="289"/>
      <c r="G401" s="290"/>
      <c r="H401" s="290"/>
      <c r="I401" s="290"/>
      <c r="J401" s="290"/>
      <c r="K401" s="290"/>
      <c r="L401" s="290"/>
      <c r="M401" s="291"/>
      <c r="N401" s="223"/>
      <c r="O401" s="224"/>
      <c r="P401" s="224"/>
      <c r="Q401" s="224"/>
      <c r="R401" s="224"/>
      <c r="S401" s="224"/>
      <c r="T401" s="224"/>
      <c r="U401" s="225"/>
      <c r="V401" s="242" t="s">
        <v>37</v>
      </c>
      <c r="W401" s="243"/>
      <c r="X401" s="243"/>
      <c r="Y401" s="243"/>
      <c r="Z401" s="217"/>
      <c r="AA401" s="245"/>
      <c r="AB401" s="217"/>
      <c r="AC401" s="216"/>
      <c r="AD401" s="242" t="s">
        <v>37</v>
      </c>
      <c r="AE401" s="243"/>
      <c r="AF401" s="243"/>
      <c r="AG401" s="243"/>
      <c r="AH401" s="217"/>
      <c r="AI401" s="245"/>
      <c r="AJ401" s="217"/>
      <c r="AK401" s="216"/>
      <c r="AL401" s="223"/>
      <c r="AM401" s="224"/>
      <c r="AN401" s="224"/>
      <c r="AO401" s="224"/>
      <c r="AP401" s="224"/>
      <c r="AQ401" s="224"/>
      <c r="AR401" s="224"/>
      <c r="AS401" s="225"/>
      <c r="AT401" s="242" t="s">
        <v>36</v>
      </c>
      <c r="AU401" s="243"/>
      <c r="AV401" s="243"/>
      <c r="AW401" s="243"/>
      <c r="AX401" s="217"/>
      <c r="AY401" s="245"/>
      <c r="AZ401" s="217"/>
      <c r="BA401" s="216"/>
      <c r="BB401" s="284" t="s">
        <v>116</v>
      </c>
      <c r="BC401" s="285"/>
      <c r="BD401" s="285"/>
      <c r="BE401" s="285"/>
      <c r="BF401" s="229"/>
      <c r="BG401" s="295"/>
      <c r="BH401" s="229"/>
      <c r="BI401" s="244"/>
      <c r="BJ401" s="264"/>
      <c r="BK401" s="265"/>
      <c r="BL401" s="265"/>
      <c r="BM401" s="265"/>
      <c r="BN401" s="217"/>
      <c r="BO401" s="245"/>
      <c r="BP401" s="217"/>
      <c r="BQ401" s="216"/>
      <c r="BR401" s="284"/>
      <c r="BS401" s="285"/>
      <c r="BT401" s="285"/>
      <c r="BU401" s="285"/>
      <c r="BV401" s="229"/>
      <c r="BW401" s="295"/>
      <c r="BX401" s="229"/>
      <c r="BY401" s="244"/>
      <c r="BZ401" s="223"/>
      <c r="CA401" s="224"/>
      <c r="CB401" s="224"/>
      <c r="CC401" s="224"/>
      <c r="CD401" s="224"/>
      <c r="CE401" s="224"/>
      <c r="CF401" s="224"/>
      <c r="CG401" s="225"/>
      <c r="CH401" s="223"/>
      <c r="CI401" s="224"/>
      <c r="CJ401" s="224"/>
      <c r="CK401" s="224"/>
      <c r="CL401" s="224"/>
      <c r="CM401" s="224"/>
      <c r="CN401" s="224"/>
      <c r="CO401" s="225"/>
      <c r="CP401" s="264"/>
      <c r="CQ401" s="265"/>
      <c r="CR401" s="265"/>
      <c r="CS401" s="265"/>
      <c r="CT401" s="217"/>
      <c r="CU401" s="245"/>
      <c r="CV401" s="217"/>
      <c r="CW401" s="216"/>
      <c r="CX401" s="331"/>
      <c r="CY401" s="332"/>
      <c r="CZ401" s="332"/>
      <c r="DA401" s="333"/>
    </row>
    <row r="402" spans="2:105" ht="22.5" customHeight="1">
      <c r="B402" s="331"/>
      <c r="C402" s="332"/>
      <c r="D402" s="332"/>
      <c r="E402" s="333"/>
      <c r="F402" s="289"/>
      <c r="G402" s="290"/>
      <c r="H402" s="290"/>
      <c r="I402" s="290"/>
      <c r="J402" s="290"/>
      <c r="K402" s="290"/>
      <c r="L402" s="290"/>
      <c r="M402" s="291"/>
      <c r="N402" s="223"/>
      <c r="O402" s="224"/>
      <c r="P402" s="224"/>
      <c r="Q402" s="224"/>
      <c r="R402" s="224"/>
      <c r="S402" s="224"/>
      <c r="T402" s="224"/>
      <c r="U402" s="225"/>
      <c r="V402" s="242"/>
      <c r="W402" s="243"/>
      <c r="X402" s="243"/>
      <c r="Y402" s="243"/>
      <c r="Z402" s="217"/>
      <c r="AA402" s="217"/>
      <c r="AB402" s="217"/>
      <c r="AC402" s="216"/>
      <c r="AD402" s="242"/>
      <c r="AE402" s="243"/>
      <c r="AF402" s="243"/>
      <c r="AG402" s="243"/>
      <c r="AH402" s="217"/>
      <c r="AI402" s="217"/>
      <c r="AJ402" s="217"/>
      <c r="AK402" s="216"/>
      <c r="AL402" s="223"/>
      <c r="AM402" s="224"/>
      <c r="AN402" s="224"/>
      <c r="AO402" s="224"/>
      <c r="AP402" s="224"/>
      <c r="AQ402" s="224"/>
      <c r="AR402" s="224"/>
      <c r="AS402" s="225"/>
      <c r="AT402" s="242"/>
      <c r="AU402" s="243"/>
      <c r="AV402" s="243"/>
      <c r="AW402" s="243"/>
      <c r="AX402" s="217"/>
      <c r="AY402" s="217" t="s">
        <v>201</v>
      </c>
      <c r="AZ402" s="217"/>
      <c r="BA402" s="216"/>
      <c r="BB402" s="284"/>
      <c r="BC402" s="285"/>
      <c r="BD402" s="285"/>
      <c r="BE402" s="285"/>
      <c r="BF402" s="229" t="s">
        <v>126</v>
      </c>
      <c r="BG402" s="229" t="s">
        <v>44</v>
      </c>
      <c r="BH402" s="229"/>
      <c r="BI402" s="244"/>
      <c r="BJ402" s="264"/>
      <c r="BK402" s="265"/>
      <c r="BL402" s="265"/>
      <c r="BM402" s="265"/>
      <c r="BN402" s="217"/>
      <c r="BO402" s="217" t="s">
        <v>40</v>
      </c>
      <c r="BP402" s="217"/>
      <c r="BQ402" s="216"/>
      <c r="BR402" s="284"/>
      <c r="BS402" s="285"/>
      <c r="BT402" s="285"/>
      <c r="BU402" s="285"/>
      <c r="BV402" s="229"/>
      <c r="BW402" s="229" t="s">
        <v>40</v>
      </c>
      <c r="BX402" s="229"/>
      <c r="BY402" s="244"/>
      <c r="BZ402" s="223"/>
      <c r="CA402" s="224"/>
      <c r="CB402" s="224"/>
      <c r="CC402" s="224"/>
      <c r="CD402" s="224"/>
      <c r="CE402" s="224"/>
      <c r="CF402" s="224"/>
      <c r="CG402" s="225"/>
      <c r="CH402" s="223"/>
      <c r="CI402" s="224"/>
      <c r="CJ402" s="224"/>
      <c r="CK402" s="224"/>
      <c r="CL402" s="224"/>
      <c r="CM402" s="224"/>
      <c r="CN402" s="224"/>
      <c r="CO402" s="225"/>
      <c r="CP402" s="264"/>
      <c r="CQ402" s="265"/>
      <c r="CR402" s="265"/>
      <c r="CS402" s="265"/>
      <c r="CT402" s="217"/>
      <c r="CU402" s="217"/>
      <c r="CV402" s="217"/>
      <c r="CW402" s="216"/>
      <c r="CX402" s="331"/>
      <c r="CY402" s="332"/>
      <c r="CZ402" s="332"/>
      <c r="DA402" s="333"/>
    </row>
    <row r="403" spans="2:105" ht="18.75" customHeight="1">
      <c r="B403" s="334"/>
      <c r="C403" s="335"/>
      <c r="D403" s="335"/>
      <c r="E403" s="336"/>
      <c r="F403" s="289"/>
      <c r="G403" s="290"/>
      <c r="H403" s="290"/>
      <c r="I403" s="290"/>
      <c r="J403" s="290"/>
      <c r="K403" s="290"/>
      <c r="L403" s="290"/>
      <c r="M403" s="291"/>
      <c r="N403" s="223"/>
      <c r="O403" s="224"/>
      <c r="P403" s="224"/>
      <c r="Q403" s="224"/>
      <c r="R403" s="224"/>
      <c r="S403" s="224"/>
      <c r="T403" s="224"/>
      <c r="U403" s="225"/>
      <c r="V403" s="218"/>
      <c r="W403" s="219"/>
      <c r="X403" s="219"/>
      <c r="Y403" s="219"/>
      <c r="Z403" s="217"/>
      <c r="AA403" s="217"/>
      <c r="AB403" s="217"/>
      <c r="AC403" s="216"/>
      <c r="AD403" s="218"/>
      <c r="AE403" s="219"/>
      <c r="AF403" s="219"/>
      <c r="AG403" s="219"/>
      <c r="AH403" s="217"/>
      <c r="AI403" s="217"/>
      <c r="AJ403" s="217"/>
      <c r="AK403" s="216"/>
      <c r="AL403" s="223"/>
      <c r="AM403" s="224"/>
      <c r="AN403" s="224"/>
      <c r="AO403" s="224"/>
      <c r="AP403" s="224"/>
      <c r="AQ403" s="224"/>
      <c r="AR403" s="224"/>
      <c r="AS403" s="225"/>
      <c r="AT403" s="218"/>
      <c r="AU403" s="219"/>
      <c r="AV403" s="219"/>
      <c r="AW403" s="219"/>
      <c r="AX403" s="217"/>
      <c r="AY403" s="217"/>
      <c r="AZ403" s="217"/>
      <c r="BA403" s="216"/>
      <c r="BB403" s="296"/>
      <c r="BC403" s="297"/>
      <c r="BD403" s="297"/>
      <c r="BE403" s="297"/>
      <c r="BF403" s="229"/>
      <c r="BG403" s="229"/>
      <c r="BH403" s="229"/>
      <c r="BI403" s="244"/>
      <c r="BJ403" s="218"/>
      <c r="BK403" s="219"/>
      <c r="BL403" s="219"/>
      <c r="BM403" s="219"/>
      <c r="BN403" s="217"/>
      <c r="BO403" s="217"/>
      <c r="BP403" s="217"/>
      <c r="BQ403" s="216"/>
      <c r="BR403" s="296"/>
      <c r="BS403" s="297"/>
      <c r="BT403" s="297"/>
      <c r="BU403" s="297"/>
      <c r="BV403" s="229"/>
      <c r="BW403" s="229"/>
      <c r="BX403" s="229"/>
      <c r="BY403" s="244"/>
      <c r="BZ403" s="223"/>
      <c r="CA403" s="224"/>
      <c r="CB403" s="224"/>
      <c r="CC403" s="224"/>
      <c r="CD403" s="224"/>
      <c r="CE403" s="224"/>
      <c r="CF403" s="224"/>
      <c r="CG403" s="225"/>
      <c r="CH403" s="223"/>
      <c r="CI403" s="224"/>
      <c r="CJ403" s="224"/>
      <c r="CK403" s="224"/>
      <c r="CL403" s="224"/>
      <c r="CM403" s="224"/>
      <c r="CN403" s="224"/>
      <c r="CO403" s="225"/>
      <c r="CP403" s="218"/>
      <c r="CQ403" s="219"/>
      <c r="CR403" s="219"/>
      <c r="CS403" s="219"/>
      <c r="CT403" s="217"/>
      <c r="CU403" s="217"/>
      <c r="CV403" s="217"/>
      <c r="CW403" s="216"/>
      <c r="CX403" s="334"/>
      <c r="CY403" s="335"/>
      <c r="CZ403" s="335"/>
      <c r="DA403" s="336"/>
    </row>
    <row r="404" spans="2:105" ht="18.75" customHeight="1" thickBot="1">
      <c r="B404" s="337" t="s">
        <v>233</v>
      </c>
      <c r="C404" s="338"/>
      <c r="D404" s="338"/>
      <c r="E404" s="339"/>
      <c r="F404" s="292"/>
      <c r="G404" s="293"/>
      <c r="H404" s="293"/>
      <c r="I404" s="293"/>
      <c r="J404" s="293"/>
      <c r="K404" s="293"/>
      <c r="L404" s="293"/>
      <c r="M404" s="294"/>
      <c r="N404" s="226"/>
      <c r="O404" s="227"/>
      <c r="P404" s="227"/>
      <c r="Q404" s="227"/>
      <c r="R404" s="227"/>
      <c r="S404" s="227"/>
      <c r="T404" s="227"/>
      <c r="U404" s="228"/>
      <c r="V404" s="230"/>
      <c r="W404" s="231"/>
      <c r="X404" s="55"/>
      <c r="Y404" s="246"/>
      <c r="Z404" s="246"/>
      <c r="AA404" s="246"/>
      <c r="AB404" s="246"/>
      <c r="AC404" s="247"/>
      <c r="AD404" s="230"/>
      <c r="AE404" s="231"/>
      <c r="AF404" s="55"/>
      <c r="AG404" s="246"/>
      <c r="AH404" s="246"/>
      <c r="AI404" s="246"/>
      <c r="AJ404" s="246"/>
      <c r="AK404" s="247"/>
      <c r="AL404" s="226"/>
      <c r="AM404" s="227"/>
      <c r="AN404" s="227"/>
      <c r="AO404" s="227"/>
      <c r="AP404" s="227"/>
      <c r="AQ404" s="227"/>
      <c r="AR404" s="227"/>
      <c r="AS404" s="228"/>
      <c r="AT404" s="230"/>
      <c r="AU404" s="231"/>
      <c r="AV404" s="55"/>
      <c r="AW404" s="246"/>
      <c r="AX404" s="246"/>
      <c r="AY404" s="246"/>
      <c r="AZ404" s="246"/>
      <c r="BA404" s="247"/>
      <c r="BB404" s="262"/>
      <c r="BC404" s="263"/>
      <c r="BD404" s="65"/>
      <c r="BE404" s="300" t="s">
        <v>117</v>
      </c>
      <c r="BF404" s="300"/>
      <c r="BG404" s="300"/>
      <c r="BH404" s="300"/>
      <c r="BI404" s="301"/>
      <c r="BJ404" s="230"/>
      <c r="BK404" s="231"/>
      <c r="BL404" s="55"/>
      <c r="BM404" s="266"/>
      <c r="BN404" s="266"/>
      <c r="BO404" s="266"/>
      <c r="BP404" s="266"/>
      <c r="BQ404" s="267"/>
      <c r="BR404" s="262"/>
      <c r="BS404" s="263"/>
      <c r="BT404" s="65"/>
      <c r="BU404" s="308"/>
      <c r="BV404" s="308"/>
      <c r="BW404" s="308"/>
      <c r="BX404" s="308"/>
      <c r="BY404" s="309"/>
      <c r="BZ404" s="226"/>
      <c r="CA404" s="227"/>
      <c r="CB404" s="227"/>
      <c r="CC404" s="227"/>
      <c r="CD404" s="227"/>
      <c r="CE404" s="227"/>
      <c r="CF404" s="227"/>
      <c r="CG404" s="228"/>
      <c r="CH404" s="226"/>
      <c r="CI404" s="227"/>
      <c r="CJ404" s="227"/>
      <c r="CK404" s="227"/>
      <c r="CL404" s="227"/>
      <c r="CM404" s="227"/>
      <c r="CN404" s="227"/>
      <c r="CO404" s="228"/>
      <c r="CP404" s="230"/>
      <c r="CQ404" s="231"/>
      <c r="CR404" s="55"/>
      <c r="CS404" s="266"/>
      <c r="CT404" s="266"/>
      <c r="CU404" s="266"/>
      <c r="CV404" s="266"/>
      <c r="CW404" s="267"/>
      <c r="CX404" s="337"/>
      <c r="CY404" s="338"/>
      <c r="CZ404" s="338"/>
      <c r="DA404" s="339"/>
    </row>
    <row r="405" spans="2:105" ht="15" customHeight="1">
      <c r="B405" s="328" t="s">
        <v>174</v>
      </c>
      <c r="C405" s="329"/>
      <c r="D405" s="329"/>
      <c r="E405" s="330"/>
      <c r="F405" s="220"/>
      <c r="G405" s="221"/>
      <c r="H405" s="221"/>
      <c r="I405" s="221"/>
      <c r="J405" s="221"/>
      <c r="K405" s="221"/>
      <c r="L405" s="221"/>
      <c r="M405" s="222"/>
      <c r="N405" s="251"/>
      <c r="O405" s="258"/>
      <c r="P405" s="258"/>
      <c r="Q405" s="258"/>
      <c r="R405" s="258"/>
      <c r="S405" s="258"/>
      <c r="T405" s="258"/>
      <c r="U405" s="259"/>
      <c r="V405" s="251"/>
      <c r="W405" s="258"/>
      <c r="X405" s="258"/>
      <c r="Y405" s="258"/>
      <c r="Z405" s="258"/>
      <c r="AA405" s="258"/>
      <c r="AB405" s="258"/>
      <c r="AC405" s="259"/>
      <c r="AD405" s="251"/>
      <c r="AE405" s="258"/>
      <c r="AF405" s="258"/>
      <c r="AG405" s="258"/>
      <c r="AH405" s="258"/>
      <c r="AI405" s="258"/>
      <c r="AJ405" s="258"/>
      <c r="AK405" s="259"/>
      <c r="AL405" s="220"/>
      <c r="AM405" s="221"/>
      <c r="AN405" s="221"/>
      <c r="AO405" s="221"/>
      <c r="AP405" s="221"/>
      <c r="AQ405" s="221"/>
      <c r="AR405" s="221"/>
      <c r="AS405" s="222"/>
      <c r="AT405" s="220"/>
      <c r="AU405" s="221"/>
      <c r="AV405" s="221"/>
      <c r="AW405" s="221"/>
      <c r="AX405" s="221"/>
      <c r="AY405" s="221"/>
      <c r="AZ405" s="221"/>
      <c r="BA405" s="222"/>
      <c r="BB405" s="220"/>
      <c r="BC405" s="221"/>
      <c r="BD405" s="221"/>
      <c r="BE405" s="221"/>
      <c r="BF405" s="221"/>
      <c r="BG405" s="221"/>
      <c r="BH405" s="221"/>
      <c r="BI405" s="222"/>
      <c r="BJ405" s="251"/>
      <c r="BK405" s="258"/>
      <c r="BL405" s="258"/>
      <c r="BM405" s="258"/>
      <c r="BN405" s="258"/>
      <c r="BO405" s="258"/>
      <c r="BP405" s="258"/>
      <c r="BQ405" s="259"/>
      <c r="BR405" s="251"/>
      <c r="BS405" s="258"/>
      <c r="BT405" s="258"/>
      <c r="BU405" s="258"/>
      <c r="BV405" s="258"/>
      <c r="BW405" s="258"/>
      <c r="BX405" s="258"/>
      <c r="BY405" s="259"/>
      <c r="BZ405" s="251"/>
      <c r="CA405" s="258"/>
      <c r="CB405" s="258"/>
      <c r="CC405" s="258"/>
      <c r="CD405" s="258"/>
      <c r="CE405" s="258"/>
      <c r="CF405" s="258"/>
      <c r="CG405" s="259"/>
      <c r="CH405" s="251">
        <v>10016290</v>
      </c>
      <c r="CI405" s="252"/>
      <c r="CJ405" s="252"/>
      <c r="CK405" s="252"/>
      <c r="CL405" s="258"/>
      <c r="CM405" s="258"/>
      <c r="CN405" s="258"/>
      <c r="CO405" s="259"/>
      <c r="CP405" s="251"/>
      <c r="CQ405" s="258"/>
      <c r="CR405" s="258"/>
      <c r="CS405" s="258"/>
      <c r="CT405" s="258"/>
      <c r="CU405" s="258"/>
      <c r="CV405" s="258"/>
      <c r="CW405" s="259"/>
      <c r="CX405" s="328" t="s">
        <v>174</v>
      </c>
      <c r="CY405" s="329"/>
      <c r="CZ405" s="329"/>
      <c r="DA405" s="330"/>
    </row>
    <row r="406" spans="2:105" ht="15" customHeight="1">
      <c r="B406" s="331"/>
      <c r="C406" s="332"/>
      <c r="D406" s="332"/>
      <c r="E406" s="333"/>
      <c r="F406" s="223"/>
      <c r="G406" s="224"/>
      <c r="H406" s="224"/>
      <c r="I406" s="224"/>
      <c r="J406" s="224"/>
      <c r="K406" s="224"/>
      <c r="L406" s="224"/>
      <c r="M406" s="225"/>
      <c r="N406" s="242"/>
      <c r="O406" s="243"/>
      <c r="P406" s="243"/>
      <c r="Q406" s="243"/>
      <c r="R406" s="217"/>
      <c r="S406" s="245"/>
      <c r="T406" s="217"/>
      <c r="U406" s="216"/>
      <c r="V406" s="242"/>
      <c r="W406" s="243"/>
      <c r="X406" s="243"/>
      <c r="Y406" s="243"/>
      <c r="Z406" s="217"/>
      <c r="AA406" s="245"/>
      <c r="AB406" s="217"/>
      <c r="AC406" s="216"/>
      <c r="AD406" s="242"/>
      <c r="AE406" s="243"/>
      <c r="AF406" s="243"/>
      <c r="AG406" s="243"/>
      <c r="AH406" s="217"/>
      <c r="AI406" s="245"/>
      <c r="AJ406" s="217"/>
      <c r="AK406" s="216"/>
      <c r="AL406" s="223"/>
      <c r="AM406" s="224"/>
      <c r="AN406" s="224"/>
      <c r="AO406" s="224"/>
      <c r="AP406" s="224"/>
      <c r="AQ406" s="224"/>
      <c r="AR406" s="224"/>
      <c r="AS406" s="225"/>
      <c r="AT406" s="223"/>
      <c r="AU406" s="224"/>
      <c r="AV406" s="224"/>
      <c r="AW406" s="224"/>
      <c r="AX406" s="224"/>
      <c r="AY406" s="224"/>
      <c r="AZ406" s="224"/>
      <c r="BA406" s="225"/>
      <c r="BB406" s="223"/>
      <c r="BC406" s="224"/>
      <c r="BD406" s="224"/>
      <c r="BE406" s="224"/>
      <c r="BF406" s="224"/>
      <c r="BG406" s="224"/>
      <c r="BH406" s="224"/>
      <c r="BI406" s="225"/>
      <c r="BJ406" s="242"/>
      <c r="BK406" s="243"/>
      <c r="BL406" s="243"/>
      <c r="BM406" s="243"/>
      <c r="BN406" s="217"/>
      <c r="BO406" s="245"/>
      <c r="BP406" s="217"/>
      <c r="BQ406" s="216"/>
      <c r="BR406" s="242"/>
      <c r="BS406" s="243"/>
      <c r="BT406" s="243"/>
      <c r="BU406" s="243"/>
      <c r="BV406" s="217"/>
      <c r="BW406" s="245"/>
      <c r="BX406" s="217"/>
      <c r="BY406" s="216"/>
      <c r="BZ406" s="242"/>
      <c r="CA406" s="243"/>
      <c r="CB406" s="243"/>
      <c r="CC406" s="243"/>
      <c r="CD406" s="217"/>
      <c r="CE406" s="245"/>
      <c r="CF406" s="217"/>
      <c r="CG406" s="216"/>
      <c r="CH406" s="242" t="s">
        <v>194</v>
      </c>
      <c r="CI406" s="243"/>
      <c r="CJ406" s="243"/>
      <c r="CK406" s="243"/>
      <c r="CL406" s="217"/>
      <c r="CM406" s="245"/>
      <c r="CN406" s="217"/>
      <c r="CO406" s="216"/>
      <c r="CP406" s="242"/>
      <c r="CQ406" s="243"/>
      <c r="CR406" s="243"/>
      <c r="CS406" s="243"/>
      <c r="CT406" s="217"/>
      <c r="CU406" s="217"/>
      <c r="CV406" s="217"/>
      <c r="CW406" s="216"/>
      <c r="CX406" s="331"/>
      <c r="CY406" s="332"/>
      <c r="CZ406" s="332"/>
      <c r="DA406" s="333"/>
    </row>
    <row r="407" spans="2:105" ht="11.25" customHeight="1">
      <c r="B407" s="331"/>
      <c r="C407" s="332"/>
      <c r="D407" s="332"/>
      <c r="E407" s="333"/>
      <c r="F407" s="223"/>
      <c r="G407" s="224"/>
      <c r="H407" s="224"/>
      <c r="I407" s="224"/>
      <c r="J407" s="224"/>
      <c r="K407" s="224"/>
      <c r="L407" s="224"/>
      <c r="M407" s="225"/>
      <c r="N407" s="242" t="s">
        <v>37</v>
      </c>
      <c r="O407" s="243"/>
      <c r="P407" s="243"/>
      <c r="Q407" s="243"/>
      <c r="R407" s="217"/>
      <c r="S407" s="245"/>
      <c r="T407" s="217"/>
      <c r="U407" s="216"/>
      <c r="V407" s="242" t="s">
        <v>37</v>
      </c>
      <c r="W407" s="243"/>
      <c r="X407" s="243"/>
      <c r="Y407" s="243"/>
      <c r="Z407" s="217"/>
      <c r="AA407" s="245"/>
      <c r="AB407" s="217"/>
      <c r="AC407" s="216"/>
      <c r="AD407" s="242" t="s">
        <v>37</v>
      </c>
      <c r="AE407" s="243"/>
      <c r="AF407" s="243"/>
      <c r="AG407" s="243"/>
      <c r="AH407" s="217"/>
      <c r="AI407" s="245"/>
      <c r="AJ407" s="217"/>
      <c r="AK407" s="216"/>
      <c r="AL407" s="223"/>
      <c r="AM407" s="224"/>
      <c r="AN407" s="224"/>
      <c r="AO407" s="224"/>
      <c r="AP407" s="224"/>
      <c r="AQ407" s="224"/>
      <c r="AR407" s="224"/>
      <c r="AS407" s="225"/>
      <c r="AT407" s="223"/>
      <c r="AU407" s="224"/>
      <c r="AV407" s="224"/>
      <c r="AW407" s="224"/>
      <c r="AX407" s="224"/>
      <c r="AY407" s="224"/>
      <c r="AZ407" s="224"/>
      <c r="BA407" s="225"/>
      <c r="BB407" s="223"/>
      <c r="BC407" s="224"/>
      <c r="BD407" s="224"/>
      <c r="BE407" s="224"/>
      <c r="BF407" s="224"/>
      <c r="BG407" s="224"/>
      <c r="BH407" s="224"/>
      <c r="BI407" s="225"/>
      <c r="BJ407" s="242" t="s">
        <v>37</v>
      </c>
      <c r="BK407" s="243"/>
      <c r="BL407" s="243"/>
      <c r="BM407" s="243"/>
      <c r="BN407" s="217"/>
      <c r="BO407" s="245"/>
      <c r="BP407" s="217"/>
      <c r="BQ407" s="216"/>
      <c r="BR407" s="242" t="s">
        <v>36</v>
      </c>
      <c r="BS407" s="243"/>
      <c r="BT407" s="243"/>
      <c r="BU407" s="243"/>
      <c r="BV407" s="217"/>
      <c r="BW407" s="245"/>
      <c r="BX407" s="217"/>
      <c r="BY407" s="216"/>
      <c r="BZ407" s="242" t="s">
        <v>36</v>
      </c>
      <c r="CA407" s="243"/>
      <c r="CB407" s="243"/>
      <c r="CC407" s="243"/>
      <c r="CD407" s="217"/>
      <c r="CE407" s="245"/>
      <c r="CF407" s="217"/>
      <c r="CG407" s="216"/>
      <c r="CH407" s="256" t="s">
        <v>195</v>
      </c>
      <c r="CI407" s="257"/>
      <c r="CJ407" s="257"/>
      <c r="CK407" s="257"/>
      <c r="CL407" s="217"/>
      <c r="CM407" s="245"/>
      <c r="CN407" s="217"/>
      <c r="CO407" s="216"/>
      <c r="CP407" s="264"/>
      <c r="CQ407" s="265"/>
      <c r="CR407" s="265"/>
      <c r="CS407" s="265"/>
      <c r="CT407" s="217"/>
      <c r="CU407" s="217"/>
      <c r="CV407" s="217"/>
      <c r="CW407" s="216"/>
      <c r="CX407" s="331"/>
      <c r="CY407" s="332"/>
      <c r="CZ407" s="332"/>
      <c r="DA407" s="333"/>
    </row>
    <row r="408" spans="2:105" ht="22.5" customHeight="1">
      <c r="B408" s="331"/>
      <c r="C408" s="332"/>
      <c r="D408" s="332"/>
      <c r="E408" s="333"/>
      <c r="F408" s="223"/>
      <c r="G408" s="224"/>
      <c r="H408" s="224"/>
      <c r="I408" s="224"/>
      <c r="J408" s="224"/>
      <c r="K408" s="224"/>
      <c r="L408" s="224"/>
      <c r="M408" s="225"/>
      <c r="N408" s="242"/>
      <c r="O408" s="243"/>
      <c r="P408" s="243"/>
      <c r="Q408" s="243"/>
      <c r="R408" s="217"/>
      <c r="S408" s="217"/>
      <c r="T408" s="217"/>
      <c r="U408" s="216"/>
      <c r="V408" s="242"/>
      <c r="W408" s="243"/>
      <c r="X408" s="243"/>
      <c r="Y408" s="243"/>
      <c r="Z408" s="217"/>
      <c r="AA408" s="217"/>
      <c r="AB408" s="217"/>
      <c r="AC408" s="216"/>
      <c r="AD408" s="242"/>
      <c r="AE408" s="243"/>
      <c r="AF408" s="243"/>
      <c r="AG408" s="243"/>
      <c r="AH408" s="217"/>
      <c r="AI408" s="217"/>
      <c r="AJ408" s="217"/>
      <c r="AK408" s="216"/>
      <c r="AL408" s="223"/>
      <c r="AM408" s="224"/>
      <c r="AN408" s="224"/>
      <c r="AO408" s="224"/>
      <c r="AP408" s="224"/>
      <c r="AQ408" s="224"/>
      <c r="AR408" s="224"/>
      <c r="AS408" s="225"/>
      <c r="AT408" s="223"/>
      <c r="AU408" s="224"/>
      <c r="AV408" s="224"/>
      <c r="AW408" s="224"/>
      <c r="AX408" s="224"/>
      <c r="AY408" s="224"/>
      <c r="AZ408" s="224"/>
      <c r="BA408" s="225"/>
      <c r="BB408" s="223"/>
      <c r="BC408" s="224"/>
      <c r="BD408" s="224"/>
      <c r="BE408" s="224"/>
      <c r="BF408" s="224"/>
      <c r="BG408" s="224"/>
      <c r="BH408" s="224"/>
      <c r="BI408" s="225"/>
      <c r="BJ408" s="242"/>
      <c r="BK408" s="243"/>
      <c r="BL408" s="243"/>
      <c r="BM408" s="243"/>
      <c r="BN408" s="217"/>
      <c r="BO408" s="217"/>
      <c r="BP408" s="217"/>
      <c r="BQ408" s="216"/>
      <c r="BR408" s="242"/>
      <c r="BS408" s="243"/>
      <c r="BT408" s="243"/>
      <c r="BU408" s="243"/>
      <c r="BV408" s="217"/>
      <c r="BW408" s="217"/>
      <c r="BX408" s="217"/>
      <c r="BY408" s="216"/>
      <c r="BZ408" s="242"/>
      <c r="CA408" s="243"/>
      <c r="CB408" s="243"/>
      <c r="CC408" s="243"/>
      <c r="CD408" s="217"/>
      <c r="CE408" s="217" t="s">
        <v>201</v>
      </c>
      <c r="CF408" s="217"/>
      <c r="CG408" s="216"/>
      <c r="CH408" s="256"/>
      <c r="CI408" s="257"/>
      <c r="CJ408" s="257"/>
      <c r="CK408" s="257"/>
      <c r="CL408" s="217" t="s">
        <v>126</v>
      </c>
      <c r="CM408" s="217" t="s">
        <v>44</v>
      </c>
      <c r="CN408" s="217" t="s">
        <v>495</v>
      </c>
      <c r="CO408" s="216"/>
      <c r="CP408" s="264"/>
      <c r="CQ408" s="265"/>
      <c r="CR408" s="265"/>
      <c r="CS408" s="265"/>
      <c r="CT408" s="217"/>
      <c r="CU408" s="217"/>
      <c r="CV408" s="217"/>
      <c r="CW408" s="216"/>
      <c r="CX408" s="331"/>
      <c r="CY408" s="332"/>
      <c r="CZ408" s="332"/>
      <c r="DA408" s="333"/>
    </row>
    <row r="409" spans="2:105" ht="18.75" customHeight="1">
      <c r="B409" s="334"/>
      <c r="C409" s="335"/>
      <c r="D409" s="335"/>
      <c r="E409" s="336"/>
      <c r="F409" s="223"/>
      <c r="G409" s="224"/>
      <c r="H409" s="224"/>
      <c r="I409" s="224"/>
      <c r="J409" s="224"/>
      <c r="K409" s="224"/>
      <c r="L409" s="224"/>
      <c r="M409" s="225"/>
      <c r="N409" s="218"/>
      <c r="O409" s="219"/>
      <c r="P409" s="219"/>
      <c r="Q409" s="219"/>
      <c r="R409" s="217"/>
      <c r="S409" s="217"/>
      <c r="T409" s="217"/>
      <c r="U409" s="216"/>
      <c r="V409" s="218"/>
      <c r="W409" s="219"/>
      <c r="X409" s="219"/>
      <c r="Y409" s="219"/>
      <c r="Z409" s="217"/>
      <c r="AA409" s="217"/>
      <c r="AB409" s="217"/>
      <c r="AC409" s="216"/>
      <c r="AD409" s="218"/>
      <c r="AE409" s="219"/>
      <c r="AF409" s="219"/>
      <c r="AG409" s="219"/>
      <c r="AH409" s="217"/>
      <c r="AI409" s="217"/>
      <c r="AJ409" s="217"/>
      <c r="AK409" s="216"/>
      <c r="AL409" s="223"/>
      <c r="AM409" s="224"/>
      <c r="AN409" s="224"/>
      <c r="AO409" s="224"/>
      <c r="AP409" s="224"/>
      <c r="AQ409" s="224"/>
      <c r="AR409" s="224"/>
      <c r="AS409" s="225"/>
      <c r="AT409" s="223"/>
      <c r="AU409" s="224"/>
      <c r="AV409" s="224"/>
      <c r="AW409" s="224"/>
      <c r="AX409" s="224"/>
      <c r="AY409" s="224"/>
      <c r="AZ409" s="224"/>
      <c r="BA409" s="225"/>
      <c r="BB409" s="223"/>
      <c r="BC409" s="224"/>
      <c r="BD409" s="224"/>
      <c r="BE409" s="224"/>
      <c r="BF409" s="224"/>
      <c r="BG409" s="224"/>
      <c r="BH409" s="224"/>
      <c r="BI409" s="225"/>
      <c r="BJ409" s="218"/>
      <c r="BK409" s="219"/>
      <c r="BL409" s="219"/>
      <c r="BM409" s="219"/>
      <c r="BN409" s="217"/>
      <c r="BO409" s="217"/>
      <c r="BP409" s="217"/>
      <c r="BQ409" s="216"/>
      <c r="BR409" s="218"/>
      <c r="BS409" s="219"/>
      <c r="BT409" s="219"/>
      <c r="BU409" s="219"/>
      <c r="BV409" s="217"/>
      <c r="BW409" s="217"/>
      <c r="BX409" s="217"/>
      <c r="BY409" s="216"/>
      <c r="BZ409" s="218"/>
      <c r="CA409" s="219"/>
      <c r="CB409" s="219"/>
      <c r="CC409" s="219"/>
      <c r="CD409" s="217"/>
      <c r="CE409" s="217"/>
      <c r="CF409" s="217"/>
      <c r="CG409" s="216"/>
      <c r="CH409" s="218"/>
      <c r="CI409" s="219"/>
      <c r="CJ409" s="219"/>
      <c r="CK409" s="219"/>
      <c r="CL409" s="217"/>
      <c r="CM409" s="217"/>
      <c r="CN409" s="217"/>
      <c r="CO409" s="216"/>
      <c r="CP409" s="218"/>
      <c r="CQ409" s="219"/>
      <c r="CR409" s="219"/>
      <c r="CS409" s="219"/>
      <c r="CT409" s="217"/>
      <c r="CU409" s="217"/>
      <c r="CV409" s="217"/>
      <c r="CW409" s="216"/>
      <c r="CX409" s="334"/>
      <c r="CY409" s="335"/>
      <c r="CZ409" s="335"/>
      <c r="DA409" s="336"/>
    </row>
    <row r="410" spans="2:105" ht="18.75" customHeight="1" thickBot="1">
      <c r="B410" s="337" t="s">
        <v>233</v>
      </c>
      <c r="C410" s="338"/>
      <c r="D410" s="338"/>
      <c r="E410" s="339"/>
      <c r="F410" s="226"/>
      <c r="G410" s="227"/>
      <c r="H410" s="227"/>
      <c r="I410" s="227"/>
      <c r="J410" s="227"/>
      <c r="K410" s="227"/>
      <c r="L410" s="227"/>
      <c r="M410" s="228"/>
      <c r="N410" s="230"/>
      <c r="O410" s="231"/>
      <c r="P410" s="55"/>
      <c r="Q410" s="246"/>
      <c r="R410" s="246"/>
      <c r="S410" s="246"/>
      <c r="T410" s="246"/>
      <c r="U410" s="247"/>
      <c r="V410" s="230"/>
      <c r="W410" s="231"/>
      <c r="X410" s="55"/>
      <c r="Y410" s="246"/>
      <c r="Z410" s="246"/>
      <c r="AA410" s="246"/>
      <c r="AB410" s="246"/>
      <c r="AC410" s="247"/>
      <c r="AD410" s="230"/>
      <c r="AE410" s="231"/>
      <c r="AF410" s="55"/>
      <c r="AG410" s="246"/>
      <c r="AH410" s="246"/>
      <c r="AI410" s="246"/>
      <c r="AJ410" s="246"/>
      <c r="AK410" s="247"/>
      <c r="AL410" s="226"/>
      <c r="AM410" s="227"/>
      <c r="AN410" s="227"/>
      <c r="AO410" s="227"/>
      <c r="AP410" s="227"/>
      <c r="AQ410" s="227"/>
      <c r="AR410" s="227"/>
      <c r="AS410" s="228"/>
      <c r="AT410" s="226"/>
      <c r="AU410" s="227"/>
      <c r="AV410" s="227"/>
      <c r="AW410" s="227"/>
      <c r="AX410" s="227"/>
      <c r="AY410" s="227"/>
      <c r="AZ410" s="227"/>
      <c r="BA410" s="228"/>
      <c r="BB410" s="226"/>
      <c r="BC410" s="227"/>
      <c r="BD410" s="227"/>
      <c r="BE410" s="227"/>
      <c r="BF410" s="227"/>
      <c r="BG410" s="227"/>
      <c r="BH410" s="227"/>
      <c r="BI410" s="228"/>
      <c r="BJ410" s="230"/>
      <c r="BK410" s="231"/>
      <c r="BL410" s="55"/>
      <c r="BM410" s="246"/>
      <c r="BN410" s="246"/>
      <c r="BO410" s="246"/>
      <c r="BP410" s="246"/>
      <c r="BQ410" s="247"/>
      <c r="BR410" s="230"/>
      <c r="BS410" s="231"/>
      <c r="BT410" s="55"/>
      <c r="BU410" s="246"/>
      <c r="BV410" s="246"/>
      <c r="BW410" s="246"/>
      <c r="BX410" s="246"/>
      <c r="BY410" s="247"/>
      <c r="BZ410" s="230"/>
      <c r="CA410" s="231"/>
      <c r="CB410" s="55"/>
      <c r="CC410" s="246"/>
      <c r="CD410" s="246"/>
      <c r="CE410" s="246"/>
      <c r="CF410" s="246"/>
      <c r="CG410" s="247"/>
      <c r="CH410" s="230"/>
      <c r="CI410" s="231"/>
      <c r="CJ410" s="55"/>
      <c r="CK410" s="266" t="s">
        <v>196</v>
      </c>
      <c r="CL410" s="266"/>
      <c r="CM410" s="266"/>
      <c r="CN410" s="266"/>
      <c r="CO410" s="267"/>
      <c r="CP410" s="230"/>
      <c r="CQ410" s="231"/>
      <c r="CR410" s="55"/>
      <c r="CS410" s="246"/>
      <c r="CT410" s="246"/>
      <c r="CU410" s="246"/>
      <c r="CV410" s="246"/>
      <c r="CW410" s="247"/>
      <c r="CX410" s="337"/>
      <c r="CY410" s="338"/>
      <c r="CZ410" s="338"/>
      <c r="DA410" s="339"/>
    </row>
    <row r="411" spans="2:105" ht="15" customHeight="1">
      <c r="B411" s="328" t="s" ph="1">
        <v>203</v>
      </c>
      <c r="C411" s="329" ph="1"/>
      <c r="D411" s="329" ph="1"/>
      <c r="E411" s="330" ph="1"/>
      <c r="F411" s="251"/>
      <c r="G411" s="258"/>
      <c r="H411" s="258"/>
      <c r="I411" s="258"/>
      <c r="J411" s="258"/>
      <c r="K411" s="258"/>
      <c r="L411" s="258"/>
      <c r="M411" s="259"/>
      <c r="N411" s="251"/>
      <c r="O411" s="258"/>
      <c r="P411" s="258"/>
      <c r="Q411" s="258"/>
      <c r="R411" s="258"/>
      <c r="S411" s="258"/>
      <c r="T411" s="258"/>
      <c r="U411" s="259"/>
      <c r="V411" s="251"/>
      <c r="W411" s="258"/>
      <c r="X411" s="258"/>
      <c r="Y411" s="258"/>
      <c r="Z411" s="258"/>
      <c r="AA411" s="258"/>
      <c r="AB411" s="258"/>
      <c r="AC411" s="259"/>
      <c r="AD411" s="251"/>
      <c r="AE411" s="252"/>
      <c r="AF411" s="252"/>
      <c r="AG411" s="252"/>
      <c r="AH411" s="258"/>
      <c r="AI411" s="258"/>
      <c r="AJ411" s="258"/>
      <c r="AK411" s="259"/>
      <c r="AL411" s="220"/>
      <c r="AM411" s="221"/>
      <c r="AN411" s="221"/>
      <c r="AO411" s="221"/>
      <c r="AP411" s="221"/>
      <c r="AQ411" s="221"/>
      <c r="AR411" s="221"/>
      <c r="AS411" s="222"/>
      <c r="AT411" s="220"/>
      <c r="AU411" s="221"/>
      <c r="AV411" s="221"/>
      <c r="AW411" s="221"/>
      <c r="AX411" s="221"/>
      <c r="AY411" s="221"/>
      <c r="AZ411" s="221"/>
      <c r="BA411" s="222"/>
      <c r="BB411" s="220"/>
      <c r="BC411" s="221"/>
      <c r="BD411" s="221"/>
      <c r="BE411" s="221"/>
      <c r="BF411" s="221"/>
      <c r="BG411" s="221"/>
      <c r="BH411" s="221"/>
      <c r="BI411" s="222"/>
      <c r="BJ411" s="251"/>
      <c r="BK411" s="258"/>
      <c r="BL411" s="258"/>
      <c r="BM411" s="258"/>
      <c r="BN411" s="258"/>
      <c r="BO411" s="258"/>
      <c r="BP411" s="258"/>
      <c r="BQ411" s="259"/>
      <c r="BR411" s="251"/>
      <c r="BS411" s="258"/>
      <c r="BT411" s="258"/>
      <c r="BU411" s="258"/>
      <c r="BV411" s="258"/>
      <c r="BW411" s="258"/>
      <c r="BX411" s="258"/>
      <c r="BY411" s="259"/>
      <c r="BZ411" s="251"/>
      <c r="CA411" s="258"/>
      <c r="CB411" s="258"/>
      <c r="CC411" s="258"/>
      <c r="CD411" s="258"/>
      <c r="CE411" s="258"/>
      <c r="CF411" s="258"/>
      <c r="CG411" s="259"/>
      <c r="CH411" s="251"/>
      <c r="CI411" s="258"/>
      <c r="CJ411" s="258"/>
      <c r="CK411" s="258"/>
      <c r="CL411" s="258"/>
      <c r="CM411" s="258"/>
      <c r="CN411" s="258"/>
      <c r="CO411" s="259"/>
      <c r="CP411" s="251"/>
      <c r="CQ411" s="252"/>
      <c r="CR411" s="252"/>
      <c r="CS411" s="252"/>
      <c r="CT411" s="258"/>
      <c r="CU411" s="258"/>
      <c r="CV411" s="258"/>
      <c r="CW411" s="259"/>
      <c r="CX411" s="328" t="s" ph="1">
        <v>203</v>
      </c>
      <c r="CY411" s="329" ph="1"/>
      <c r="CZ411" s="329" ph="1"/>
      <c r="DA411" s="330" ph="1"/>
    </row>
    <row r="412" spans="2:105" ht="15" customHeight="1">
      <c r="B412" s="331" ph="1"/>
      <c r="C412" s="332" ph="1"/>
      <c r="D412" s="332" ph="1"/>
      <c r="E412" s="333" ph="1"/>
      <c r="F412" s="242"/>
      <c r="G412" s="243"/>
      <c r="H412" s="243"/>
      <c r="I412" s="243"/>
      <c r="J412" s="217"/>
      <c r="K412" s="245"/>
      <c r="L412" s="217"/>
      <c r="M412" s="216"/>
      <c r="N412" s="242"/>
      <c r="O412" s="243"/>
      <c r="P412" s="243"/>
      <c r="Q412" s="243"/>
      <c r="R412" s="217"/>
      <c r="S412" s="245"/>
      <c r="T412" s="217"/>
      <c r="U412" s="216"/>
      <c r="V412" s="242"/>
      <c r="W412" s="243"/>
      <c r="X412" s="243"/>
      <c r="Y412" s="243"/>
      <c r="Z412" s="217"/>
      <c r="AA412" s="245"/>
      <c r="AB412" s="217"/>
      <c r="AC412" s="216"/>
      <c r="AD412" s="242"/>
      <c r="AE412" s="243"/>
      <c r="AF412" s="243"/>
      <c r="AG412" s="243"/>
      <c r="AH412" s="217"/>
      <c r="AI412" s="245"/>
      <c r="AJ412" s="217"/>
      <c r="AK412" s="216"/>
      <c r="AL412" s="223"/>
      <c r="AM412" s="224"/>
      <c r="AN412" s="224"/>
      <c r="AO412" s="224"/>
      <c r="AP412" s="224"/>
      <c r="AQ412" s="224"/>
      <c r="AR412" s="224"/>
      <c r="AS412" s="225"/>
      <c r="AT412" s="223"/>
      <c r="AU412" s="224"/>
      <c r="AV412" s="224"/>
      <c r="AW412" s="224"/>
      <c r="AX412" s="224"/>
      <c r="AY412" s="224"/>
      <c r="AZ412" s="224"/>
      <c r="BA412" s="225"/>
      <c r="BB412" s="223"/>
      <c r="BC412" s="224"/>
      <c r="BD412" s="224"/>
      <c r="BE412" s="224"/>
      <c r="BF412" s="224"/>
      <c r="BG412" s="224"/>
      <c r="BH412" s="224"/>
      <c r="BI412" s="225"/>
      <c r="BJ412" s="242"/>
      <c r="BK412" s="243"/>
      <c r="BL412" s="243"/>
      <c r="BM412" s="243"/>
      <c r="BN412" s="217"/>
      <c r="BO412" s="245"/>
      <c r="BP412" s="217"/>
      <c r="BQ412" s="216"/>
      <c r="BR412" s="242"/>
      <c r="BS412" s="243"/>
      <c r="BT412" s="243"/>
      <c r="BU412" s="243"/>
      <c r="BV412" s="217"/>
      <c r="BW412" s="245"/>
      <c r="BX412" s="217"/>
      <c r="BY412" s="216"/>
      <c r="BZ412" s="242"/>
      <c r="CA412" s="243"/>
      <c r="CB412" s="243"/>
      <c r="CC412" s="243"/>
      <c r="CD412" s="217"/>
      <c r="CE412" s="245"/>
      <c r="CF412" s="217"/>
      <c r="CG412" s="216"/>
      <c r="CH412" s="242"/>
      <c r="CI412" s="243"/>
      <c r="CJ412" s="243"/>
      <c r="CK412" s="243"/>
      <c r="CL412" s="217"/>
      <c r="CM412" s="245"/>
      <c r="CN412" s="217"/>
      <c r="CO412" s="216"/>
      <c r="CP412" s="242"/>
      <c r="CQ412" s="243"/>
      <c r="CR412" s="243"/>
      <c r="CS412" s="243"/>
      <c r="CT412" s="217"/>
      <c r="CU412" s="245"/>
      <c r="CV412" s="217"/>
      <c r="CW412" s="216"/>
      <c r="CX412" s="331" ph="1"/>
      <c r="CY412" s="332" ph="1"/>
      <c r="CZ412" s="332" ph="1"/>
      <c r="DA412" s="333" ph="1"/>
    </row>
    <row r="413" spans="2:105" ht="11.25" customHeight="1">
      <c r="B413" s="331" ph="1"/>
      <c r="C413" s="332" ph="1"/>
      <c r="D413" s="332" ph="1"/>
      <c r="E413" s="333" ph="1"/>
      <c r="F413" s="242" t="s">
        <v>37</v>
      </c>
      <c r="G413" s="243"/>
      <c r="H413" s="243"/>
      <c r="I413" s="243"/>
      <c r="J413" s="217"/>
      <c r="K413" s="245"/>
      <c r="L413" s="217"/>
      <c r="M413" s="216"/>
      <c r="N413" s="242" t="s">
        <v>37</v>
      </c>
      <c r="O413" s="243"/>
      <c r="P413" s="243"/>
      <c r="Q413" s="243"/>
      <c r="R413" s="217"/>
      <c r="S413" s="245"/>
      <c r="T413" s="217"/>
      <c r="U413" s="216"/>
      <c r="V413" s="242" t="s">
        <v>37</v>
      </c>
      <c r="W413" s="243"/>
      <c r="X413" s="243"/>
      <c r="Y413" s="243"/>
      <c r="Z413" s="217"/>
      <c r="AA413" s="245"/>
      <c r="AB413" s="217"/>
      <c r="AC413" s="216"/>
      <c r="AD413" s="242" t="s">
        <v>36</v>
      </c>
      <c r="AE413" s="243"/>
      <c r="AF413" s="243"/>
      <c r="AG413" s="243"/>
      <c r="AH413" s="217"/>
      <c r="AI413" s="245"/>
      <c r="AJ413" s="217"/>
      <c r="AK413" s="216"/>
      <c r="AL413" s="223"/>
      <c r="AM413" s="224"/>
      <c r="AN413" s="224"/>
      <c r="AO413" s="224"/>
      <c r="AP413" s="224"/>
      <c r="AQ413" s="224"/>
      <c r="AR413" s="224"/>
      <c r="AS413" s="225"/>
      <c r="AT413" s="223"/>
      <c r="AU413" s="224"/>
      <c r="AV413" s="224"/>
      <c r="AW413" s="224"/>
      <c r="AX413" s="224"/>
      <c r="AY413" s="224"/>
      <c r="AZ413" s="224"/>
      <c r="BA413" s="225"/>
      <c r="BB413" s="223"/>
      <c r="BC413" s="224"/>
      <c r="BD413" s="224"/>
      <c r="BE413" s="224"/>
      <c r="BF413" s="224"/>
      <c r="BG413" s="224"/>
      <c r="BH413" s="224"/>
      <c r="BI413" s="225"/>
      <c r="BJ413" s="242" t="s">
        <v>37</v>
      </c>
      <c r="BK413" s="243"/>
      <c r="BL413" s="243"/>
      <c r="BM413" s="243"/>
      <c r="BN413" s="217"/>
      <c r="BO413" s="245"/>
      <c r="BP413" s="217"/>
      <c r="BQ413" s="216"/>
      <c r="BR413" s="242" t="s">
        <v>37</v>
      </c>
      <c r="BS413" s="243"/>
      <c r="BT413" s="243"/>
      <c r="BU413" s="243"/>
      <c r="BV413" s="217"/>
      <c r="BW413" s="245"/>
      <c r="BX413" s="217"/>
      <c r="BY413" s="216"/>
      <c r="BZ413" s="242" t="s">
        <v>36</v>
      </c>
      <c r="CA413" s="243"/>
      <c r="CB413" s="243"/>
      <c r="CC413" s="243"/>
      <c r="CD413" s="217"/>
      <c r="CE413" s="245"/>
      <c r="CF413" s="217"/>
      <c r="CG413" s="216"/>
      <c r="CH413" s="242" t="s">
        <v>37</v>
      </c>
      <c r="CI413" s="243"/>
      <c r="CJ413" s="243"/>
      <c r="CK413" s="243"/>
      <c r="CL413" s="217"/>
      <c r="CM413" s="245"/>
      <c r="CN413" s="217"/>
      <c r="CO413" s="216"/>
      <c r="CP413" s="264"/>
      <c r="CQ413" s="265"/>
      <c r="CR413" s="265"/>
      <c r="CS413" s="265"/>
      <c r="CT413" s="217"/>
      <c r="CU413" s="245"/>
      <c r="CV413" s="217"/>
      <c r="CW413" s="216"/>
      <c r="CX413" s="331" ph="1"/>
      <c r="CY413" s="332" ph="1"/>
      <c r="CZ413" s="332" ph="1"/>
      <c r="DA413" s="333" ph="1"/>
    </row>
    <row r="414" spans="2:105" ht="22.5" customHeight="1">
      <c r="B414" s="331" ph="1"/>
      <c r="C414" s="332" ph="1"/>
      <c r="D414" s="332" ph="1"/>
      <c r="E414" s="333" ph="1"/>
      <c r="F414" s="242"/>
      <c r="G414" s="243"/>
      <c r="H414" s="243"/>
      <c r="I414" s="243"/>
      <c r="J414" s="217"/>
      <c r="K414" s="217"/>
      <c r="L414" s="217"/>
      <c r="M414" s="216"/>
      <c r="N414" s="242"/>
      <c r="O414" s="243"/>
      <c r="P414" s="243"/>
      <c r="Q414" s="243"/>
      <c r="R414" s="217"/>
      <c r="S414" s="217"/>
      <c r="T414" s="217"/>
      <c r="U414" s="216"/>
      <c r="V414" s="242"/>
      <c r="W414" s="243"/>
      <c r="X414" s="243"/>
      <c r="Y414" s="243"/>
      <c r="Z414" s="217"/>
      <c r="AA414" s="217"/>
      <c r="AB414" s="217"/>
      <c r="AC414" s="216"/>
      <c r="AD414" s="242"/>
      <c r="AE414" s="243"/>
      <c r="AF414" s="243"/>
      <c r="AG414" s="243"/>
      <c r="AH414" s="217"/>
      <c r="AI414" s="217"/>
      <c r="AJ414" s="217"/>
      <c r="AK414" s="216"/>
      <c r="AL414" s="223"/>
      <c r="AM414" s="224"/>
      <c r="AN414" s="224"/>
      <c r="AO414" s="224"/>
      <c r="AP414" s="224"/>
      <c r="AQ414" s="224"/>
      <c r="AR414" s="224"/>
      <c r="AS414" s="225"/>
      <c r="AT414" s="223"/>
      <c r="AU414" s="224"/>
      <c r="AV414" s="224"/>
      <c r="AW414" s="224"/>
      <c r="AX414" s="224"/>
      <c r="AY414" s="224"/>
      <c r="AZ414" s="224"/>
      <c r="BA414" s="225"/>
      <c r="BB414" s="223"/>
      <c r="BC414" s="224"/>
      <c r="BD414" s="224"/>
      <c r="BE414" s="224"/>
      <c r="BF414" s="224"/>
      <c r="BG414" s="224"/>
      <c r="BH414" s="224"/>
      <c r="BI414" s="225"/>
      <c r="BJ414" s="242"/>
      <c r="BK414" s="243"/>
      <c r="BL414" s="243"/>
      <c r="BM414" s="243"/>
      <c r="BN414" s="217"/>
      <c r="BO414" s="217"/>
      <c r="BP414" s="217"/>
      <c r="BQ414" s="216"/>
      <c r="BR414" s="242"/>
      <c r="BS414" s="243"/>
      <c r="BT414" s="243"/>
      <c r="BU414" s="243"/>
      <c r="BV414" s="217"/>
      <c r="BW414" s="217"/>
      <c r="BX414" s="217"/>
      <c r="BY414" s="216"/>
      <c r="BZ414" s="242"/>
      <c r="CA414" s="243"/>
      <c r="CB414" s="243"/>
      <c r="CC414" s="243"/>
      <c r="CD414" s="217"/>
      <c r="CE414" s="217"/>
      <c r="CF414" s="217"/>
      <c r="CG414" s="216"/>
      <c r="CH414" s="242"/>
      <c r="CI414" s="243"/>
      <c r="CJ414" s="243"/>
      <c r="CK414" s="243"/>
      <c r="CL414" s="217"/>
      <c r="CM414" s="217"/>
      <c r="CN414" s="217"/>
      <c r="CO414" s="216"/>
      <c r="CP414" s="264"/>
      <c r="CQ414" s="265"/>
      <c r="CR414" s="265"/>
      <c r="CS414" s="265"/>
      <c r="CT414" s="217"/>
      <c r="CU414" s="217"/>
      <c r="CV414" s="217"/>
      <c r="CW414" s="216"/>
      <c r="CX414" s="331" ph="1"/>
      <c r="CY414" s="332" ph="1"/>
      <c r="CZ414" s="332" ph="1"/>
      <c r="DA414" s="333" ph="1"/>
    </row>
    <row r="415" spans="2:105" ht="18.75" customHeight="1">
      <c r="B415" s="334" ph="1"/>
      <c r="C415" s="335" ph="1"/>
      <c r="D415" s="335" ph="1"/>
      <c r="E415" s="336" ph="1"/>
      <c r="F415" s="218" t="s">
        <v>467</v>
      </c>
      <c r="G415" s="219"/>
      <c r="H415" s="219"/>
      <c r="I415" s="219"/>
      <c r="J415" s="217"/>
      <c r="K415" s="217"/>
      <c r="L415" s="217"/>
      <c r="M415" s="216"/>
      <c r="N415" s="218"/>
      <c r="O415" s="219"/>
      <c r="P415" s="219"/>
      <c r="Q415" s="219"/>
      <c r="R415" s="217"/>
      <c r="S415" s="217"/>
      <c r="T415" s="217"/>
      <c r="U415" s="216"/>
      <c r="V415" s="218"/>
      <c r="W415" s="219"/>
      <c r="X415" s="219"/>
      <c r="Y415" s="219"/>
      <c r="Z415" s="217"/>
      <c r="AA415" s="217"/>
      <c r="AB415" s="217"/>
      <c r="AC415" s="216"/>
      <c r="AD415" s="218"/>
      <c r="AE415" s="219"/>
      <c r="AF415" s="219"/>
      <c r="AG415" s="219"/>
      <c r="AH415" s="217"/>
      <c r="AI415" s="217"/>
      <c r="AJ415" s="217"/>
      <c r="AK415" s="216"/>
      <c r="AL415" s="223"/>
      <c r="AM415" s="224"/>
      <c r="AN415" s="224"/>
      <c r="AO415" s="224"/>
      <c r="AP415" s="224"/>
      <c r="AQ415" s="224"/>
      <c r="AR415" s="224"/>
      <c r="AS415" s="225"/>
      <c r="AT415" s="223"/>
      <c r="AU415" s="224"/>
      <c r="AV415" s="224"/>
      <c r="AW415" s="224"/>
      <c r="AX415" s="224"/>
      <c r="AY415" s="224"/>
      <c r="AZ415" s="224"/>
      <c r="BA415" s="225"/>
      <c r="BB415" s="223"/>
      <c r="BC415" s="224"/>
      <c r="BD415" s="224"/>
      <c r="BE415" s="224"/>
      <c r="BF415" s="224"/>
      <c r="BG415" s="224"/>
      <c r="BH415" s="224"/>
      <c r="BI415" s="225"/>
      <c r="BJ415" s="218"/>
      <c r="BK415" s="219"/>
      <c r="BL415" s="219"/>
      <c r="BM415" s="219"/>
      <c r="BN415" s="217"/>
      <c r="BO415" s="217"/>
      <c r="BP415" s="217"/>
      <c r="BQ415" s="216"/>
      <c r="BR415" s="218"/>
      <c r="BS415" s="219"/>
      <c r="BT415" s="219"/>
      <c r="BU415" s="219"/>
      <c r="BV415" s="217"/>
      <c r="BW415" s="217"/>
      <c r="BX415" s="217"/>
      <c r="BY415" s="216"/>
      <c r="BZ415" s="218"/>
      <c r="CA415" s="219"/>
      <c r="CB415" s="219"/>
      <c r="CC415" s="219"/>
      <c r="CD415" s="217"/>
      <c r="CE415" s="217"/>
      <c r="CF415" s="217"/>
      <c r="CG415" s="216"/>
      <c r="CH415" s="218"/>
      <c r="CI415" s="219"/>
      <c r="CJ415" s="219"/>
      <c r="CK415" s="219"/>
      <c r="CL415" s="217"/>
      <c r="CM415" s="217"/>
      <c r="CN415" s="217"/>
      <c r="CO415" s="216"/>
      <c r="CP415" s="218"/>
      <c r="CQ415" s="219"/>
      <c r="CR415" s="219"/>
      <c r="CS415" s="219"/>
      <c r="CT415" s="217"/>
      <c r="CU415" s="217"/>
      <c r="CV415" s="217"/>
      <c r="CW415" s="216"/>
      <c r="CX415" s="334" ph="1"/>
      <c r="CY415" s="335" ph="1"/>
      <c r="CZ415" s="335" ph="1"/>
      <c r="DA415" s="336" ph="1"/>
    </row>
    <row r="416" spans="2:105" ht="18.75" customHeight="1" thickBot="1">
      <c r="B416" s="337" t="s">
        <v>294</v>
      </c>
      <c r="C416" s="338"/>
      <c r="D416" s="338"/>
      <c r="E416" s="339"/>
      <c r="F416" s="230"/>
      <c r="G416" s="231"/>
      <c r="H416" s="55"/>
      <c r="I416" s="246" t="s">
        <v>472</v>
      </c>
      <c r="J416" s="246"/>
      <c r="K416" s="246"/>
      <c r="L416" s="246"/>
      <c r="M416" s="247"/>
      <c r="N416" s="230"/>
      <c r="O416" s="231"/>
      <c r="P416" s="55"/>
      <c r="Q416" s="246"/>
      <c r="R416" s="246"/>
      <c r="S416" s="246"/>
      <c r="T416" s="246"/>
      <c r="U416" s="247"/>
      <c r="V416" s="230"/>
      <c r="W416" s="231"/>
      <c r="X416" s="55"/>
      <c r="Y416" s="246"/>
      <c r="Z416" s="246"/>
      <c r="AA416" s="246"/>
      <c r="AB416" s="246"/>
      <c r="AC416" s="247"/>
      <c r="AD416" s="262"/>
      <c r="AE416" s="263"/>
      <c r="AF416" s="55"/>
      <c r="AG416" s="326"/>
      <c r="AH416" s="326"/>
      <c r="AI416" s="326"/>
      <c r="AJ416" s="326"/>
      <c r="AK416" s="327"/>
      <c r="AL416" s="226"/>
      <c r="AM416" s="227"/>
      <c r="AN416" s="227"/>
      <c r="AO416" s="227"/>
      <c r="AP416" s="227"/>
      <c r="AQ416" s="227"/>
      <c r="AR416" s="227"/>
      <c r="AS416" s="228"/>
      <c r="AT416" s="226"/>
      <c r="AU416" s="227"/>
      <c r="AV416" s="227"/>
      <c r="AW416" s="227"/>
      <c r="AX416" s="227"/>
      <c r="AY416" s="227"/>
      <c r="AZ416" s="227"/>
      <c r="BA416" s="228"/>
      <c r="BB416" s="226"/>
      <c r="BC416" s="227"/>
      <c r="BD416" s="227"/>
      <c r="BE416" s="227"/>
      <c r="BF416" s="227"/>
      <c r="BG416" s="227"/>
      <c r="BH416" s="227"/>
      <c r="BI416" s="228"/>
      <c r="BJ416" s="230"/>
      <c r="BK416" s="231"/>
      <c r="BL416" s="55"/>
      <c r="BM416" s="246"/>
      <c r="BN416" s="246"/>
      <c r="BO416" s="246"/>
      <c r="BP416" s="246"/>
      <c r="BQ416" s="247"/>
      <c r="BR416" s="230"/>
      <c r="BS416" s="231"/>
      <c r="BT416" s="55"/>
      <c r="BU416" s="246"/>
      <c r="BV416" s="246"/>
      <c r="BW416" s="246"/>
      <c r="BX416" s="246"/>
      <c r="BY416" s="247"/>
      <c r="BZ416" s="230"/>
      <c r="CA416" s="231"/>
      <c r="CB416" s="55"/>
      <c r="CC416" s="246"/>
      <c r="CD416" s="246"/>
      <c r="CE416" s="246"/>
      <c r="CF416" s="246"/>
      <c r="CG416" s="247"/>
      <c r="CH416" s="230"/>
      <c r="CI416" s="231"/>
      <c r="CJ416" s="55"/>
      <c r="CK416" s="246"/>
      <c r="CL416" s="246"/>
      <c r="CM416" s="246"/>
      <c r="CN416" s="246"/>
      <c r="CO416" s="247"/>
      <c r="CP416" s="262"/>
      <c r="CQ416" s="263"/>
      <c r="CR416" s="55"/>
      <c r="CS416" s="326"/>
      <c r="CT416" s="326"/>
      <c r="CU416" s="326"/>
      <c r="CV416" s="326"/>
      <c r="CW416" s="327"/>
      <c r="CX416" s="337"/>
      <c r="CY416" s="338"/>
      <c r="CZ416" s="338"/>
      <c r="DA416" s="339"/>
    </row>
    <row r="417" spans="2:105" ht="15" customHeight="1">
      <c r="B417" s="425" t="s">
        <v>175</v>
      </c>
      <c r="C417" s="426"/>
      <c r="D417" s="426"/>
      <c r="E417" s="427"/>
      <c r="F417" s="251"/>
      <c r="G417" s="258"/>
      <c r="H417" s="258"/>
      <c r="I417" s="258"/>
      <c r="J417" s="258"/>
      <c r="K417" s="258"/>
      <c r="L417" s="258"/>
      <c r="M417" s="259"/>
      <c r="N417" s="251"/>
      <c r="O417" s="258"/>
      <c r="P417" s="258"/>
      <c r="Q417" s="258"/>
      <c r="R417" s="258"/>
      <c r="S417" s="258"/>
      <c r="T417" s="258"/>
      <c r="U417" s="259"/>
      <c r="V417" s="220"/>
      <c r="W417" s="221"/>
      <c r="X417" s="221"/>
      <c r="Y417" s="221"/>
      <c r="Z417" s="221"/>
      <c r="AA417" s="221"/>
      <c r="AB417" s="221"/>
      <c r="AC417" s="222"/>
      <c r="AD417" s="251"/>
      <c r="AE417" s="258"/>
      <c r="AF417" s="258"/>
      <c r="AG417" s="258"/>
      <c r="AH417" s="258"/>
      <c r="AI417" s="258"/>
      <c r="AJ417" s="258"/>
      <c r="AK417" s="259"/>
      <c r="AL417" s="251"/>
      <c r="AM417" s="258"/>
      <c r="AN417" s="258"/>
      <c r="AO417" s="258"/>
      <c r="AP417" s="258"/>
      <c r="AQ417" s="258"/>
      <c r="AR417" s="258"/>
      <c r="AS417" s="259"/>
      <c r="AT417" s="220"/>
      <c r="AU417" s="221"/>
      <c r="AV417" s="221"/>
      <c r="AW417" s="221"/>
      <c r="AX417" s="221"/>
      <c r="AY417" s="221"/>
      <c r="AZ417" s="221"/>
      <c r="BA417" s="222"/>
      <c r="BB417" s="251"/>
      <c r="BC417" s="258"/>
      <c r="BD417" s="258"/>
      <c r="BE417" s="258"/>
      <c r="BF417" s="258"/>
      <c r="BG417" s="258"/>
      <c r="BH417" s="258"/>
      <c r="BI417" s="259"/>
      <c r="BJ417" s="251"/>
      <c r="BK417" s="258"/>
      <c r="BL417" s="258"/>
      <c r="BM417" s="258"/>
      <c r="BN417" s="258"/>
      <c r="BO417" s="258"/>
      <c r="BP417" s="258"/>
      <c r="BQ417" s="259"/>
      <c r="BR417" s="251"/>
      <c r="BS417" s="258"/>
      <c r="BT417" s="258"/>
      <c r="BU417" s="258"/>
      <c r="BV417" s="258"/>
      <c r="BW417" s="258"/>
      <c r="BX417" s="258"/>
      <c r="BY417" s="259"/>
      <c r="BZ417" s="286"/>
      <c r="CA417" s="287"/>
      <c r="CB417" s="287"/>
      <c r="CC417" s="287"/>
      <c r="CD417" s="287"/>
      <c r="CE417" s="287"/>
      <c r="CF417" s="287"/>
      <c r="CG417" s="288"/>
      <c r="CH417" s="251"/>
      <c r="CI417" s="258"/>
      <c r="CJ417" s="258"/>
      <c r="CK417" s="258"/>
      <c r="CL417" s="258"/>
      <c r="CM417" s="258"/>
      <c r="CN417" s="258"/>
      <c r="CO417" s="259"/>
      <c r="CP417" s="251"/>
      <c r="CQ417" s="258"/>
      <c r="CR417" s="258"/>
      <c r="CS417" s="258"/>
      <c r="CT417" s="258"/>
      <c r="CU417" s="258"/>
      <c r="CV417" s="258"/>
      <c r="CW417" s="259"/>
      <c r="CX417" s="425" t="s">
        <v>175</v>
      </c>
      <c r="CY417" s="426"/>
      <c r="CZ417" s="426"/>
      <c r="DA417" s="427"/>
    </row>
    <row r="418" spans="2:105" ht="15" customHeight="1">
      <c r="B418" s="428"/>
      <c r="C418" s="429"/>
      <c r="D418" s="429"/>
      <c r="E418" s="430"/>
      <c r="F418" s="242"/>
      <c r="G418" s="243"/>
      <c r="H418" s="243"/>
      <c r="I418" s="243"/>
      <c r="J418" s="217"/>
      <c r="K418" s="217"/>
      <c r="L418" s="217"/>
      <c r="M418" s="216"/>
      <c r="N418" s="242"/>
      <c r="O418" s="243"/>
      <c r="P418" s="243"/>
      <c r="Q418" s="243"/>
      <c r="R418" s="217"/>
      <c r="S418" s="245"/>
      <c r="T418" s="217"/>
      <c r="U418" s="216"/>
      <c r="V418" s="223"/>
      <c r="W418" s="224"/>
      <c r="X418" s="224"/>
      <c r="Y418" s="224"/>
      <c r="Z418" s="224"/>
      <c r="AA418" s="224"/>
      <c r="AB418" s="224"/>
      <c r="AC418" s="225"/>
      <c r="AD418" s="242"/>
      <c r="AE418" s="243"/>
      <c r="AF418" s="243"/>
      <c r="AG418" s="243"/>
      <c r="AH418" s="217"/>
      <c r="AI418" s="245"/>
      <c r="AJ418" s="217"/>
      <c r="AK418" s="216"/>
      <c r="AL418" s="242"/>
      <c r="AM418" s="243"/>
      <c r="AN418" s="243"/>
      <c r="AO418" s="243"/>
      <c r="AP418" s="217"/>
      <c r="AQ418" s="245"/>
      <c r="AR418" s="217"/>
      <c r="AS418" s="216"/>
      <c r="AT418" s="223"/>
      <c r="AU418" s="224"/>
      <c r="AV418" s="224"/>
      <c r="AW418" s="224"/>
      <c r="AX418" s="224"/>
      <c r="AY418" s="224"/>
      <c r="AZ418" s="224"/>
      <c r="BA418" s="225"/>
      <c r="BB418" s="242"/>
      <c r="BC418" s="243"/>
      <c r="BD418" s="243"/>
      <c r="BE418" s="243"/>
      <c r="BF418" s="217"/>
      <c r="BG418" s="245"/>
      <c r="BH418" s="217"/>
      <c r="BI418" s="216"/>
      <c r="BJ418" s="242"/>
      <c r="BK418" s="243"/>
      <c r="BL418" s="243"/>
      <c r="BM418" s="243"/>
      <c r="BN418" s="217"/>
      <c r="BO418" s="245"/>
      <c r="BP418" s="217"/>
      <c r="BQ418" s="216"/>
      <c r="BR418" s="242"/>
      <c r="BS418" s="243"/>
      <c r="BT418" s="243"/>
      <c r="BU418" s="243"/>
      <c r="BV418" s="217"/>
      <c r="BW418" s="245"/>
      <c r="BX418" s="217"/>
      <c r="BY418" s="216"/>
      <c r="BZ418" s="289"/>
      <c r="CA418" s="290"/>
      <c r="CB418" s="290"/>
      <c r="CC418" s="290"/>
      <c r="CD418" s="290"/>
      <c r="CE418" s="290"/>
      <c r="CF418" s="290"/>
      <c r="CG418" s="291"/>
      <c r="CH418" s="242"/>
      <c r="CI418" s="243"/>
      <c r="CJ418" s="243"/>
      <c r="CK418" s="243"/>
      <c r="CL418" s="217"/>
      <c r="CM418" s="245"/>
      <c r="CN418" s="217"/>
      <c r="CO418" s="216"/>
      <c r="CP418" s="242"/>
      <c r="CQ418" s="243"/>
      <c r="CR418" s="243"/>
      <c r="CS418" s="243"/>
      <c r="CT418" s="217"/>
      <c r="CU418" s="245"/>
      <c r="CV418" s="217"/>
      <c r="CW418" s="216"/>
      <c r="CX418" s="428"/>
      <c r="CY418" s="429"/>
      <c r="CZ418" s="429"/>
      <c r="DA418" s="430"/>
    </row>
    <row r="419" spans="2:105" ht="11.25" customHeight="1">
      <c r="B419" s="428"/>
      <c r="C419" s="429"/>
      <c r="D419" s="429"/>
      <c r="E419" s="430"/>
      <c r="F419" s="284" t="s">
        <v>36</v>
      </c>
      <c r="G419" s="285"/>
      <c r="H419" s="285"/>
      <c r="I419" s="285"/>
      <c r="J419" s="217"/>
      <c r="K419" s="217"/>
      <c r="L419" s="217"/>
      <c r="M419" s="216"/>
      <c r="N419" s="242" t="s">
        <v>36</v>
      </c>
      <c r="O419" s="243"/>
      <c r="P419" s="243"/>
      <c r="Q419" s="243"/>
      <c r="R419" s="217"/>
      <c r="S419" s="245"/>
      <c r="T419" s="217"/>
      <c r="U419" s="216"/>
      <c r="V419" s="223"/>
      <c r="W419" s="224"/>
      <c r="X419" s="224"/>
      <c r="Y419" s="224"/>
      <c r="Z419" s="224"/>
      <c r="AA419" s="224"/>
      <c r="AB419" s="224"/>
      <c r="AC419" s="225"/>
      <c r="AD419" s="242" t="s">
        <v>36</v>
      </c>
      <c r="AE419" s="243"/>
      <c r="AF419" s="243"/>
      <c r="AG419" s="243"/>
      <c r="AH419" s="217"/>
      <c r="AI419" s="245"/>
      <c r="AJ419" s="217"/>
      <c r="AK419" s="216"/>
      <c r="AL419" s="242" t="s">
        <v>36</v>
      </c>
      <c r="AM419" s="243"/>
      <c r="AN419" s="243"/>
      <c r="AO419" s="243"/>
      <c r="AP419" s="217"/>
      <c r="AQ419" s="245"/>
      <c r="AR419" s="217"/>
      <c r="AS419" s="216"/>
      <c r="AT419" s="223"/>
      <c r="AU419" s="224"/>
      <c r="AV419" s="224"/>
      <c r="AW419" s="224"/>
      <c r="AX419" s="224"/>
      <c r="AY419" s="224"/>
      <c r="AZ419" s="224"/>
      <c r="BA419" s="225"/>
      <c r="BB419" s="242" t="s">
        <v>36</v>
      </c>
      <c r="BC419" s="243"/>
      <c r="BD419" s="243"/>
      <c r="BE419" s="243"/>
      <c r="BF419" s="217"/>
      <c r="BG419" s="245"/>
      <c r="BH419" s="217"/>
      <c r="BI419" s="216"/>
      <c r="BJ419" s="242" t="s">
        <v>36</v>
      </c>
      <c r="BK419" s="243"/>
      <c r="BL419" s="243"/>
      <c r="BM419" s="243"/>
      <c r="BN419" s="217"/>
      <c r="BO419" s="245"/>
      <c r="BP419" s="217"/>
      <c r="BQ419" s="216"/>
      <c r="BR419" s="242" t="s">
        <v>36</v>
      </c>
      <c r="BS419" s="243"/>
      <c r="BT419" s="243"/>
      <c r="BU419" s="243"/>
      <c r="BV419" s="217"/>
      <c r="BW419" s="245"/>
      <c r="BX419" s="217"/>
      <c r="BY419" s="216"/>
      <c r="BZ419" s="289"/>
      <c r="CA419" s="290"/>
      <c r="CB419" s="290"/>
      <c r="CC419" s="290"/>
      <c r="CD419" s="290"/>
      <c r="CE419" s="290"/>
      <c r="CF419" s="290"/>
      <c r="CG419" s="291"/>
      <c r="CH419" s="242" t="s">
        <v>36</v>
      </c>
      <c r="CI419" s="243"/>
      <c r="CJ419" s="243"/>
      <c r="CK419" s="243"/>
      <c r="CL419" s="217"/>
      <c r="CM419" s="245"/>
      <c r="CN419" s="217"/>
      <c r="CO419" s="216"/>
      <c r="CP419" s="242"/>
      <c r="CQ419" s="243"/>
      <c r="CR419" s="243"/>
      <c r="CS419" s="243"/>
      <c r="CT419" s="217"/>
      <c r="CU419" s="245"/>
      <c r="CV419" s="217"/>
      <c r="CW419" s="216"/>
      <c r="CX419" s="428"/>
      <c r="CY419" s="429"/>
      <c r="CZ419" s="429"/>
      <c r="DA419" s="430"/>
    </row>
    <row r="420" spans="2:105" ht="22.5" customHeight="1">
      <c r="B420" s="428"/>
      <c r="C420" s="429"/>
      <c r="D420" s="429"/>
      <c r="E420" s="430"/>
      <c r="F420" s="284"/>
      <c r="G420" s="285"/>
      <c r="H420" s="285"/>
      <c r="I420" s="285"/>
      <c r="J420" s="217"/>
      <c r="K420" s="217"/>
      <c r="L420" s="217"/>
      <c r="M420" s="216"/>
      <c r="N420" s="242"/>
      <c r="O420" s="243"/>
      <c r="P420" s="243"/>
      <c r="Q420" s="243"/>
      <c r="R420" s="217"/>
      <c r="S420" s="217"/>
      <c r="T420" s="217"/>
      <c r="U420" s="216"/>
      <c r="V420" s="223"/>
      <c r="W420" s="224"/>
      <c r="X420" s="224"/>
      <c r="Y420" s="224"/>
      <c r="Z420" s="224"/>
      <c r="AA420" s="224"/>
      <c r="AB420" s="224"/>
      <c r="AC420" s="225"/>
      <c r="AD420" s="242"/>
      <c r="AE420" s="243"/>
      <c r="AF420" s="243"/>
      <c r="AG420" s="243"/>
      <c r="AH420" s="217"/>
      <c r="AI420" s="217"/>
      <c r="AJ420" s="217"/>
      <c r="AK420" s="216"/>
      <c r="AL420" s="242"/>
      <c r="AM420" s="243"/>
      <c r="AN420" s="243"/>
      <c r="AO420" s="243"/>
      <c r="AP420" s="217"/>
      <c r="AQ420" s="217"/>
      <c r="AR420" s="217"/>
      <c r="AS420" s="216"/>
      <c r="AT420" s="223"/>
      <c r="AU420" s="224"/>
      <c r="AV420" s="224"/>
      <c r="AW420" s="224"/>
      <c r="AX420" s="224"/>
      <c r="AY420" s="224"/>
      <c r="AZ420" s="224"/>
      <c r="BA420" s="225"/>
      <c r="BB420" s="242"/>
      <c r="BC420" s="243"/>
      <c r="BD420" s="243"/>
      <c r="BE420" s="243"/>
      <c r="BF420" s="217"/>
      <c r="BG420" s="217"/>
      <c r="BH420" s="217"/>
      <c r="BI420" s="216"/>
      <c r="BJ420" s="242"/>
      <c r="BK420" s="243"/>
      <c r="BL420" s="243"/>
      <c r="BM420" s="243"/>
      <c r="BN420" s="217"/>
      <c r="BO420" s="217"/>
      <c r="BP420" s="217"/>
      <c r="BQ420" s="216"/>
      <c r="BR420" s="242"/>
      <c r="BS420" s="243"/>
      <c r="BT420" s="243"/>
      <c r="BU420" s="243"/>
      <c r="BV420" s="217"/>
      <c r="BW420" s="217"/>
      <c r="BX420" s="217"/>
      <c r="BY420" s="216"/>
      <c r="BZ420" s="289"/>
      <c r="CA420" s="290"/>
      <c r="CB420" s="290"/>
      <c r="CC420" s="290"/>
      <c r="CD420" s="290"/>
      <c r="CE420" s="290"/>
      <c r="CF420" s="290"/>
      <c r="CG420" s="291"/>
      <c r="CH420" s="242"/>
      <c r="CI420" s="243"/>
      <c r="CJ420" s="243"/>
      <c r="CK420" s="243"/>
      <c r="CL420" s="217"/>
      <c r="CM420" s="217"/>
      <c r="CN420" s="217"/>
      <c r="CO420" s="216"/>
      <c r="CP420" s="242"/>
      <c r="CQ420" s="243"/>
      <c r="CR420" s="243"/>
      <c r="CS420" s="243"/>
      <c r="CT420" s="217"/>
      <c r="CU420" s="217"/>
      <c r="CV420" s="217"/>
      <c r="CW420" s="216"/>
      <c r="CX420" s="428"/>
      <c r="CY420" s="429"/>
      <c r="CZ420" s="429"/>
      <c r="DA420" s="430"/>
    </row>
    <row r="421" spans="2:105" ht="18.75" customHeight="1">
      <c r="B421" s="431"/>
      <c r="C421" s="432"/>
      <c r="D421" s="432"/>
      <c r="E421" s="433"/>
      <c r="F421" s="218"/>
      <c r="G421" s="219"/>
      <c r="H421" s="219"/>
      <c r="I421" s="219"/>
      <c r="J421" s="217"/>
      <c r="K421" s="217"/>
      <c r="L421" s="217"/>
      <c r="M421" s="216"/>
      <c r="N421" s="218"/>
      <c r="O421" s="219"/>
      <c r="P421" s="219"/>
      <c r="Q421" s="219"/>
      <c r="R421" s="217"/>
      <c r="S421" s="217"/>
      <c r="T421" s="217"/>
      <c r="U421" s="216"/>
      <c r="V421" s="223"/>
      <c r="W421" s="224"/>
      <c r="X421" s="224"/>
      <c r="Y421" s="224"/>
      <c r="Z421" s="224"/>
      <c r="AA421" s="224"/>
      <c r="AB421" s="224"/>
      <c r="AC421" s="225"/>
      <c r="AD421" s="218"/>
      <c r="AE421" s="219"/>
      <c r="AF421" s="219"/>
      <c r="AG421" s="219"/>
      <c r="AH421" s="217"/>
      <c r="AI421" s="217"/>
      <c r="AJ421" s="217"/>
      <c r="AK421" s="216"/>
      <c r="AL421" s="218"/>
      <c r="AM421" s="219"/>
      <c r="AN421" s="219"/>
      <c r="AO421" s="219"/>
      <c r="AP421" s="217"/>
      <c r="AQ421" s="217"/>
      <c r="AR421" s="217"/>
      <c r="AS421" s="216"/>
      <c r="AT421" s="223"/>
      <c r="AU421" s="224"/>
      <c r="AV421" s="224"/>
      <c r="AW421" s="224"/>
      <c r="AX421" s="224"/>
      <c r="AY421" s="224"/>
      <c r="AZ421" s="224"/>
      <c r="BA421" s="225"/>
      <c r="BB421" s="218"/>
      <c r="BC421" s="219"/>
      <c r="BD421" s="219"/>
      <c r="BE421" s="219"/>
      <c r="BF421" s="217"/>
      <c r="BG421" s="217"/>
      <c r="BH421" s="217"/>
      <c r="BI421" s="216"/>
      <c r="BJ421" s="218"/>
      <c r="BK421" s="219"/>
      <c r="BL421" s="219"/>
      <c r="BM421" s="219"/>
      <c r="BN421" s="217"/>
      <c r="BO421" s="217"/>
      <c r="BP421" s="217"/>
      <c r="BQ421" s="216"/>
      <c r="BR421" s="218"/>
      <c r="BS421" s="219"/>
      <c r="BT421" s="219"/>
      <c r="BU421" s="219"/>
      <c r="BV421" s="217"/>
      <c r="BW421" s="217"/>
      <c r="BX421" s="217"/>
      <c r="BY421" s="216"/>
      <c r="BZ421" s="289"/>
      <c r="CA421" s="290"/>
      <c r="CB421" s="290"/>
      <c r="CC421" s="290"/>
      <c r="CD421" s="290"/>
      <c r="CE421" s="290"/>
      <c r="CF421" s="290"/>
      <c r="CG421" s="291"/>
      <c r="CH421" s="218"/>
      <c r="CI421" s="219"/>
      <c r="CJ421" s="219"/>
      <c r="CK421" s="219"/>
      <c r="CL421" s="217"/>
      <c r="CM421" s="217"/>
      <c r="CN421" s="217"/>
      <c r="CO421" s="216"/>
      <c r="CP421" s="218"/>
      <c r="CQ421" s="219"/>
      <c r="CR421" s="219"/>
      <c r="CS421" s="219"/>
      <c r="CT421" s="217"/>
      <c r="CU421" s="217"/>
      <c r="CV421" s="217"/>
      <c r="CW421" s="216"/>
      <c r="CX421" s="431"/>
      <c r="CY421" s="432"/>
      <c r="CZ421" s="432"/>
      <c r="DA421" s="433"/>
    </row>
    <row r="422" spans="2:105" ht="18.75" customHeight="1" thickBot="1">
      <c r="B422" s="434" t="s">
        <v>254</v>
      </c>
      <c r="C422" s="435"/>
      <c r="D422" s="435"/>
      <c r="E422" s="436"/>
      <c r="F422" s="230"/>
      <c r="G422" s="231"/>
      <c r="H422" s="55"/>
      <c r="I422" s="246"/>
      <c r="J422" s="246"/>
      <c r="K422" s="246"/>
      <c r="L422" s="246"/>
      <c r="M422" s="247"/>
      <c r="N422" s="230"/>
      <c r="O422" s="231"/>
      <c r="P422" s="55"/>
      <c r="Q422" s="246"/>
      <c r="R422" s="246"/>
      <c r="S422" s="246"/>
      <c r="T422" s="246"/>
      <c r="U422" s="247"/>
      <c r="V422" s="226"/>
      <c r="W422" s="227"/>
      <c r="X422" s="227"/>
      <c r="Y422" s="227"/>
      <c r="Z422" s="227"/>
      <c r="AA422" s="227"/>
      <c r="AB422" s="227"/>
      <c r="AC422" s="228"/>
      <c r="AD422" s="230"/>
      <c r="AE422" s="231"/>
      <c r="AF422" s="55"/>
      <c r="AG422" s="246"/>
      <c r="AH422" s="246"/>
      <c r="AI422" s="246"/>
      <c r="AJ422" s="246"/>
      <c r="AK422" s="247"/>
      <c r="AL422" s="230"/>
      <c r="AM422" s="231"/>
      <c r="AN422" s="55"/>
      <c r="AO422" s="246"/>
      <c r="AP422" s="246"/>
      <c r="AQ422" s="246"/>
      <c r="AR422" s="246"/>
      <c r="AS422" s="247"/>
      <c r="AT422" s="226"/>
      <c r="AU422" s="227"/>
      <c r="AV422" s="227"/>
      <c r="AW422" s="227"/>
      <c r="AX422" s="227"/>
      <c r="AY422" s="227"/>
      <c r="AZ422" s="227"/>
      <c r="BA422" s="228"/>
      <c r="BB422" s="230"/>
      <c r="BC422" s="231"/>
      <c r="BD422" s="55"/>
      <c r="BE422" s="246"/>
      <c r="BF422" s="246"/>
      <c r="BG422" s="246"/>
      <c r="BH422" s="246"/>
      <c r="BI422" s="247"/>
      <c r="BJ422" s="230"/>
      <c r="BK422" s="231"/>
      <c r="BL422" s="55"/>
      <c r="BM422" s="246"/>
      <c r="BN422" s="246"/>
      <c r="BO422" s="246"/>
      <c r="BP422" s="246"/>
      <c r="BQ422" s="247"/>
      <c r="BR422" s="230"/>
      <c r="BS422" s="231"/>
      <c r="BT422" s="55"/>
      <c r="BU422" s="246"/>
      <c r="BV422" s="246"/>
      <c r="BW422" s="246"/>
      <c r="BX422" s="246"/>
      <c r="BY422" s="247"/>
      <c r="BZ422" s="292"/>
      <c r="CA422" s="293"/>
      <c r="CB422" s="293"/>
      <c r="CC422" s="293"/>
      <c r="CD422" s="293"/>
      <c r="CE422" s="293"/>
      <c r="CF422" s="293"/>
      <c r="CG422" s="294"/>
      <c r="CH422" s="230"/>
      <c r="CI422" s="231"/>
      <c r="CJ422" s="55"/>
      <c r="CK422" s="246"/>
      <c r="CL422" s="246"/>
      <c r="CM422" s="246"/>
      <c r="CN422" s="246"/>
      <c r="CO422" s="247"/>
      <c r="CP422" s="230"/>
      <c r="CQ422" s="231"/>
      <c r="CR422" s="55"/>
      <c r="CS422" s="246"/>
      <c r="CT422" s="246"/>
      <c r="CU422" s="246"/>
      <c r="CV422" s="246"/>
      <c r="CW422" s="247"/>
      <c r="CX422" s="434"/>
      <c r="CY422" s="435"/>
      <c r="CZ422" s="435"/>
      <c r="DA422" s="436"/>
    </row>
    <row r="423" spans="2:105" ht="15" customHeight="1">
      <c r="B423" s="425" t="s">
        <v>77</v>
      </c>
      <c r="C423" s="426"/>
      <c r="D423" s="426"/>
      <c r="E423" s="427"/>
      <c r="F423" s="251"/>
      <c r="G423" s="258"/>
      <c r="H423" s="258"/>
      <c r="I423" s="258"/>
      <c r="J423" s="258"/>
      <c r="K423" s="258"/>
      <c r="L423" s="258"/>
      <c r="M423" s="259"/>
      <c r="N423" s="251"/>
      <c r="O423" s="258"/>
      <c r="P423" s="258"/>
      <c r="Q423" s="258"/>
      <c r="R423" s="258"/>
      <c r="S423" s="258"/>
      <c r="T423" s="258"/>
      <c r="U423" s="259"/>
      <c r="V423" s="251"/>
      <c r="W423" s="258"/>
      <c r="X423" s="258"/>
      <c r="Y423" s="258"/>
      <c r="Z423" s="258"/>
      <c r="AA423" s="258"/>
      <c r="AB423" s="258"/>
      <c r="AC423" s="259"/>
      <c r="AD423" s="251"/>
      <c r="AE423" s="252"/>
      <c r="AF423" s="252"/>
      <c r="AG423" s="252"/>
      <c r="AH423" s="258"/>
      <c r="AI423" s="258"/>
      <c r="AJ423" s="258"/>
      <c r="AK423" s="259"/>
      <c r="AL423" s="220"/>
      <c r="AM423" s="221"/>
      <c r="AN423" s="221"/>
      <c r="AO423" s="221"/>
      <c r="AP423" s="221"/>
      <c r="AQ423" s="221"/>
      <c r="AR423" s="221"/>
      <c r="AS423" s="222"/>
      <c r="AT423" s="220"/>
      <c r="AU423" s="221"/>
      <c r="AV423" s="221"/>
      <c r="AW423" s="221"/>
      <c r="AX423" s="221"/>
      <c r="AY423" s="221"/>
      <c r="AZ423" s="221"/>
      <c r="BA423" s="222"/>
      <c r="BB423" s="251"/>
      <c r="BC423" s="258"/>
      <c r="BD423" s="258"/>
      <c r="BE423" s="258"/>
      <c r="BF423" s="258"/>
      <c r="BG423" s="258"/>
      <c r="BH423" s="258"/>
      <c r="BI423" s="259"/>
      <c r="BJ423" s="251"/>
      <c r="BK423" s="258"/>
      <c r="BL423" s="258"/>
      <c r="BM423" s="258"/>
      <c r="BN423" s="258"/>
      <c r="BO423" s="258"/>
      <c r="BP423" s="258"/>
      <c r="BQ423" s="259"/>
      <c r="BR423" s="251"/>
      <c r="BS423" s="258"/>
      <c r="BT423" s="258"/>
      <c r="BU423" s="258"/>
      <c r="BV423" s="258"/>
      <c r="BW423" s="258"/>
      <c r="BX423" s="258"/>
      <c r="BY423" s="259"/>
      <c r="BZ423" s="251"/>
      <c r="CA423" s="258"/>
      <c r="CB423" s="258"/>
      <c r="CC423" s="258"/>
      <c r="CD423" s="258"/>
      <c r="CE423" s="258"/>
      <c r="CF423" s="258"/>
      <c r="CG423" s="259"/>
      <c r="CH423" s="251"/>
      <c r="CI423" s="258"/>
      <c r="CJ423" s="258"/>
      <c r="CK423" s="258"/>
      <c r="CL423" s="258"/>
      <c r="CM423" s="258"/>
      <c r="CN423" s="258"/>
      <c r="CO423" s="259"/>
      <c r="CP423" s="251"/>
      <c r="CQ423" s="258"/>
      <c r="CR423" s="258"/>
      <c r="CS423" s="258"/>
      <c r="CT423" s="258"/>
      <c r="CU423" s="258"/>
      <c r="CV423" s="258"/>
      <c r="CW423" s="259"/>
      <c r="CX423" s="425" t="s">
        <v>77</v>
      </c>
      <c r="CY423" s="426"/>
      <c r="CZ423" s="426"/>
      <c r="DA423" s="427"/>
    </row>
    <row r="424" spans="2:105" ht="15" customHeight="1">
      <c r="B424" s="428"/>
      <c r="C424" s="429"/>
      <c r="D424" s="429"/>
      <c r="E424" s="430"/>
      <c r="F424" s="242"/>
      <c r="G424" s="243"/>
      <c r="H424" s="243"/>
      <c r="I424" s="243"/>
      <c r="J424" s="217"/>
      <c r="K424" s="217"/>
      <c r="L424" s="217"/>
      <c r="M424" s="216"/>
      <c r="N424" s="242"/>
      <c r="O424" s="243"/>
      <c r="P424" s="243"/>
      <c r="Q424" s="243"/>
      <c r="R424" s="217"/>
      <c r="S424" s="245"/>
      <c r="T424" s="217"/>
      <c r="U424" s="216"/>
      <c r="V424" s="242"/>
      <c r="W424" s="243"/>
      <c r="X424" s="243"/>
      <c r="Y424" s="243"/>
      <c r="Z424" s="217"/>
      <c r="AA424" s="245"/>
      <c r="AB424" s="217"/>
      <c r="AC424" s="216"/>
      <c r="AD424" s="242"/>
      <c r="AE424" s="243"/>
      <c r="AF424" s="243"/>
      <c r="AG424" s="243"/>
      <c r="AH424" s="217"/>
      <c r="AI424" s="245"/>
      <c r="AJ424" s="217"/>
      <c r="AK424" s="216"/>
      <c r="AL424" s="223"/>
      <c r="AM424" s="224"/>
      <c r="AN424" s="224"/>
      <c r="AO424" s="224"/>
      <c r="AP424" s="224"/>
      <c r="AQ424" s="224"/>
      <c r="AR424" s="224"/>
      <c r="AS424" s="225"/>
      <c r="AT424" s="223"/>
      <c r="AU424" s="224"/>
      <c r="AV424" s="224"/>
      <c r="AW424" s="224"/>
      <c r="AX424" s="224"/>
      <c r="AY424" s="224"/>
      <c r="AZ424" s="224"/>
      <c r="BA424" s="225"/>
      <c r="BB424" s="242"/>
      <c r="BC424" s="243"/>
      <c r="BD424" s="243"/>
      <c r="BE424" s="243"/>
      <c r="BF424" s="217"/>
      <c r="BG424" s="245"/>
      <c r="BH424" s="217"/>
      <c r="BI424" s="216"/>
      <c r="BJ424" s="242"/>
      <c r="BK424" s="243"/>
      <c r="BL424" s="243"/>
      <c r="BM424" s="243"/>
      <c r="BN424" s="217"/>
      <c r="BO424" s="217"/>
      <c r="BP424" s="217"/>
      <c r="BQ424" s="216"/>
      <c r="BR424" s="242"/>
      <c r="BS424" s="243"/>
      <c r="BT424" s="243"/>
      <c r="BU424" s="243"/>
      <c r="BV424" s="217"/>
      <c r="BW424" s="245"/>
      <c r="BX424" s="217"/>
      <c r="BY424" s="216"/>
      <c r="BZ424" s="242"/>
      <c r="CA424" s="243"/>
      <c r="CB424" s="243"/>
      <c r="CC424" s="243"/>
      <c r="CD424" s="217"/>
      <c r="CE424" s="245"/>
      <c r="CF424" s="217"/>
      <c r="CG424" s="216"/>
      <c r="CH424" s="242"/>
      <c r="CI424" s="243"/>
      <c r="CJ424" s="243"/>
      <c r="CK424" s="243"/>
      <c r="CL424" s="217"/>
      <c r="CM424" s="245"/>
      <c r="CN424" s="217"/>
      <c r="CO424" s="216"/>
      <c r="CP424" s="242"/>
      <c r="CQ424" s="243"/>
      <c r="CR424" s="243"/>
      <c r="CS424" s="243"/>
      <c r="CT424" s="217"/>
      <c r="CU424" s="245"/>
      <c r="CV424" s="217"/>
      <c r="CW424" s="216"/>
      <c r="CX424" s="428"/>
      <c r="CY424" s="429"/>
      <c r="CZ424" s="429"/>
      <c r="DA424" s="430"/>
    </row>
    <row r="425" spans="2:105" ht="11.25" customHeight="1">
      <c r="B425" s="428"/>
      <c r="C425" s="429"/>
      <c r="D425" s="429"/>
      <c r="E425" s="430"/>
      <c r="F425" s="284" t="s">
        <v>36</v>
      </c>
      <c r="G425" s="285"/>
      <c r="H425" s="285"/>
      <c r="I425" s="285"/>
      <c r="J425" s="217"/>
      <c r="K425" s="217"/>
      <c r="L425" s="217"/>
      <c r="M425" s="216"/>
      <c r="N425" s="242" t="s">
        <v>37</v>
      </c>
      <c r="O425" s="243"/>
      <c r="P425" s="243"/>
      <c r="Q425" s="243"/>
      <c r="R425" s="217"/>
      <c r="S425" s="245"/>
      <c r="T425" s="217"/>
      <c r="U425" s="216"/>
      <c r="V425" s="242" t="s">
        <v>37</v>
      </c>
      <c r="W425" s="243"/>
      <c r="X425" s="243"/>
      <c r="Y425" s="243"/>
      <c r="Z425" s="217"/>
      <c r="AA425" s="245"/>
      <c r="AB425" s="217"/>
      <c r="AC425" s="216"/>
      <c r="AD425" s="242" t="s">
        <v>36</v>
      </c>
      <c r="AE425" s="243"/>
      <c r="AF425" s="243"/>
      <c r="AG425" s="243"/>
      <c r="AH425" s="217"/>
      <c r="AI425" s="245"/>
      <c r="AJ425" s="217"/>
      <c r="AK425" s="216"/>
      <c r="AL425" s="223"/>
      <c r="AM425" s="224"/>
      <c r="AN425" s="224"/>
      <c r="AO425" s="224"/>
      <c r="AP425" s="224"/>
      <c r="AQ425" s="224"/>
      <c r="AR425" s="224"/>
      <c r="AS425" s="225"/>
      <c r="AT425" s="223"/>
      <c r="AU425" s="224"/>
      <c r="AV425" s="224"/>
      <c r="AW425" s="224"/>
      <c r="AX425" s="224"/>
      <c r="AY425" s="224"/>
      <c r="AZ425" s="224"/>
      <c r="BA425" s="225"/>
      <c r="BB425" s="242" t="s">
        <v>36</v>
      </c>
      <c r="BC425" s="243"/>
      <c r="BD425" s="243"/>
      <c r="BE425" s="243"/>
      <c r="BF425" s="217"/>
      <c r="BG425" s="245"/>
      <c r="BH425" s="217"/>
      <c r="BI425" s="216"/>
      <c r="BJ425" s="284" t="s">
        <v>36</v>
      </c>
      <c r="BK425" s="285"/>
      <c r="BL425" s="285"/>
      <c r="BM425" s="285"/>
      <c r="BN425" s="217"/>
      <c r="BO425" s="217"/>
      <c r="BP425" s="217"/>
      <c r="BQ425" s="216"/>
      <c r="BR425" s="242" t="s">
        <v>36</v>
      </c>
      <c r="BS425" s="243"/>
      <c r="BT425" s="243"/>
      <c r="BU425" s="243"/>
      <c r="BV425" s="217"/>
      <c r="BW425" s="245"/>
      <c r="BX425" s="217"/>
      <c r="BY425" s="216"/>
      <c r="BZ425" s="242" t="s">
        <v>36</v>
      </c>
      <c r="CA425" s="243"/>
      <c r="CB425" s="243"/>
      <c r="CC425" s="243"/>
      <c r="CD425" s="217"/>
      <c r="CE425" s="245"/>
      <c r="CF425" s="217"/>
      <c r="CG425" s="216"/>
      <c r="CH425" s="242" t="s">
        <v>36</v>
      </c>
      <c r="CI425" s="243"/>
      <c r="CJ425" s="243"/>
      <c r="CK425" s="243"/>
      <c r="CL425" s="217"/>
      <c r="CM425" s="245"/>
      <c r="CN425" s="217"/>
      <c r="CO425" s="216"/>
      <c r="CP425" s="242"/>
      <c r="CQ425" s="243"/>
      <c r="CR425" s="243"/>
      <c r="CS425" s="243"/>
      <c r="CT425" s="217"/>
      <c r="CU425" s="245"/>
      <c r="CV425" s="217"/>
      <c r="CW425" s="216"/>
      <c r="CX425" s="428"/>
      <c r="CY425" s="429"/>
      <c r="CZ425" s="429"/>
      <c r="DA425" s="430"/>
    </row>
    <row r="426" spans="2:105" ht="22.5" customHeight="1">
      <c r="B426" s="428"/>
      <c r="C426" s="429"/>
      <c r="D426" s="429"/>
      <c r="E426" s="430"/>
      <c r="F426" s="284"/>
      <c r="G426" s="285"/>
      <c r="H426" s="285"/>
      <c r="I426" s="285"/>
      <c r="J426" s="217"/>
      <c r="K426" s="217"/>
      <c r="L426" s="217"/>
      <c r="M426" s="216"/>
      <c r="N426" s="242"/>
      <c r="O426" s="243"/>
      <c r="P426" s="243"/>
      <c r="Q426" s="243"/>
      <c r="R426" s="217"/>
      <c r="S426" s="217"/>
      <c r="T426" s="217"/>
      <c r="U426" s="216"/>
      <c r="V426" s="242"/>
      <c r="W426" s="243"/>
      <c r="X426" s="243"/>
      <c r="Y426" s="243"/>
      <c r="Z426" s="217"/>
      <c r="AA426" s="217"/>
      <c r="AB426" s="217"/>
      <c r="AC426" s="216"/>
      <c r="AD426" s="242"/>
      <c r="AE426" s="243"/>
      <c r="AF426" s="243"/>
      <c r="AG426" s="243"/>
      <c r="AH426" s="217"/>
      <c r="AI426" s="217"/>
      <c r="AJ426" s="217"/>
      <c r="AK426" s="216"/>
      <c r="AL426" s="223"/>
      <c r="AM426" s="224"/>
      <c r="AN426" s="224"/>
      <c r="AO426" s="224"/>
      <c r="AP426" s="224"/>
      <c r="AQ426" s="224"/>
      <c r="AR426" s="224"/>
      <c r="AS426" s="225"/>
      <c r="AT426" s="223"/>
      <c r="AU426" s="224"/>
      <c r="AV426" s="224"/>
      <c r="AW426" s="224"/>
      <c r="AX426" s="224"/>
      <c r="AY426" s="224"/>
      <c r="AZ426" s="224"/>
      <c r="BA426" s="225"/>
      <c r="BB426" s="242"/>
      <c r="BC426" s="243"/>
      <c r="BD426" s="243"/>
      <c r="BE426" s="243"/>
      <c r="BF426" s="217"/>
      <c r="BG426" s="217"/>
      <c r="BH426" s="217"/>
      <c r="BI426" s="216"/>
      <c r="BJ426" s="284"/>
      <c r="BK426" s="285"/>
      <c r="BL426" s="285"/>
      <c r="BM426" s="285"/>
      <c r="BN426" s="217"/>
      <c r="BO426" s="217"/>
      <c r="BP426" s="217"/>
      <c r="BQ426" s="216"/>
      <c r="BR426" s="242"/>
      <c r="BS426" s="243"/>
      <c r="BT426" s="243"/>
      <c r="BU426" s="243"/>
      <c r="BV426" s="217"/>
      <c r="BW426" s="217"/>
      <c r="BX426" s="217"/>
      <c r="BY426" s="216"/>
      <c r="BZ426" s="242"/>
      <c r="CA426" s="243"/>
      <c r="CB426" s="243"/>
      <c r="CC426" s="243"/>
      <c r="CD426" s="217"/>
      <c r="CE426" s="217"/>
      <c r="CF426" s="217"/>
      <c r="CG426" s="216"/>
      <c r="CH426" s="242"/>
      <c r="CI426" s="243"/>
      <c r="CJ426" s="243"/>
      <c r="CK426" s="243"/>
      <c r="CL426" s="217"/>
      <c r="CM426" s="217"/>
      <c r="CN426" s="217"/>
      <c r="CO426" s="216"/>
      <c r="CP426" s="242"/>
      <c r="CQ426" s="243"/>
      <c r="CR426" s="243"/>
      <c r="CS426" s="243"/>
      <c r="CT426" s="217"/>
      <c r="CU426" s="217"/>
      <c r="CV426" s="217"/>
      <c r="CW426" s="216"/>
      <c r="CX426" s="428"/>
      <c r="CY426" s="429"/>
      <c r="CZ426" s="429"/>
      <c r="DA426" s="430"/>
    </row>
    <row r="427" spans="2:105" ht="18.75" customHeight="1">
      <c r="B427" s="431"/>
      <c r="C427" s="432"/>
      <c r="D427" s="432"/>
      <c r="E427" s="433"/>
      <c r="F427" s="218" t="s">
        <v>471</v>
      </c>
      <c r="G427" s="219"/>
      <c r="H427" s="219"/>
      <c r="I427" s="219"/>
      <c r="J427" s="217"/>
      <c r="K427" s="217"/>
      <c r="L427" s="217"/>
      <c r="M427" s="216"/>
      <c r="N427" s="218"/>
      <c r="O427" s="219"/>
      <c r="P427" s="219"/>
      <c r="Q427" s="219"/>
      <c r="R427" s="217"/>
      <c r="S427" s="217"/>
      <c r="T427" s="217"/>
      <c r="U427" s="216"/>
      <c r="V427" s="218"/>
      <c r="W427" s="219"/>
      <c r="X427" s="219"/>
      <c r="Y427" s="219"/>
      <c r="Z427" s="217"/>
      <c r="AA427" s="217"/>
      <c r="AB427" s="217"/>
      <c r="AC427" s="216"/>
      <c r="AD427" s="218"/>
      <c r="AE427" s="219"/>
      <c r="AF427" s="219"/>
      <c r="AG427" s="219"/>
      <c r="AH427" s="217"/>
      <c r="AI427" s="217"/>
      <c r="AJ427" s="217"/>
      <c r="AK427" s="216"/>
      <c r="AL427" s="223"/>
      <c r="AM427" s="224"/>
      <c r="AN427" s="224"/>
      <c r="AO427" s="224"/>
      <c r="AP427" s="224"/>
      <c r="AQ427" s="224"/>
      <c r="AR427" s="224"/>
      <c r="AS427" s="225"/>
      <c r="AT427" s="223"/>
      <c r="AU427" s="224"/>
      <c r="AV427" s="224"/>
      <c r="AW427" s="224"/>
      <c r="AX427" s="224"/>
      <c r="AY427" s="224"/>
      <c r="AZ427" s="224"/>
      <c r="BA427" s="225"/>
      <c r="BB427" s="218"/>
      <c r="BC427" s="219"/>
      <c r="BD427" s="219"/>
      <c r="BE427" s="219"/>
      <c r="BF427" s="217"/>
      <c r="BG427" s="217"/>
      <c r="BH427" s="217"/>
      <c r="BI427" s="216"/>
      <c r="BJ427" s="218"/>
      <c r="BK427" s="219"/>
      <c r="BL427" s="219"/>
      <c r="BM427" s="219"/>
      <c r="BN427" s="217"/>
      <c r="BO427" s="217"/>
      <c r="BP427" s="217"/>
      <c r="BQ427" s="216"/>
      <c r="BR427" s="218"/>
      <c r="BS427" s="219"/>
      <c r="BT427" s="219"/>
      <c r="BU427" s="219"/>
      <c r="BV427" s="217"/>
      <c r="BW427" s="217"/>
      <c r="BX427" s="217"/>
      <c r="BY427" s="216"/>
      <c r="BZ427" s="218"/>
      <c r="CA427" s="219"/>
      <c r="CB427" s="219"/>
      <c r="CC427" s="219"/>
      <c r="CD427" s="217"/>
      <c r="CE427" s="217"/>
      <c r="CF427" s="217"/>
      <c r="CG427" s="216"/>
      <c r="CH427" s="218"/>
      <c r="CI427" s="219"/>
      <c r="CJ427" s="219"/>
      <c r="CK427" s="219"/>
      <c r="CL427" s="217"/>
      <c r="CM427" s="217"/>
      <c r="CN427" s="217"/>
      <c r="CO427" s="216"/>
      <c r="CP427" s="218"/>
      <c r="CQ427" s="219"/>
      <c r="CR427" s="219"/>
      <c r="CS427" s="219"/>
      <c r="CT427" s="217"/>
      <c r="CU427" s="217"/>
      <c r="CV427" s="217"/>
      <c r="CW427" s="216"/>
      <c r="CX427" s="431"/>
      <c r="CY427" s="432"/>
      <c r="CZ427" s="432"/>
      <c r="DA427" s="433"/>
    </row>
    <row r="428" spans="2:105" ht="18.75" customHeight="1" thickBot="1">
      <c r="B428" s="434"/>
      <c r="C428" s="435"/>
      <c r="D428" s="435"/>
      <c r="E428" s="436"/>
      <c r="F428" s="230"/>
      <c r="G428" s="231"/>
      <c r="H428" s="55"/>
      <c r="I428" s="246" t="s">
        <v>631</v>
      </c>
      <c r="J428" s="246"/>
      <c r="K428" s="246"/>
      <c r="L428" s="246"/>
      <c r="M428" s="247"/>
      <c r="N428" s="230"/>
      <c r="O428" s="231"/>
      <c r="P428" s="55"/>
      <c r="Q428" s="246"/>
      <c r="R428" s="246"/>
      <c r="S428" s="246"/>
      <c r="T428" s="246"/>
      <c r="U428" s="247"/>
      <c r="V428" s="230"/>
      <c r="W428" s="231"/>
      <c r="X428" s="55"/>
      <c r="Y428" s="246"/>
      <c r="Z428" s="246"/>
      <c r="AA428" s="246"/>
      <c r="AB428" s="246"/>
      <c r="AC428" s="247"/>
      <c r="AD428" s="262"/>
      <c r="AE428" s="263"/>
      <c r="AF428" s="55"/>
      <c r="AG428" s="326"/>
      <c r="AH428" s="326"/>
      <c r="AI428" s="326"/>
      <c r="AJ428" s="326"/>
      <c r="AK428" s="327"/>
      <c r="AL428" s="226"/>
      <c r="AM428" s="227"/>
      <c r="AN428" s="227"/>
      <c r="AO428" s="227"/>
      <c r="AP428" s="227"/>
      <c r="AQ428" s="227"/>
      <c r="AR428" s="227"/>
      <c r="AS428" s="228"/>
      <c r="AT428" s="226"/>
      <c r="AU428" s="227"/>
      <c r="AV428" s="227"/>
      <c r="AW428" s="227"/>
      <c r="AX428" s="227"/>
      <c r="AY428" s="227"/>
      <c r="AZ428" s="227"/>
      <c r="BA428" s="228"/>
      <c r="BB428" s="230"/>
      <c r="BC428" s="231"/>
      <c r="BD428" s="55"/>
      <c r="BE428" s="246"/>
      <c r="BF428" s="246"/>
      <c r="BG428" s="246"/>
      <c r="BH428" s="246"/>
      <c r="BI428" s="247"/>
      <c r="BJ428" s="230"/>
      <c r="BK428" s="231"/>
      <c r="BL428" s="55"/>
      <c r="BM428" s="246"/>
      <c r="BN428" s="246"/>
      <c r="BO428" s="246"/>
      <c r="BP428" s="246"/>
      <c r="BQ428" s="247"/>
      <c r="BR428" s="230"/>
      <c r="BS428" s="231"/>
      <c r="BT428" s="55"/>
      <c r="BU428" s="246"/>
      <c r="BV428" s="246"/>
      <c r="BW428" s="246"/>
      <c r="BX428" s="246"/>
      <c r="BY428" s="247"/>
      <c r="BZ428" s="230"/>
      <c r="CA428" s="231"/>
      <c r="CB428" s="55"/>
      <c r="CC428" s="246"/>
      <c r="CD428" s="246"/>
      <c r="CE428" s="246"/>
      <c r="CF428" s="246"/>
      <c r="CG428" s="247"/>
      <c r="CH428" s="230"/>
      <c r="CI428" s="231"/>
      <c r="CJ428" s="55"/>
      <c r="CK428" s="246"/>
      <c r="CL428" s="246"/>
      <c r="CM428" s="246"/>
      <c r="CN428" s="246"/>
      <c r="CO428" s="247"/>
      <c r="CP428" s="230"/>
      <c r="CQ428" s="231"/>
      <c r="CR428" s="55"/>
      <c r="CS428" s="246"/>
      <c r="CT428" s="246"/>
      <c r="CU428" s="246"/>
      <c r="CV428" s="246"/>
      <c r="CW428" s="247"/>
      <c r="CX428" s="434"/>
      <c r="CY428" s="435"/>
      <c r="CZ428" s="435"/>
      <c r="DA428" s="436"/>
    </row>
    <row r="429" spans="2:105" ht="15" customHeight="1">
      <c r="B429" s="425" t="s">
        <v>176</v>
      </c>
      <c r="C429" s="426"/>
      <c r="D429" s="426"/>
      <c r="E429" s="427"/>
      <c r="F429" s="251"/>
      <c r="G429" s="258"/>
      <c r="H429" s="258"/>
      <c r="I429" s="258"/>
      <c r="J429" s="258"/>
      <c r="K429" s="258"/>
      <c r="L429" s="258"/>
      <c r="M429" s="259"/>
      <c r="N429" s="251"/>
      <c r="O429" s="258"/>
      <c r="P429" s="258"/>
      <c r="Q429" s="258"/>
      <c r="R429" s="258"/>
      <c r="S429" s="258"/>
      <c r="T429" s="258"/>
      <c r="U429" s="259"/>
      <c r="V429" s="251"/>
      <c r="W429" s="258"/>
      <c r="X429" s="258"/>
      <c r="Y429" s="258"/>
      <c r="Z429" s="258"/>
      <c r="AA429" s="258"/>
      <c r="AB429" s="258"/>
      <c r="AC429" s="259"/>
      <c r="AD429" s="251"/>
      <c r="AE429" s="252"/>
      <c r="AF429" s="252"/>
      <c r="AG429" s="252"/>
      <c r="AH429" s="258"/>
      <c r="AI429" s="258"/>
      <c r="AJ429" s="258"/>
      <c r="AK429" s="259"/>
      <c r="AL429" s="220"/>
      <c r="AM429" s="221"/>
      <c r="AN429" s="221"/>
      <c r="AO429" s="221"/>
      <c r="AP429" s="221"/>
      <c r="AQ429" s="221"/>
      <c r="AR429" s="221"/>
      <c r="AS429" s="222"/>
      <c r="AT429" s="220"/>
      <c r="AU429" s="221"/>
      <c r="AV429" s="221"/>
      <c r="AW429" s="221"/>
      <c r="AX429" s="221"/>
      <c r="AY429" s="221"/>
      <c r="AZ429" s="221"/>
      <c r="BA429" s="222"/>
      <c r="BB429" s="251"/>
      <c r="BC429" s="258"/>
      <c r="BD429" s="258"/>
      <c r="BE429" s="258"/>
      <c r="BF429" s="258"/>
      <c r="BG429" s="258"/>
      <c r="BH429" s="258"/>
      <c r="BI429" s="259"/>
      <c r="BJ429" s="251"/>
      <c r="BK429" s="258"/>
      <c r="BL429" s="258"/>
      <c r="BM429" s="258"/>
      <c r="BN429" s="258"/>
      <c r="BO429" s="258"/>
      <c r="BP429" s="258"/>
      <c r="BQ429" s="259"/>
      <c r="BR429" s="251"/>
      <c r="BS429" s="258"/>
      <c r="BT429" s="258"/>
      <c r="BU429" s="258"/>
      <c r="BV429" s="258"/>
      <c r="BW429" s="258"/>
      <c r="BX429" s="258"/>
      <c r="BY429" s="259"/>
      <c r="BZ429" s="251"/>
      <c r="CA429" s="258"/>
      <c r="CB429" s="258"/>
      <c r="CC429" s="258"/>
      <c r="CD429" s="258"/>
      <c r="CE429" s="258"/>
      <c r="CF429" s="258"/>
      <c r="CG429" s="259"/>
      <c r="CH429" s="251"/>
      <c r="CI429" s="258"/>
      <c r="CJ429" s="258"/>
      <c r="CK429" s="258"/>
      <c r="CL429" s="258"/>
      <c r="CM429" s="258"/>
      <c r="CN429" s="258"/>
      <c r="CO429" s="259"/>
      <c r="CP429" s="251"/>
      <c r="CQ429" s="258"/>
      <c r="CR429" s="258"/>
      <c r="CS429" s="258"/>
      <c r="CT429" s="258"/>
      <c r="CU429" s="258"/>
      <c r="CV429" s="258"/>
      <c r="CW429" s="259"/>
      <c r="CX429" s="425" t="s">
        <v>176</v>
      </c>
      <c r="CY429" s="426"/>
      <c r="CZ429" s="426"/>
      <c r="DA429" s="427"/>
    </row>
    <row r="430" spans="2:105" ht="15" customHeight="1">
      <c r="B430" s="428"/>
      <c r="C430" s="429"/>
      <c r="D430" s="429"/>
      <c r="E430" s="430"/>
      <c r="F430" s="242"/>
      <c r="G430" s="243"/>
      <c r="H430" s="243"/>
      <c r="I430" s="243"/>
      <c r="J430" s="217"/>
      <c r="K430" s="245"/>
      <c r="L430" s="217"/>
      <c r="M430" s="216"/>
      <c r="N430" s="242"/>
      <c r="O430" s="243"/>
      <c r="P430" s="243"/>
      <c r="Q430" s="243"/>
      <c r="R430" s="217"/>
      <c r="S430" s="245"/>
      <c r="T430" s="217"/>
      <c r="U430" s="216"/>
      <c r="V430" s="242"/>
      <c r="W430" s="243"/>
      <c r="X430" s="243"/>
      <c r="Y430" s="243"/>
      <c r="Z430" s="217"/>
      <c r="AA430" s="245"/>
      <c r="AB430" s="217"/>
      <c r="AC430" s="216"/>
      <c r="AD430" s="242"/>
      <c r="AE430" s="243"/>
      <c r="AF430" s="243"/>
      <c r="AG430" s="243"/>
      <c r="AH430" s="217"/>
      <c r="AI430" s="245"/>
      <c r="AJ430" s="217"/>
      <c r="AK430" s="216"/>
      <c r="AL430" s="223"/>
      <c r="AM430" s="224"/>
      <c r="AN430" s="224"/>
      <c r="AO430" s="224"/>
      <c r="AP430" s="224"/>
      <c r="AQ430" s="224"/>
      <c r="AR430" s="224"/>
      <c r="AS430" s="225"/>
      <c r="AT430" s="223"/>
      <c r="AU430" s="224"/>
      <c r="AV430" s="224"/>
      <c r="AW430" s="224"/>
      <c r="AX430" s="224"/>
      <c r="AY430" s="224"/>
      <c r="AZ430" s="224"/>
      <c r="BA430" s="225"/>
      <c r="BB430" s="242"/>
      <c r="BC430" s="243"/>
      <c r="BD430" s="243"/>
      <c r="BE430" s="243"/>
      <c r="BF430" s="217"/>
      <c r="BG430" s="245"/>
      <c r="BH430" s="217"/>
      <c r="BI430" s="216"/>
      <c r="BJ430" s="242"/>
      <c r="BK430" s="243"/>
      <c r="BL430" s="243"/>
      <c r="BM430" s="243"/>
      <c r="BN430" s="217"/>
      <c r="BO430" s="245"/>
      <c r="BP430" s="217"/>
      <c r="BQ430" s="216"/>
      <c r="BR430" s="242"/>
      <c r="BS430" s="243"/>
      <c r="BT430" s="243"/>
      <c r="BU430" s="243"/>
      <c r="BV430" s="217"/>
      <c r="BW430" s="245"/>
      <c r="BX430" s="217"/>
      <c r="BY430" s="216"/>
      <c r="BZ430" s="242"/>
      <c r="CA430" s="243"/>
      <c r="CB430" s="243"/>
      <c r="CC430" s="243"/>
      <c r="CD430" s="217"/>
      <c r="CE430" s="245"/>
      <c r="CF430" s="217"/>
      <c r="CG430" s="216"/>
      <c r="CH430" s="242"/>
      <c r="CI430" s="243"/>
      <c r="CJ430" s="243"/>
      <c r="CK430" s="243"/>
      <c r="CL430" s="217"/>
      <c r="CM430" s="245"/>
      <c r="CN430" s="217"/>
      <c r="CO430" s="216"/>
      <c r="CP430" s="242"/>
      <c r="CQ430" s="243"/>
      <c r="CR430" s="243"/>
      <c r="CS430" s="243"/>
      <c r="CT430" s="217"/>
      <c r="CU430" s="245"/>
      <c r="CV430" s="217"/>
      <c r="CW430" s="216"/>
      <c r="CX430" s="428"/>
      <c r="CY430" s="429"/>
      <c r="CZ430" s="429"/>
      <c r="DA430" s="430"/>
    </row>
    <row r="431" spans="2:105" ht="11.25" customHeight="1">
      <c r="B431" s="428"/>
      <c r="C431" s="429"/>
      <c r="D431" s="429"/>
      <c r="E431" s="430"/>
      <c r="F431" s="242" t="s">
        <v>37</v>
      </c>
      <c r="G431" s="243"/>
      <c r="H431" s="243"/>
      <c r="I431" s="243"/>
      <c r="J431" s="217"/>
      <c r="K431" s="245"/>
      <c r="L431" s="217"/>
      <c r="M431" s="216"/>
      <c r="N431" s="242" t="s">
        <v>37</v>
      </c>
      <c r="O431" s="243"/>
      <c r="P431" s="243"/>
      <c r="Q431" s="243"/>
      <c r="R431" s="217"/>
      <c r="S431" s="245"/>
      <c r="T431" s="217"/>
      <c r="U431" s="216"/>
      <c r="V431" s="242" t="s">
        <v>37</v>
      </c>
      <c r="W431" s="243"/>
      <c r="X431" s="243"/>
      <c r="Y431" s="243"/>
      <c r="Z431" s="217"/>
      <c r="AA431" s="245"/>
      <c r="AB431" s="217"/>
      <c r="AC431" s="216"/>
      <c r="AD431" s="242" t="s">
        <v>36</v>
      </c>
      <c r="AE431" s="243"/>
      <c r="AF431" s="243"/>
      <c r="AG431" s="243"/>
      <c r="AH431" s="217"/>
      <c r="AI431" s="245"/>
      <c r="AJ431" s="217"/>
      <c r="AK431" s="216"/>
      <c r="AL431" s="223"/>
      <c r="AM431" s="224"/>
      <c r="AN431" s="224"/>
      <c r="AO431" s="224"/>
      <c r="AP431" s="224"/>
      <c r="AQ431" s="224"/>
      <c r="AR431" s="224"/>
      <c r="AS431" s="225"/>
      <c r="AT431" s="223"/>
      <c r="AU431" s="224"/>
      <c r="AV431" s="224"/>
      <c r="AW431" s="224"/>
      <c r="AX431" s="224"/>
      <c r="AY431" s="224"/>
      <c r="AZ431" s="224"/>
      <c r="BA431" s="225"/>
      <c r="BB431" s="242" t="s">
        <v>36</v>
      </c>
      <c r="BC431" s="243"/>
      <c r="BD431" s="243"/>
      <c r="BE431" s="243"/>
      <c r="BF431" s="217"/>
      <c r="BG431" s="245"/>
      <c r="BH431" s="217"/>
      <c r="BI431" s="216"/>
      <c r="BJ431" s="242" t="s">
        <v>36</v>
      </c>
      <c r="BK431" s="243"/>
      <c r="BL431" s="243"/>
      <c r="BM431" s="243"/>
      <c r="BN431" s="217"/>
      <c r="BO431" s="245"/>
      <c r="BP431" s="217"/>
      <c r="BQ431" s="216"/>
      <c r="BR431" s="242" t="s">
        <v>36</v>
      </c>
      <c r="BS431" s="243"/>
      <c r="BT431" s="243"/>
      <c r="BU431" s="243"/>
      <c r="BV431" s="217"/>
      <c r="BW431" s="245"/>
      <c r="BX431" s="217"/>
      <c r="BY431" s="216"/>
      <c r="BZ431" s="242" t="s">
        <v>36</v>
      </c>
      <c r="CA431" s="243"/>
      <c r="CB431" s="243"/>
      <c r="CC431" s="243"/>
      <c r="CD431" s="217"/>
      <c r="CE431" s="245"/>
      <c r="CF431" s="217"/>
      <c r="CG431" s="216"/>
      <c r="CH431" s="242" t="s">
        <v>36</v>
      </c>
      <c r="CI431" s="243"/>
      <c r="CJ431" s="243"/>
      <c r="CK431" s="243"/>
      <c r="CL431" s="217"/>
      <c r="CM431" s="245"/>
      <c r="CN431" s="217"/>
      <c r="CO431" s="216"/>
      <c r="CP431" s="242"/>
      <c r="CQ431" s="243"/>
      <c r="CR431" s="243"/>
      <c r="CS431" s="243"/>
      <c r="CT431" s="217"/>
      <c r="CU431" s="245"/>
      <c r="CV431" s="217"/>
      <c r="CW431" s="216"/>
      <c r="CX431" s="428"/>
      <c r="CY431" s="429"/>
      <c r="CZ431" s="429"/>
      <c r="DA431" s="430"/>
    </row>
    <row r="432" spans="2:105" ht="22.5" customHeight="1">
      <c r="B432" s="428"/>
      <c r="C432" s="429"/>
      <c r="D432" s="429"/>
      <c r="E432" s="430"/>
      <c r="F432" s="242"/>
      <c r="G432" s="243"/>
      <c r="H432" s="243"/>
      <c r="I432" s="243"/>
      <c r="J432" s="217"/>
      <c r="K432" s="217"/>
      <c r="L432" s="217"/>
      <c r="M432" s="216"/>
      <c r="N432" s="242"/>
      <c r="O432" s="243"/>
      <c r="P432" s="243"/>
      <c r="Q432" s="243"/>
      <c r="R432" s="217"/>
      <c r="S432" s="217"/>
      <c r="T432" s="217"/>
      <c r="U432" s="216"/>
      <c r="V432" s="242"/>
      <c r="W432" s="243"/>
      <c r="X432" s="243"/>
      <c r="Y432" s="243"/>
      <c r="Z432" s="217"/>
      <c r="AA432" s="217"/>
      <c r="AB432" s="217"/>
      <c r="AC432" s="216"/>
      <c r="AD432" s="242"/>
      <c r="AE432" s="243"/>
      <c r="AF432" s="243"/>
      <c r="AG432" s="243"/>
      <c r="AH432" s="217"/>
      <c r="AI432" s="217"/>
      <c r="AJ432" s="217"/>
      <c r="AK432" s="216"/>
      <c r="AL432" s="223"/>
      <c r="AM432" s="224"/>
      <c r="AN432" s="224"/>
      <c r="AO432" s="224"/>
      <c r="AP432" s="224"/>
      <c r="AQ432" s="224"/>
      <c r="AR432" s="224"/>
      <c r="AS432" s="225"/>
      <c r="AT432" s="223"/>
      <c r="AU432" s="224"/>
      <c r="AV432" s="224"/>
      <c r="AW432" s="224"/>
      <c r="AX432" s="224"/>
      <c r="AY432" s="224"/>
      <c r="AZ432" s="224"/>
      <c r="BA432" s="225"/>
      <c r="BB432" s="242"/>
      <c r="BC432" s="243"/>
      <c r="BD432" s="243"/>
      <c r="BE432" s="243"/>
      <c r="BF432" s="217"/>
      <c r="BG432" s="217"/>
      <c r="BH432" s="217"/>
      <c r="BI432" s="216"/>
      <c r="BJ432" s="242"/>
      <c r="BK432" s="243"/>
      <c r="BL432" s="243"/>
      <c r="BM432" s="243"/>
      <c r="BN432" s="217"/>
      <c r="BO432" s="217"/>
      <c r="BP432" s="217"/>
      <c r="BQ432" s="216"/>
      <c r="BR432" s="242"/>
      <c r="BS432" s="243"/>
      <c r="BT432" s="243"/>
      <c r="BU432" s="243"/>
      <c r="BV432" s="217"/>
      <c r="BW432" s="217"/>
      <c r="BX432" s="217"/>
      <c r="BY432" s="216"/>
      <c r="BZ432" s="242"/>
      <c r="CA432" s="243"/>
      <c r="CB432" s="243"/>
      <c r="CC432" s="243"/>
      <c r="CD432" s="217"/>
      <c r="CE432" s="217"/>
      <c r="CF432" s="217"/>
      <c r="CG432" s="216"/>
      <c r="CH432" s="242"/>
      <c r="CI432" s="243"/>
      <c r="CJ432" s="243"/>
      <c r="CK432" s="243"/>
      <c r="CL432" s="217"/>
      <c r="CM432" s="217"/>
      <c r="CN432" s="217"/>
      <c r="CO432" s="216"/>
      <c r="CP432" s="242"/>
      <c r="CQ432" s="243"/>
      <c r="CR432" s="243"/>
      <c r="CS432" s="243"/>
      <c r="CT432" s="217"/>
      <c r="CU432" s="217"/>
      <c r="CV432" s="217"/>
      <c r="CW432" s="216"/>
      <c r="CX432" s="428"/>
      <c r="CY432" s="429"/>
      <c r="CZ432" s="429"/>
      <c r="DA432" s="430"/>
    </row>
    <row r="433" spans="2:105" ht="18.75" customHeight="1">
      <c r="B433" s="431"/>
      <c r="C433" s="432"/>
      <c r="D433" s="432"/>
      <c r="E433" s="433"/>
      <c r="F433" s="218"/>
      <c r="G433" s="219"/>
      <c r="H433" s="219"/>
      <c r="I433" s="219"/>
      <c r="J433" s="217"/>
      <c r="K433" s="217"/>
      <c r="L433" s="217"/>
      <c r="M433" s="216"/>
      <c r="N433" s="218"/>
      <c r="O433" s="219"/>
      <c r="P433" s="219"/>
      <c r="Q433" s="219"/>
      <c r="R433" s="217"/>
      <c r="S433" s="217"/>
      <c r="T433" s="217"/>
      <c r="U433" s="216"/>
      <c r="V433" s="218"/>
      <c r="W433" s="219"/>
      <c r="X433" s="219"/>
      <c r="Y433" s="219"/>
      <c r="Z433" s="217"/>
      <c r="AA433" s="217"/>
      <c r="AB433" s="217"/>
      <c r="AC433" s="216"/>
      <c r="AD433" s="218"/>
      <c r="AE433" s="219"/>
      <c r="AF433" s="219"/>
      <c r="AG433" s="219"/>
      <c r="AH433" s="217"/>
      <c r="AI433" s="217"/>
      <c r="AJ433" s="217"/>
      <c r="AK433" s="216"/>
      <c r="AL433" s="223"/>
      <c r="AM433" s="224"/>
      <c r="AN433" s="224"/>
      <c r="AO433" s="224"/>
      <c r="AP433" s="224"/>
      <c r="AQ433" s="224"/>
      <c r="AR433" s="224"/>
      <c r="AS433" s="225"/>
      <c r="AT433" s="223"/>
      <c r="AU433" s="224"/>
      <c r="AV433" s="224"/>
      <c r="AW433" s="224"/>
      <c r="AX433" s="224"/>
      <c r="AY433" s="224"/>
      <c r="AZ433" s="224"/>
      <c r="BA433" s="225"/>
      <c r="BB433" s="218"/>
      <c r="BC433" s="219"/>
      <c r="BD433" s="219"/>
      <c r="BE433" s="219"/>
      <c r="BF433" s="217"/>
      <c r="BG433" s="217"/>
      <c r="BH433" s="217"/>
      <c r="BI433" s="216"/>
      <c r="BJ433" s="218"/>
      <c r="BK433" s="219"/>
      <c r="BL433" s="219"/>
      <c r="BM433" s="219"/>
      <c r="BN433" s="217"/>
      <c r="BO433" s="217"/>
      <c r="BP433" s="217"/>
      <c r="BQ433" s="216"/>
      <c r="BR433" s="218"/>
      <c r="BS433" s="219"/>
      <c r="BT433" s="219"/>
      <c r="BU433" s="219"/>
      <c r="BV433" s="217"/>
      <c r="BW433" s="217"/>
      <c r="BX433" s="217"/>
      <c r="BY433" s="216"/>
      <c r="BZ433" s="218"/>
      <c r="CA433" s="219"/>
      <c r="CB433" s="219"/>
      <c r="CC433" s="219"/>
      <c r="CD433" s="217"/>
      <c r="CE433" s="217"/>
      <c r="CF433" s="217"/>
      <c r="CG433" s="216"/>
      <c r="CH433" s="218"/>
      <c r="CI433" s="219"/>
      <c r="CJ433" s="219"/>
      <c r="CK433" s="219"/>
      <c r="CL433" s="217"/>
      <c r="CM433" s="217"/>
      <c r="CN433" s="217"/>
      <c r="CO433" s="216"/>
      <c r="CP433" s="218"/>
      <c r="CQ433" s="219"/>
      <c r="CR433" s="219"/>
      <c r="CS433" s="219"/>
      <c r="CT433" s="217"/>
      <c r="CU433" s="217"/>
      <c r="CV433" s="217"/>
      <c r="CW433" s="216"/>
      <c r="CX433" s="431"/>
      <c r="CY433" s="432"/>
      <c r="CZ433" s="432"/>
      <c r="DA433" s="433"/>
    </row>
    <row r="434" spans="2:105" ht="18.75" customHeight="1" thickBot="1">
      <c r="B434" s="434"/>
      <c r="C434" s="435"/>
      <c r="D434" s="435"/>
      <c r="E434" s="436"/>
      <c r="F434" s="230"/>
      <c r="G434" s="231"/>
      <c r="H434" s="55"/>
      <c r="I434" s="246"/>
      <c r="J434" s="246"/>
      <c r="K434" s="246"/>
      <c r="L434" s="246"/>
      <c r="M434" s="247"/>
      <c r="N434" s="230"/>
      <c r="O434" s="231"/>
      <c r="P434" s="55"/>
      <c r="Q434" s="246"/>
      <c r="R434" s="246"/>
      <c r="S434" s="246"/>
      <c r="T434" s="246"/>
      <c r="U434" s="247"/>
      <c r="V434" s="230"/>
      <c r="W434" s="231"/>
      <c r="X434" s="55"/>
      <c r="Y434" s="246"/>
      <c r="Z434" s="246"/>
      <c r="AA434" s="246"/>
      <c r="AB434" s="246"/>
      <c r="AC434" s="247"/>
      <c r="AD434" s="262"/>
      <c r="AE434" s="263"/>
      <c r="AF434" s="55"/>
      <c r="AG434" s="326"/>
      <c r="AH434" s="326"/>
      <c r="AI434" s="326"/>
      <c r="AJ434" s="326"/>
      <c r="AK434" s="327"/>
      <c r="AL434" s="226"/>
      <c r="AM434" s="227"/>
      <c r="AN434" s="227"/>
      <c r="AO434" s="227"/>
      <c r="AP434" s="227"/>
      <c r="AQ434" s="227"/>
      <c r="AR434" s="227"/>
      <c r="AS434" s="228"/>
      <c r="AT434" s="226"/>
      <c r="AU434" s="227"/>
      <c r="AV434" s="227"/>
      <c r="AW434" s="227"/>
      <c r="AX434" s="227"/>
      <c r="AY434" s="227"/>
      <c r="AZ434" s="227"/>
      <c r="BA434" s="228"/>
      <c r="BB434" s="230"/>
      <c r="BC434" s="231"/>
      <c r="BD434" s="55"/>
      <c r="BE434" s="246"/>
      <c r="BF434" s="246"/>
      <c r="BG434" s="246"/>
      <c r="BH434" s="246"/>
      <c r="BI434" s="247"/>
      <c r="BJ434" s="230"/>
      <c r="BK434" s="231"/>
      <c r="BL434" s="55"/>
      <c r="BM434" s="246"/>
      <c r="BN434" s="246"/>
      <c r="BO434" s="246"/>
      <c r="BP434" s="246"/>
      <c r="BQ434" s="247"/>
      <c r="BR434" s="230"/>
      <c r="BS434" s="231"/>
      <c r="BT434" s="55"/>
      <c r="BU434" s="246"/>
      <c r="BV434" s="246"/>
      <c r="BW434" s="246"/>
      <c r="BX434" s="246"/>
      <c r="BY434" s="247"/>
      <c r="BZ434" s="230"/>
      <c r="CA434" s="231"/>
      <c r="CB434" s="55"/>
      <c r="CC434" s="246"/>
      <c r="CD434" s="246"/>
      <c r="CE434" s="246"/>
      <c r="CF434" s="246"/>
      <c r="CG434" s="247"/>
      <c r="CH434" s="230"/>
      <c r="CI434" s="231"/>
      <c r="CJ434" s="55"/>
      <c r="CK434" s="246"/>
      <c r="CL434" s="246"/>
      <c r="CM434" s="246"/>
      <c r="CN434" s="246"/>
      <c r="CO434" s="247"/>
      <c r="CP434" s="230"/>
      <c r="CQ434" s="231"/>
      <c r="CR434" s="55"/>
      <c r="CS434" s="246"/>
      <c r="CT434" s="246"/>
      <c r="CU434" s="246"/>
      <c r="CV434" s="246"/>
      <c r="CW434" s="247"/>
      <c r="CX434" s="434"/>
      <c r="CY434" s="435"/>
      <c r="CZ434" s="435"/>
      <c r="DA434" s="436"/>
    </row>
    <row r="435" spans="2:105" ht="13.5" customHeight="1">
      <c r="B435" s="440" t="s">
        <v>2</v>
      </c>
      <c r="C435" s="441"/>
      <c r="D435" s="2"/>
      <c r="E435" s="10"/>
      <c r="F435" s="27"/>
      <c r="G435" s="28"/>
      <c r="H435" s="255" t="str">
        <f>TEXT($B1,"m月")</f>
        <v>7月</v>
      </c>
      <c r="I435" s="255"/>
      <c r="J435" s="255"/>
      <c r="K435" s="255"/>
      <c r="L435" s="28"/>
      <c r="M435" s="29"/>
      <c r="N435" s="27"/>
      <c r="O435" s="28"/>
      <c r="P435" s="255" t="str">
        <f t="shared" ref="P435" si="98">TEXT($B1,"m月")</f>
        <v>7月</v>
      </c>
      <c r="Q435" s="255"/>
      <c r="R435" s="255"/>
      <c r="S435" s="255"/>
      <c r="T435" s="28"/>
      <c r="U435" s="29"/>
      <c r="V435" s="27"/>
      <c r="W435" s="28"/>
      <c r="X435" s="255" t="str">
        <f t="shared" ref="X435" si="99">TEXT($B1,"m月")</f>
        <v>7月</v>
      </c>
      <c r="Y435" s="255"/>
      <c r="Z435" s="255"/>
      <c r="AA435" s="255"/>
      <c r="AB435" s="28"/>
      <c r="AC435" s="29"/>
      <c r="AD435" s="27"/>
      <c r="AE435" s="28"/>
      <c r="AF435" s="255" t="str">
        <f t="shared" ref="AF435" si="100">TEXT($B1,"m月")</f>
        <v>7月</v>
      </c>
      <c r="AG435" s="255"/>
      <c r="AH435" s="255"/>
      <c r="AI435" s="255"/>
      <c r="AJ435" s="28"/>
      <c r="AK435" s="29"/>
      <c r="AL435" s="27"/>
      <c r="AM435" s="28"/>
      <c r="AN435" s="255" t="str">
        <f t="shared" ref="AN435" si="101">TEXT($B1,"m月")</f>
        <v>7月</v>
      </c>
      <c r="AO435" s="255"/>
      <c r="AP435" s="255"/>
      <c r="AQ435" s="255"/>
      <c r="AR435" s="28"/>
      <c r="AS435" s="29"/>
      <c r="AT435" s="27"/>
      <c r="AU435" s="28"/>
      <c r="AV435" s="255" t="str">
        <f t="shared" ref="AV435" si="102">TEXT($B1,"m月")</f>
        <v>7月</v>
      </c>
      <c r="AW435" s="255"/>
      <c r="AX435" s="255"/>
      <c r="AY435" s="255"/>
      <c r="AZ435" s="28"/>
      <c r="BA435" s="29"/>
      <c r="BB435" s="27"/>
      <c r="BC435" s="28"/>
      <c r="BD435" s="255" t="str">
        <f t="shared" ref="BD435" si="103">TEXT($B1,"m月")</f>
        <v>7月</v>
      </c>
      <c r="BE435" s="255"/>
      <c r="BF435" s="255"/>
      <c r="BG435" s="255"/>
      <c r="BH435" s="28"/>
      <c r="BI435" s="29"/>
      <c r="BJ435" s="27"/>
      <c r="BK435" s="28"/>
      <c r="BL435" s="255" t="str">
        <f t="shared" ref="BL435" si="104">TEXT($B1,"m月")</f>
        <v>7月</v>
      </c>
      <c r="BM435" s="255"/>
      <c r="BN435" s="255"/>
      <c r="BO435" s="255"/>
      <c r="BP435" s="28"/>
      <c r="BQ435" s="29"/>
      <c r="BR435" s="27"/>
      <c r="BS435" s="28"/>
      <c r="BT435" s="255" t="str">
        <f t="shared" ref="BT435" si="105">TEXT($B1,"m月")</f>
        <v>7月</v>
      </c>
      <c r="BU435" s="255"/>
      <c r="BV435" s="255"/>
      <c r="BW435" s="255"/>
      <c r="BX435" s="28"/>
      <c r="BY435" s="29"/>
      <c r="BZ435" s="27"/>
      <c r="CA435" s="28"/>
      <c r="CB435" s="255" t="str">
        <f t="shared" ref="CB435" si="106">TEXT($B1,"m月")</f>
        <v>7月</v>
      </c>
      <c r="CC435" s="255"/>
      <c r="CD435" s="255"/>
      <c r="CE435" s="255"/>
      <c r="CF435" s="28"/>
      <c r="CG435" s="29"/>
      <c r="CH435" s="27"/>
      <c r="CI435" s="28"/>
      <c r="CJ435" s="255" t="str">
        <f t="shared" ref="CJ435" si="107">TEXT($B1,"m月")</f>
        <v>7月</v>
      </c>
      <c r="CK435" s="255"/>
      <c r="CL435" s="255"/>
      <c r="CM435" s="255"/>
      <c r="CN435" s="28"/>
      <c r="CO435" s="29"/>
      <c r="CP435" s="27"/>
      <c r="CQ435" s="28"/>
      <c r="CR435" s="255" t="str">
        <f t="shared" ref="CR435" si="108">TEXT($B1,"m月")</f>
        <v>7月</v>
      </c>
      <c r="CS435" s="255"/>
      <c r="CT435" s="255"/>
      <c r="CU435" s="255"/>
      <c r="CV435" s="28"/>
      <c r="CW435" s="29"/>
      <c r="CX435" s="440" t="s">
        <v>2</v>
      </c>
      <c r="CY435" s="441"/>
      <c r="CZ435" s="2"/>
      <c r="DA435" s="10"/>
    </row>
    <row r="436" spans="2:105" ht="13.5" customHeight="1">
      <c r="B436" s="442"/>
      <c r="C436" s="443"/>
      <c r="D436" s="8"/>
      <c r="E436" s="3"/>
      <c r="F436" s="393">
        <v>21</v>
      </c>
      <c r="G436" s="394"/>
      <c r="H436" s="394"/>
      <c r="I436" s="394"/>
      <c r="J436" s="270" t="str">
        <f>TEXT('7月1～10日'!$B1+20,"(aaa)")</f>
        <v>(火)</v>
      </c>
      <c r="K436" s="270"/>
      <c r="L436" s="270"/>
      <c r="M436" s="271"/>
      <c r="N436" s="238">
        <v>22</v>
      </c>
      <c r="O436" s="239"/>
      <c r="P436" s="239"/>
      <c r="Q436" s="239"/>
      <c r="R436" s="234" t="str">
        <f>IF($J436="(月)","(火)",IF($J436="(火)","(水)",IF($J436="(水)","(木)",IF($J436="(木)","(金)",IF($J436="(金)","(土)",IF($J436="(土)","(日)",IF($J436="(日)","(月)")))))))</f>
        <v>(水)</v>
      </c>
      <c r="S436" s="234"/>
      <c r="T436" s="234"/>
      <c r="U436" s="235"/>
      <c r="V436" s="238">
        <v>23</v>
      </c>
      <c r="W436" s="239"/>
      <c r="X436" s="239"/>
      <c r="Y436" s="239"/>
      <c r="Z436" s="234" t="str">
        <f>IF($R436="(月)","(火)",IF($R436="(火)","(水)",IF($R436="(水)","(木)",IF($R436="(木)","(金)",IF($R436="(金)","(土)",IF($R436="(土)","(日)",IF($R436="(日)","(月)")))))))</f>
        <v>(木)</v>
      </c>
      <c r="AA436" s="234"/>
      <c r="AB436" s="234"/>
      <c r="AC436" s="235"/>
      <c r="AD436" s="238">
        <v>24</v>
      </c>
      <c r="AE436" s="239"/>
      <c r="AF436" s="239"/>
      <c r="AG436" s="239"/>
      <c r="AH436" s="234" t="str">
        <f>IF($Z436="(月)","(火)",IF($Z436="(火)","(水)",IF($Z436="(水)","(木)",IF($Z436="(木)","(金)",IF($Z436="(金)","(土)",IF($Z436="(土)","(日)",IF($Z436="(日)","(月)")))))))</f>
        <v>(金)</v>
      </c>
      <c r="AI436" s="234"/>
      <c r="AJ436" s="234"/>
      <c r="AK436" s="235"/>
      <c r="AL436" s="238">
        <v>25</v>
      </c>
      <c r="AM436" s="239"/>
      <c r="AN436" s="239"/>
      <c r="AO436" s="239"/>
      <c r="AP436" s="234" t="str">
        <f>IF($AH436="(月)","(火)",IF($AH436="(火)","(水)",IF($AH436="(水)","(木)",IF($AH436="(木)","(金)",IF($AH436="(金)","(土)",IF($AH436="(土)","(日)",IF($AH436="(日)","(月)")))))))</f>
        <v>(土)</v>
      </c>
      <c r="AQ436" s="234"/>
      <c r="AR436" s="234"/>
      <c r="AS436" s="235"/>
      <c r="AT436" s="238">
        <v>26</v>
      </c>
      <c r="AU436" s="239"/>
      <c r="AV436" s="239"/>
      <c r="AW436" s="239"/>
      <c r="AX436" s="234" t="str">
        <f>IF($AP436="(月)","(火)",IF($AP436="(火)","(水)",IF($AP436="(水)","(木)",IF($AP436="(木)","(金)",IF($AP436="(金)","(土)",IF($AP436="(土)","(日)",IF($AP436="(日)","(月)")))))))</f>
        <v>(日)</v>
      </c>
      <c r="AY436" s="234"/>
      <c r="AZ436" s="234"/>
      <c r="BA436" s="235"/>
      <c r="BB436" s="238">
        <v>27</v>
      </c>
      <c r="BC436" s="239"/>
      <c r="BD436" s="239"/>
      <c r="BE436" s="239"/>
      <c r="BF436" s="234" t="str">
        <f>IF($AX436="(月)","(火)",IF($AX436="(火)","(水)",IF($AX436="(水)","(木)",IF($AX436="(木)","(金)",IF($AX436="(金)","(土)",IF($AX436="(土)","(日)",IF($AX436="(日)","(月)")))))))</f>
        <v>(月)</v>
      </c>
      <c r="BG436" s="234"/>
      <c r="BH436" s="234"/>
      <c r="BI436" s="235"/>
      <c r="BJ436" s="238">
        <v>28</v>
      </c>
      <c r="BK436" s="239"/>
      <c r="BL436" s="239"/>
      <c r="BM436" s="239"/>
      <c r="BN436" s="234" t="str">
        <f>IF($BF436="(月)","(火)",IF($BF436="(火)","(水)",IF($BF436="(水)","(木)",IF($BF436="(木)","(金)",IF($BF436="(金)","(土)",IF($BF436="(土)","(日)",IF($BF436="(日)","(月)")))))))</f>
        <v>(火)</v>
      </c>
      <c r="BO436" s="234"/>
      <c r="BP436" s="234"/>
      <c r="BQ436" s="235"/>
      <c r="BR436" s="238">
        <f>IF(DAY(DATE($P$1,$Q$1,29))=29,29,"")</f>
        <v>29</v>
      </c>
      <c r="BS436" s="239"/>
      <c r="BT436" s="239"/>
      <c r="BU436" s="239"/>
      <c r="BV436" s="234" t="str">
        <f>IF($BN436="(月)","(火)",IF($BN436="(火)","(水)",IF($BN436="(水)","(木)",IF($BN436="(木)","(金)",IF($BN436="(金)","(土)",IF($BN436="(土)","(日)",IF($BN436="(日)","(月)")))))))</f>
        <v>(水)</v>
      </c>
      <c r="BW436" s="234"/>
      <c r="BX436" s="234"/>
      <c r="BY436" s="235"/>
      <c r="BZ436" s="238">
        <f>IF(DAY(DATE($P$1,$Q$1,30))=30,30,"")</f>
        <v>30</v>
      </c>
      <c r="CA436" s="239"/>
      <c r="CB436" s="239"/>
      <c r="CC436" s="239"/>
      <c r="CD436" s="234" t="str">
        <f>IF($BV436="(月)","(火)",IF($BV436="(火)","(水)",IF($BV436="(水)","(木)",IF($BV436="(木)","(金)",IF($BV436="(金)","(土)",IF($BV436="(土)","(日)",IF($BV436="(日)","(月)")))))))</f>
        <v>(木)</v>
      </c>
      <c r="CE436" s="234"/>
      <c r="CF436" s="234"/>
      <c r="CG436" s="235"/>
      <c r="CH436" s="238">
        <f>IF(DAY(DATE($P$1,$Q$1,31))=31,31,"")</f>
        <v>31</v>
      </c>
      <c r="CI436" s="239"/>
      <c r="CJ436" s="239"/>
      <c r="CK436" s="239"/>
      <c r="CL436" s="234" t="str">
        <f>IF($CD436="(月)","(火)",IF($CD436="(火)","(水)",IF($CD436="(水)","(木)",IF($CD436="(木)","(金)",IF($CD436="(金)","(土)",IF($CD436="(土)","(日)",IF($CD436="(日)","(月)")))))))</f>
        <v>(金)</v>
      </c>
      <c r="CM436" s="234"/>
      <c r="CN436" s="234"/>
      <c r="CO436" s="235"/>
      <c r="CP436" s="238"/>
      <c r="CQ436" s="239"/>
      <c r="CR436" s="239"/>
      <c r="CS436" s="239"/>
      <c r="CT436" s="234"/>
      <c r="CU436" s="234"/>
      <c r="CV436" s="234"/>
      <c r="CW436" s="235"/>
      <c r="CX436" s="442"/>
      <c r="CY436" s="443"/>
      <c r="CZ436" s="8"/>
      <c r="DA436" s="3"/>
    </row>
    <row r="437" spans="2:105" ht="13.5" customHeight="1">
      <c r="B437" s="6"/>
      <c r="C437" s="8"/>
      <c r="D437" s="342" t="s">
        <v>0</v>
      </c>
      <c r="E437" s="343"/>
      <c r="F437" s="393"/>
      <c r="G437" s="394"/>
      <c r="H437" s="394"/>
      <c r="I437" s="394"/>
      <c r="J437" s="270"/>
      <c r="K437" s="270"/>
      <c r="L437" s="270"/>
      <c r="M437" s="271"/>
      <c r="N437" s="238"/>
      <c r="O437" s="239"/>
      <c r="P437" s="239"/>
      <c r="Q437" s="239"/>
      <c r="R437" s="234"/>
      <c r="S437" s="234"/>
      <c r="T437" s="234"/>
      <c r="U437" s="235"/>
      <c r="V437" s="238"/>
      <c r="W437" s="239"/>
      <c r="X437" s="239"/>
      <c r="Y437" s="239"/>
      <c r="Z437" s="234"/>
      <c r="AA437" s="234"/>
      <c r="AB437" s="234"/>
      <c r="AC437" s="235"/>
      <c r="AD437" s="238"/>
      <c r="AE437" s="239"/>
      <c r="AF437" s="239"/>
      <c r="AG437" s="239"/>
      <c r="AH437" s="234"/>
      <c r="AI437" s="234"/>
      <c r="AJ437" s="234"/>
      <c r="AK437" s="235"/>
      <c r="AL437" s="238"/>
      <c r="AM437" s="239"/>
      <c r="AN437" s="239"/>
      <c r="AO437" s="239"/>
      <c r="AP437" s="234"/>
      <c r="AQ437" s="234"/>
      <c r="AR437" s="234"/>
      <c r="AS437" s="235"/>
      <c r="AT437" s="238"/>
      <c r="AU437" s="239"/>
      <c r="AV437" s="239"/>
      <c r="AW437" s="239"/>
      <c r="AX437" s="234"/>
      <c r="AY437" s="234"/>
      <c r="AZ437" s="234"/>
      <c r="BA437" s="235"/>
      <c r="BB437" s="238"/>
      <c r="BC437" s="239"/>
      <c r="BD437" s="239"/>
      <c r="BE437" s="239"/>
      <c r="BF437" s="234"/>
      <c r="BG437" s="234"/>
      <c r="BH437" s="234"/>
      <c r="BI437" s="235"/>
      <c r="BJ437" s="238"/>
      <c r="BK437" s="239"/>
      <c r="BL437" s="239"/>
      <c r="BM437" s="239"/>
      <c r="BN437" s="234"/>
      <c r="BO437" s="234"/>
      <c r="BP437" s="234"/>
      <c r="BQ437" s="235"/>
      <c r="BR437" s="238"/>
      <c r="BS437" s="239"/>
      <c r="BT437" s="239"/>
      <c r="BU437" s="239"/>
      <c r="BV437" s="234"/>
      <c r="BW437" s="234"/>
      <c r="BX437" s="234"/>
      <c r="BY437" s="235"/>
      <c r="BZ437" s="238"/>
      <c r="CA437" s="239"/>
      <c r="CB437" s="239"/>
      <c r="CC437" s="239"/>
      <c r="CD437" s="234"/>
      <c r="CE437" s="234"/>
      <c r="CF437" s="234"/>
      <c r="CG437" s="235"/>
      <c r="CH437" s="238"/>
      <c r="CI437" s="239"/>
      <c r="CJ437" s="239"/>
      <c r="CK437" s="239"/>
      <c r="CL437" s="234"/>
      <c r="CM437" s="234"/>
      <c r="CN437" s="234"/>
      <c r="CO437" s="235"/>
      <c r="CP437" s="238"/>
      <c r="CQ437" s="239"/>
      <c r="CR437" s="239"/>
      <c r="CS437" s="239"/>
      <c r="CT437" s="234"/>
      <c r="CU437" s="234"/>
      <c r="CV437" s="234"/>
      <c r="CW437" s="235"/>
      <c r="CX437" s="6"/>
      <c r="CY437" s="8"/>
      <c r="CZ437" s="342" t="s">
        <v>0</v>
      </c>
      <c r="DA437" s="343"/>
    </row>
    <row r="438" spans="2:105" ht="14.25" customHeight="1" thickBot="1">
      <c r="B438" s="9"/>
      <c r="C438" s="1"/>
      <c r="D438" s="344"/>
      <c r="E438" s="345"/>
      <c r="F438" s="395"/>
      <c r="G438" s="396"/>
      <c r="H438" s="396"/>
      <c r="I438" s="396"/>
      <c r="J438" s="272"/>
      <c r="K438" s="272"/>
      <c r="L438" s="272"/>
      <c r="M438" s="273"/>
      <c r="N438" s="240"/>
      <c r="O438" s="241"/>
      <c r="P438" s="241"/>
      <c r="Q438" s="241"/>
      <c r="R438" s="236"/>
      <c r="S438" s="236"/>
      <c r="T438" s="236"/>
      <c r="U438" s="237"/>
      <c r="V438" s="240"/>
      <c r="W438" s="241"/>
      <c r="X438" s="241"/>
      <c r="Y438" s="241"/>
      <c r="Z438" s="236"/>
      <c r="AA438" s="236"/>
      <c r="AB438" s="236"/>
      <c r="AC438" s="237"/>
      <c r="AD438" s="240"/>
      <c r="AE438" s="241"/>
      <c r="AF438" s="241"/>
      <c r="AG438" s="241"/>
      <c r="AH438" s="236"/>
      <c r="AI438" s="236"/>
      <c r="AJ438" s="236"/>
      <c r="AK438" s="237"/>
      <c r="AL438" s="240"/>
      <c r="AM438" s="241"/>
      <c r="AN438" s="241"/>
      <c r="AO438" s="241"/>
      <c r="AP438" s="236"/>
      <c r="AQ438" s="236"/>
      <c r="AR438" s="236"/>
      <c r="AS438" s="237"/>
      <c r="AT438" s="240"/>
      <c r="AU438" s="241"/>
      <c r="AV438" s="241"/>
      <c r="AW438" s="241"/>
      <c r="AX438" s="236"/>
      <c r="AY438" s="236"/>
      <c r="AZ438" s="236"/>
      <c r="BA438" s="237"/>
      <c r="BB438" s="240"/>
      <c r="BC438" s="241"/>
      <c r="BD438" s="241"/>
      <c r="BE438" s="241"/>
      <c r="BF438" s="236"/>
      <c r="BG438" s="236"/>
      <c r="BH438" s="236"/>
      <c r="BI438" s="237"/>
      <c r="BJ438" s="240"/>
      <c r="BK438" s="241"/>
      <c r="BL438" s="241"/>
      <c r="BM438" s="241"/>
      <c r="BN438" s="236"/>
      <c r="BO438" s="236"/>
      <c r="BP438" s="236"/>
      <c r="BQ438" s="237"/>
      <c r="BR438" s="240"/>
      <c r="BS438" s="241"/>
      <c r="BT438" s="241"/>
      <c r="BU438" s="241"/>
      <c r="BV438" s="236"/>
      <c r="BW438" s="236"/>
      <c r="BX438" s="236"/>
      <c r="BY438" s="237"/>
      <c r="BZ438" s="240"/>
      <c r="CA438" s="241"/>
      <c r="CB438" s="241"/>
      <c r="CC438" s="241"/>
      <c r="CD438" s="236"/>
      <c r="CE438" s="236"/>
      <c r="CF438" s="236"/>
      <c r="CG438" s="237"/>
      <c r="CH438" s="240"/>
      <c r="CI438" s="241"/>
      <c r="CJ438" s="241"/>
      <c r="CK438" s="241"/>
      <c r="CL438" s="236"/>
      <c r="CM438" s="236"/>
      <c r="CN438" s="236"/>
      <c r="CO438" s="237"/>
      <c r="CP438" s="240"/>
      <c r="CQ438" s="241"/>
      <c r="CR438" s="241"/>
      <c r="CS438" s="241"/>
      <c r="CT438" s="236"/>
      <c r="CU438" s="236"/>
      <c r="CV438" s="236"/>
      <c r="CW438" s="237"/>
      <c r="CX438" s="9"/>
      <c r="CY438" s="1"/>
      <c r="CZ438" s="344"/>
      <c r="DA438" s="345"/>
    </row>
    <row r="439" spans="2:105" ht="27.75" customHeight="1">
      <c r="F439" s="70"/>
      <c r="G439" s="70"/>
      <c r="H439" s="70"/>
      <c r="I439" s="70"/>
      <c r="J439" s="70"/>
      <c r="K439" s="70"/>
      <c r="L439" s="70"/>
      <c r="M439" s="70"/>
      <c r="V439" s="67"/>
      <c r="W439" s="67"/>
      <c r="X439" s="67"/>
      <c r="Y439" s="67"/>
      <c r="Z439" s="67"/>
      <c r="AA439" s="67"/>
      <c r="AB439" s="67"/>
      <c r="AC439" s="67"/>
      <c r="AL439" s="67"/>
      <c r="AM439" s="67"/>
      <c r="AN439" s="67"/>
      <c r="AO439" s="67"/>
      <c r="AP439" s="67"/>
      <c r="AQ439" s="67"/>
      <c r="AR439" s="67"/>
      <c r="AS439" s="67"/>
      <c r="BR439" s="67"/>
      <c r="BS439" s="67"/>
      <c r="BT439" s="67"/>
      <c r="BU439" s="67"/>
      <c r="BV439" s="67"/>
      <c r="BW439" s="67"/>
      <c r="BX439" s="67"/>
      <c r="BY439" s="67"/>
    </row>
    <row r="440" spans="2:105" ht="27.75" customHeight="1" thickBot="1">
      <c r="F440" s="70"/>
      <c r="G440" s="70"/>
      <c r="H440" s="70"/>
      <c r="I440" s="70"/>
      <c r="J440" s="70"/>
      <c r="K440" s="70"/>
      <c r="L440" s="70"/>
      <c r="M440" s="70"/>
      <c r="V440" s="67"/>
      <c r="W440" s="67"/>
      <c r="X440" s="67"/>
      <c r="Y440" s="67"/>
      <c r="Z440" s="67"/>
      <c r="AA440" s="67"/>
      <c r="AB440" s="67"/>
      <c r="AC440" s="67"/>
      <c r="AL440" s="67"/>
      <c r="AM440" s="67"/>
      <c r="AN440" s="67"/>
      <c r="AO440" s="67"/>
      <c r="AP440" s="67"/>
      <c r="AQ440" s="67"/>
      <c r="AR440" s="67"/>
      <c r="AS440" s="67"/>
      <c r="BR440" s="67"/>
      <c r="BS440" s="67"/>
      <c r="BT440" s="67"/>
      <c r="BU440" s="67"/>
      <c r="BV440" s="67"/>
      <c r="BW440" s="67"/>
      <c r="BX440" s="67"/>
      <c r="BY440" s="67"/>
    </row>
    <row r="441" spans="2:105" ht="13.5" customHeight="1">
      <c r="B441" s="5"/>
      <c r="C441" s="2"/>
      <c r="D441" s="346" t="s">
        <v>0</v>
      </c>
      <c r="E441" s="347"/>
      <c r="F441" s="71"/>
      <c r="G441" s="72"/>
      <c r="H441" s="392" t="str">
        <f>TEXT($B1,"m月")</f>
        <v>7月</v>
      </c>
      <c r="I441" s="392"/>
      <c r="J441" s="392"/>
      <c r="K441" s="392"/>
      <c r="L441" s="72"/>
      <c r="M441" s="73"/>
      <c r="N441" s="27"/>
      <c r="O441" s="28"/>
      <c r="P441" s="255" t="str">
        <f t="shared" ref="P441" si="109">TEXT($B1,"m月")</f>
        <v>7月</v>
      </c>
      <c r="Q441" s="255"/>
      <c r="R441" s="255"/>
      <c r="S441" s="255"/>
      <c r="T441" s="28"/>
      <c r="U441" s="29"/>
      <c r="V441" s="27"/>
      <c r="W441" s="28"/>
      <c r="X441" s="255" t="str">
        <f t="shared" ref="X441" si="110">TEXT($B1,"m月")</f>
        <v>7月</v>
      </c>
      <c r="Y441" s="255"/>
      <c r="Z441" s="255"/>
      <c r="AA441" s="255"/>
      <c r="AB441" s="28"/>
      <c r="AC441" s="29"/>
      <c r="AD441" s="27"/>
      <c r="AE441" s="28"/>
      <c r="AF441" s="255" t="str">
        <f t="shared" ref="AF441" si="111">TEXT($B1,"m月")</f>
        <v>7月</v>
      </c>
      <c r="AG441" s="255"/>
      <c r="AH441" s="255"/>
      <c r="AI441" s="255"/>
      <c r="AJ441" s="28"/>
      <c r="AK441" s="29"/>
      <c r="AL441" s="27"/>
      <c r="AM441" s="28"/>
      <c r="AN441" s="255" t="str">
        <f t="shared" ref="AN441" si="112">TEXT($B1,"m月")</f>
        <v>7月</v>
      </c>
      <c r="AO441" s="255"/>
      <c r="AP441" s="255"/>
      <c r="AQ441" s="255"/>
      <c r="AR441" s="28"/>
      <c r="AS441" s="29"/>
      <c r="AT441" s="27"/>
      <c r="AU441" s="28"/>
      <c r="AV441" s="255" t="str">
        <f t="shared" ref="AV441" si="113">TEXT($B1,"m月")</f>
        <v>7月</v>
      </c>
      <c r="AW441" s="255"/>
      <c r="AX441" s="255"/>
      <c r="AY441" s="255"/>
      <c r="AZ441" s="28"/>
      <c r="BA441" s="29"/>
      <c r="BB441" s="27"/>
      <c r="BC441" s="28"/>
      <c r="BD441" s="255" t="str">
        <f t="shared" ref="BD441" si="114">TEXT($B1,"m月")</f>
        <v>7月</v>
      </c>
      <c r="BE441" s="255"/>
      <c r="BF441" s="255"/>
      <c r="BG441" s="255"/>
      <c r="BH441" s="28"/>
      <c r="BI441" s="29"/>
      <c r="BJ441" s="27"/>
      <c r="BK441" s="28"/>
      <c r="BL441" s="255" t="str">
        <f t="shared" ref="BL441" si="115">TEXT($B1,"m月")</f>
        <v>7月</v>
      </c>
      <c r="BM441" s="255"/>
      <c r="BN441" s="255"/>
      <c r="BO441" s="255"/>
      <c r="BP441" s="28"/>
      <c r="BQ441" s="29"/>
      <c r="BR441" s="27"/>
      <c r="BS441" s="28"/>
      <c r="BT441" s="255" t="str">
        <f t="shared" ref="BT441" si="116">TEXT($B1,"m月")</f>
        <v>7月</v>
      </c>
      <c r="BU441" s="255"/>
      <c r="BV441" s="255"/>
      <c r="BW441" s="255"/>
      <c r="BX441" s="28"/>
      <c r="BY441" s="29"/>
      <c r="BZ441" s="27"/>
      <c r="CA441" s="28"/>
      <c r="CB441" s="255" t="str">
        <f t="shared" ref="CB441" si="117">TEXT($B1,"m月")</f>
        <v>7月</v>
      </c>
      <c r="CC441" s="255"/>
      <c r="CD441" s="255"/>
      <c r="CE441" s="255"/>
      <c r="CF441" s="28"/>
      <c r="CG441" s="29"/>
      <c r="CH441" s="27"/>
      <c r="CI441" s="28"/>
      <c r="CJ441" s="255" t="str">
        <f t="shared" ref="CJ441" si="118">TEXT($B1,"m月")</f>
        <v>7月</v>
      </c>
      <c r="CK441" s="255"/>
      <c r="CL441" s="255"/>
      <c r="CM441" s="255"/>
      <c r="CN441" s="28"/>
      <c r="CO441" s="29"/>
      <c r="CP441" s="27"/>
      <c r="CQ441" s="28"/>
      <c r="CR441" s="255" t="str">
        <f t="shared" ref="CR441" si="119">TEXT($B1,"m月")</f>
        <v>7月</v>
      </c>
      <c r="CS441" s="255"/>
      <c r="CT441" s="255"/>
      <c r="CU441" s="255"/>
      <c r="CV441" s="28"/>
      <c r="CW441" s="29"/>
      <c r="CX441" s="5"/>
      <c r="CY441" s="2"/>
      <c r="CZ441" s="346" t="s">
        <v>0</v>
      </c>
      <c r="DA441" s="347"/>
    </row>
    <row r="442" spans="2:105" ht="13.5" customHeight="1">
      <c r="B442" s="6"/>
      <c r="C442" s="4"/>
      <c r="D442" s="342"/>
      <c r="E442" s="343"/>
      <c r="F442" s="393">
        <v>21</v>
      </c>
      <c r="G442" s="394"/>
      <c r="H442" s="394"/>
      <c r="I442" s="394"/>
      <c r="J442" s="270" t="str">
        <f>TEXT('7月1～10日'!$B1+20,"(aaa)")</f>
        <v>(火)</v>
      </c>
      <c r="K442" s="270"/>
      <c r="L442" s="270"/>
      <c r="M442" s="271"/>
      <c r="N442" s="238">
        <v>22</v>
      </c>
      <c r="O442" s="239"/>
      <c r="P442" s="239"/>
      <c r="Q442" s="239"/>
      <c r="R442" s="234" t="str">
        <f>IF($J442="(月)","(火)",IF($J442="(火)","(水)",IF($J442="(水)","(木)",IF($J442="(木)","(金)",IF($J442="(金)","(土)",IF($J442="(土)","(日)",IF($J442="(日)","(月)")))))))</f>
        <v>(水)</v>
      </c>
      <c r="S442" s="234"/>
      <c r="T442" s="234"/>
      <c r="U442" s="235"/>
      <c r="V442" s="238">
        <v>23</v>
      </c>
      <c r="W442" s="239"/>
      <c r="X442" s="239"/>
      <c r="Y442" s="239"/>
      <c r="Z442" s="234" t="str">
        <f>IF($R442="(月)","(火)",IF($R442="(火)","(水)",IF($R442="(水)","(木)",IF($R442="(木)","(金)",IF($R442="(金)","(土)",IF($R442="(土)","(日)",IF($R442="(日)","(月)")))))))</f>
        <v>(木)</v>
      </c>
      <c r="AA442" s="234"/>
      <c r="AB442" s="234"/>
      <c r="AC442" s="235"/>
      <c r="AD442" s="238">
        <v>24</v>
      </c>
      <c r="AE442" s="239"/>
      <c r="AF442" s="239"/>
      <c r="AG442" s="239"/>
      <c r="AH442" s="234" t="str">
        <f>IF($Z442="(月)","(火)",IF($Z442="(火)","(水)",IF($Z442="(水)","(木)",IF($Z442="(木)","(金)",IF($Z442="(金)","(土)",IF($Z442="(土)","(日)",IF($Z442="(日)","(月)")))))))</f>
        <v>(金)</v>
      </c>
      <c r="AI442" s="234"/>
      <c r="AJ442" s="234"/>
      <c r="AK442" s="235"/>
      <c r="AL442" s="238">
        <v>25</v>
      </c>
      <c r="AM442" s="239"/>
      <c r="AN442" s="239"/>
      <c r="AO442" s="239"/>
      <c r="AP442" s="234" t="str">
        <f>IF($AH442="(月)","(火)",IF($AH442="(火)","(水)",IF($AH442="(水)","(木)",IF($AH442="(木)","(金)",IF($AH442="(金)","(土)",IF($AH442="(土)","(日)",IF($AH442="(日)","(月)")))))))</f>
        <v>(土)</v>
      </c>
      <c r="AQ442" s="234"/>
      <c r="AR442" s="234"/>
      <c r="AS442" s="235"/>
      <c r="AT442" s="238">
        <v>26</v>
      </c>
      <c r="AU442" s="239"/>
      <c r="AV442" s="239"/>
      <c r="AW442" s="239"/>
      <c r="AX442" s="234" t="str">
        <f>IF($AP442="(月)","(火)",IF($AP442="(火)","(水)",IF($AP442="(水)","(木)",IF($AP442="(木)","(金)",IF($AP442="(金)","(土)",IF($AP442="(土)","(日)",IF($AP442="(日)","(月)")))))))</f>
        <v>(日)</v>
      </c>
      <c r="AY442" s="234"/>
      <c r="AZ442" s="234"/>
      <c r="BA442" s="235"/>
      <c r="BB442" s="238">
        <v>27</v>
      </c>
      <c r="BC442" s="239"/>
      <c r="BD442" s="239"/>
      <c r="BE442" s="239"/>
      <c r="BF442" s="234" t="str">
        <f>IF($AX442="(月)","(火)",IF($AX442="(火)","(水)",IF($AX442="(水)","(木)",IF($AX442="(木)","(金)",IF($AX442="(金)","(土)",IF($AX442="(土)","(日)",IF($AX442="(日)","(月)")))))))</f>
        <v>(月)</v>
      </c>
      <c r="BG442" s="234"/>
      <c r="BH442" s="234"/>
      <c r="BI442" s="235"/>
      <c r="BJ442" s="238">
        <v>28</v>
      </c>
      <c r="BK442" s="239"/>
      <c r="BL442" s="239"/>
      <c r="BM442" s="239"/>
      <c r="BN442" s="234" t="str">
        <f>IF($BF442="(月)","(火)",IF($BF442="(火)","(水)",IF($BF442="(水)","(木)",IF($BF442="(木)","(金)",IF($BF442="(金)","(土)",IF($BF442="(土)","(日)",IF($BF442="(日)","(月)")))))))</f>
        <v>(火)</v>
      </c>
      <c r="BO442" s="234"/>
      <c r="BP442" s="234"/>
      <c r="BQ442" s="235"/>
      <c r="BR442" s="238">
        <f>IF(DAY(DATE($P$1,$Q$1,29))=29,29,"")</f>
        <v>29</v>
      </c>
      <c r="BS442" s="239"/>
      <c r="BT442" s="239"/>
      <c r="BU442" s="239"/>
      <c r="BV442" s="234" t="str">
        <f>IF($BN442="(月)","(火)",IF($BN442="(火)","(水)",IF($BN442="(水)","(木)",IF($BN442="(木)","(金)",IF($BN442="(金)","(土)",IF($BN442="(土)","(日)",IF($BN442="(日)","(月)")))))))</f>
        <v>(水)</v>
      </c>
      <c r="BW442" s="234"/>
      <c r="BX442" s="234"/>
      <c r="BY442" s="235"/>
      <c r="BZ442" s="238">
        <f>IF(DAY(DATE($P$1,$Q$1,30))=30,30,"")</f>
        <v>30</v>
      </c>
      <c r="CA442" s="239"/>
      <c r="CB442" s="239"/>
      <c r="CC442" s="239"/>
      <c r="CD442" s="234" t="str">
        <f>IF($BV442="(月)","(火)",IF($BV442="(火)","(水)",IF($BV442="(水)","(木)",IF($BV442="(木)","(金)",IF($BV442="(金)","(土)",IF($BV442="(土)","(日)",IF($BV442="(日)","(月)")))))))</f>
        <v>(木)</v>
      </c>
      <c r="CE442" s="234"/>
      <c r="CF442" s="234"/>
      <c r="CG442" s="235"/>
      <c r="CH442" s="238">
        <f>IF(DAY(DATE($P$1,$Q$1,31))=31,31,"")</f>
        <v>31</v>
      </c>
      <c r="CI442" s="239"/>
      <c r="CJ442" s="239"/>
      <c r="CK442" s="239"/>
      <c r="CL442" s="234" t="str">
        <f>IF($CD442="(月)","(火)",IF($CD442="(火)","(水)",IF($CD442="(水)","(木)",IF($CD442="(木)","(金)",IF($CD442="(金)","(土)",IF($CD442="(土)","(日)",IF($CD442="(日)","(月)")))))))</f>
        <v>(金)</v>
      </c>
      <c r="CM442" s="234"/>
      <c r="CN442" s="234"/>
      <c r="CO442" s="235"/>
      <c r="CP442" s="238"/>
      <c r="CQ442" s="239"/>
      <c r="CR442" s="239"/>
      <c r="CS442" s="239"/>
      <c r="CT442" s="234"/>
      <c r="CU442" s="234"/>
      <c r="CV442" s="234"/>
      <c r="CW442" s="235"/>
      <c r="CX442" s="6"/>
      <c r="CY442" s="4"/>
      <c r="CZ442" s="342"/>
      <c r="DA442" s="343"/>
    </row>
    <row r="443" spans="2:105" ht="13.5" customHeight="1">
      <c r="B443" s="348" t="s">
        <v>2</v>
      </c>
      <c r="C443" s="342"/>
      <c r="D443" s="4"/>
      <c r="E443" s="3"/>
      <c r="F443" s="393"/>
      <c r="G443" s="394"/>
      <c r="H443" s="394"/>
      <c r="I443" s="394"/>
      <c r="J443" s="270"/>
      <c r="K443" s="270"/>
      <c r="L443" s="270"/>
      <c r="M443" s="271"/>
      <c r="N443" s="238"/>
      <c r="O443" s="239"/>
      <c r="P443" s="239"/>
      <c r="Q443" s="239"/>
      <c r="R443" s="234"/>
      <c r="S443" s="234"/>
      <c r="T443" s="234"/>
      <c r="U443" s="235"/>
      <c r="V443" s="238"/>
      <c r="W443" s="239"/>
      <c r="X443" s="239"/>
      <c r="Y443" s="239"/>
      <c r="Z443" s="234"/>
      <c r="AA443" s="234"/>
      <c r="AB443" s="234"/>
      <c r="AC443" s="235"/>
      <c r="AD443" s="238"/>
      <c r="AE443" s="239"/>
      <c r="AF443" s="239"/>
      <c r="AG443" s="239"/>
      <c r="AH443" s="234"/>
      <c r="AI443" s="234"/>
      <c r="AJ443" s="234"/>
      <c r="AK443" s="235"/>
      <c r="AL443" s="238"/>
      <c r="AM443" s="239"/>
      <c r="AN443" s="239"/>
      <c r="AO443" s="239"/>
      <c r="AP443" s="234"/>
      <c r="AQ443" s="234"/>
      <c r="AR443" s="234"/>
      <c r="AS443" s="235"/>
      <c r="AT443" s="238"/>
      <c r="AU443" s="239"/>
      <c r="AV443" s="239"/>
      <c r="AW443" s="239"/>
      <c r="AX443" s="234"/>
      <c r="AY443" s="234"/>
      <c r="AZ443" s="234"/>
      <c r="BA443" s="235"/>
      <c r="BB443" s="238"/>
      <c r="BC443" s="239"/>
      <c r="BD443" s="239"/>
      <c r="BE443" s="239"/>
      <c r="BF443" s="234"/>
      <c r="BG443" s="234"/>
      <c r="BH443" s="234"/>
      <c r="BI443" s="235"/>
      <c r="BJ443" s="238"/>
      <c r="BK443" s="239"/>
      <c r="BL443" s="239"/>
      <c r="BM443" s="239"/>
      <c r="BN443" s="234"/>
      <c r="BO443" s="234"/>
      <c r="BP443" s="234"/>
      <c r="BQ443" s="235"/>
      <c r="BR443" s="238"/>
      <c r="BS443" s="239"/>
      <c r="BT443" s="239"/>
      <c r="BU443" s="239"/>
      <c r="BV443" s="234"/>
      <c r="BW443" s="234"/>
      <c r="BX443" s="234"/>
      <c r="BY443" s="235"/>
      <c r="BZ443" s="238"/>
      <c r="CA443" s="239"/>
      <c r="CB443" s="239"/>
      <c r="CC443" s="239"/>
      <c r="CD443" s="234"/>
      <c r="CE443" s="234"/>
      <c r="CF443" s="234"/>
      <c r="CG443" s="235"/>
      <c r="CH443" s="238"/>
      <c r="CI443" s="239"/>
      <c r="CJ443" s="239"/>
      <c r="CK443" s="239"/>
      <c r="CL443" s="234"/>
      <c r="CM443" s="234"/>
      <c r="CN443" s="234"/>
      <c r="CO443" s="235"/>
      <c r="CP443" s="238"/>
      <c r="CQ443" s="239"/>
      <c r="CR443" s="239"/>
      <c r="CS443" s="239"/>
      <c r="CT443" s="234"/>
      <c r="CU443" s="234"/>
      <c r="CV443" s="234"/>
      <c r="CW443" s="235"/>
      <c r="CX443" s="348" t="s">
        <v>2</v>
      </c>
      <c r="CY443" s="342"/>
      <c r="CZ443" s="4"/>
      <c r="DA443" s="3"/>
    </row>
    <row r="444" spans="2:105" ht="14.25" customHeight="1" thickBot="1">
      <c r="B444" s="391"/>
      <c r="C444" s="344"/>
      <c r="D444" s="1"/>
      <c r="E444" s="11"/>
      <c r="F444" s="395"/>
      <c r="G444" s="396"/>
      <c r="H444" s="396"/>
      <c r="I444" s="396"/>
      <c r="J444" s="272"/>
      <c r="K444" s="272"/>
      <c r="L444" s="272"/>
      <c r="M444" s="273"/>
      <c r="N444" s="240"/>
      <c r="O444" s="241"/>
      <c r="P444" s="241"/>
      <c r="Q444" s="241"/>
      <c r="R444" s="236"/>
      <c r="S444" s="236"/>
      <c r="T444" s="236"/>
      <c r="U444" s="237"/>
      <c r="V444" s="240"/>
      <c r="W444" s="241"/>
      <c r="X444" s="241"/>
      <c r="Y444" s="241"/>
      <c r="Z444" s="236"/>
      <c r="AA444" s="236"/>
      <c r="AB444" s="236"/>
      <c r="AC444" s="237"/>
      <c r="AD444" s="240"/>
      <c r="AE444" s="241"/>
      <c r="AF444" s="241"/>
      <c r="AG444" s="241"/>
      <c r="AH444" s="236"/>
      <c r="AI444" s="236"/>
      <c r="AJ444" s="236"/>
      <c r="AK444" s="237"/>
      <c r="AL444" s="240"/>
      <c r="AM444" s="241"/>
      <c r="AN444" s="241"/>
      <c r="AO444" s="241"/>
      <c r="AP444" s="236"/>
      <c r="AQ444" s="236"/>
      <c r="AR444" s="236"/>
      <c r="AS444" s="237"/>
      <c r="AT444" s="240"/>
      <c r="AU444" s="241"/>
      <c r="AV444" s="241"/>
      <c r="AW444" s="241"/>
      <c r="AX444" s="236"/>
      <c r="AY444" s="236"/>
      <c r="AZ444" s="236"/>
      <c r="BA444" s="237"/>
      <c r="BB444" s="240"/>
      <c r="BC444" s="241"/>
      <c r="BD444" s="241"/>
      <c r="BE444" s="241"/>
      <c r="BF444" s="236"/>
      <c r="BG444" s="236"/>
      <c r="BH444" s="236"/>
      <c r="BI444" s="237"/>
      <c r="BJ444" s="240"/>
      <c r="BK444" s="241"/>
      <c r="BL444" s="241"/>
      <c r="BM444" s="241"/>
      <c r="BN444" s="236"/>
      <c r="BO444" s="236"/>
      <c r="BP444" s="236"/>
      <c r="BQ444" s="237"/>
      <c r="BR444" s="240"/>
      <c r="BS444" s="241"/>
      <c r="BT444" s="241"/>
      <c r="BU444" s="241"/>
      <c r="BV444" s="236"/>
      <c r="BW444" s="236"/>
      <c r="BX444" s="236"/>
      <c r="BY444" s="237"/>
      <c r="BZ444" s="240"/>
      <c r="CA444" s="241"/>
      <c r="CB444" s="241"/>
      <c r="CC444" s="241"/>
      <c r="CD444" s="236"/>
      <c r="CE444" s="236"/>
      <c r="CF444" s="236"/>
      <c r="CG444" s="237"/>
      <c r="CH444" s="240"/>
      <c r="CI444" s="241"/>
      <c r="CJ444" s="241"/>
      <c r="CK444" s="241"/>
      <c r="CL444" s="236"/>
      <c r="CM444" s="236"/>
      <c r="CN444" s="236"/>
      <c r="CO444" s="237"/>
      <c r="CP444" s="240"/>
      <c r="CQ444" s="241"/>
      <c r="CR444" s="241"/>
      <c r="CS444" s="241"/>
      <c r="CT444" s="236"/>
      <c r="CU444" s="236"/>
      <c r="CV444" s="236"/>
      <c r="CW444" s="237"/>
      <c r="CX444" s="391"/>
      <c r="CY444" s="344"/>
      <c r="CZ444" s="1"/>
      <c r="DA444" s="11"/>
    </row>
    <row r="445" spans="2:105" ht="17.25" customHeight="1">
      <c r="B445" s="414" t="s">
        <v>1</v>
      </c>
      <c r="C445" s="415"/>
      <c r="D445" s="415"/>
      <c r="E445" s="416"/>
      <c r="F445" s="401"/>
      <c r="G445" s="402"/>
      <c r="H445" s="402"/>
      <c r="I445" s="402"/>
      <c r="J445" s="402"/>
      <c r="K445" s="402"/>
      <c r="L445" s="402"/>
      <c r="M445" s="403"/>
      <c r="N445" s="401"/>
      <c r="O445" s="402"/>
      <c r="P445" s="402"/>
      <c r="Q445" s="402"/>
      <c r="R445" s="402"/>
      <c r="S445" s="402"/>
      <c r="T445" s="402"/>
      <c r="U445" s="403"/>
      <c r="V445" s="401"/>
      <c r="W445" s="402"/>
      <c r="X445" s="402"/>
      <c r="Y445" s="402"/>
      <c r="Z445" s="402"/>
      <c r="AA445" s="402"/>
      <c r="AB445" s="402"/>
      <c r="AC445" s="403"/>
      <c r="AD445" s="401"/>
      <c r="AE445" s="402"/>
      <c r="AF445" s="402"/>
      <c r="AG445" s="402"/>
      <c r="AH445" s="402"/>
      <c r="AI445" s="402"/>
      <c r="AJ445" s="402"/>
      <c r="AK445" s="403"/>
      <c r="AL445" s="401" t="s">
        <v>131</v>
      </c>
      <c r="AM445" s="402"/>
      <c r="AN445" s="402"/>
      <c r="AO445" s="402"/>
      <c r="AP445" s="402"/>
      <c r="AQ445" s="402"/>
      <c r="AR445" s="402"/>
      <c r="AS445" s="403"/>
      <c r="AT445" s="401"/>
      <c r="AU445" s="402"/>
      <c r="AV445" s="402"/>
      <c r="AW445" s="402"/>
      <c r="AX445" s="402"/>
      <c r="AY445" s="402"/>
      <c r="AZ445" s="402"/>
      <c r="BA445" s="403"/>
      <c r="BB445" s="401" t="s">
        <v>132</v>
      </c>
      <c r="BC445" s="402"/>
      <c r="BD445" s="402"/>
      <c r="BE445" s="402"/>
      <c r="BF445" s="402"/>
      <c r="BG445" s="402"/>
      <c r="BH445" s="402"/>
      <c r="BI445" s="403"/>
      <c r="BJ445" s="401"/>
      <c r="BK445" s="402"/>
      <c r="BL445" s="402"/>
      <c r="BM445" s="402"/>
      <c r="BN445" s="402"/>
      <c r="BO445" s="402"/>
      <c r="BP445" s="402"/>
      <c r="BQ445" s="403"/>
      <c r="BR445" s="401"/>
      <c r="BS445" s="402"/>
      <c r="BT445" s="402"/>
      <c r="BU445" s="402"/>
      <c r="BV445" s="402"/>
      <c r="BW445" s="402"/>
      <c r="BX445" s="402"/>
      <c r="BY445" s="403"/>
      <c r="BZ445" s="401"/>
      <c r="CA445" s="402"/>
      <c r="CB445" s="402"/>
      <c r="CC445" s="402"/>
      <c r="CD445" s="402"/>
      <c r="CE445" s="402"/>
      <c r="CF445" s="402"/>
      <c r="CG445" s="403"/>
      <c r="CH445" s="401" t="s">
        <v>194</v>
      </c>
      <c r="CI445" s="402"/>
      <c r="CJ445" s="402"/>
      <c r="CK445" s="402"/>
      <c r="CL445" s="402"/>
      <c r="CM445" s="402"/>
      <c r="CN445" s="402"/>
      <c r="CO445" s="403"/>
      <c r="CP445" s="401"/>
      <c r="CQ445" s="402"/>
      <c r="CR445" s="402"/>
      <c r="CS445" s="402"/>
      <c r="CT445" s="402"/>
      <c r="CU445" s="402"/>
      <c r="CV445" s="402"/>
      <c r="CW445" s="403"/>
      <c r="CX445" s="414" t="s">
        <v>1</v>
      </c>
      <c r="CY445" s="415"/>
      <c r="CZ445" s="415"/>
      <c r="DA445" s="416"/>
    </row>
    <row r="446" spans="2:105" ht="16.5" customHeight="1">
      <c r="B446" s="417"/>
      <c r="C446" s="418"/>
      <c r="D446" s="418"/>
      <c r="E446" s="419"/>
      <c r="F446" s="51"/>
      <c r="G446" s="231"/>
      <c r="H446" s="231"/>
      <c r="I446" s="63"/>
      <c r="J446" s="12"/>
      <c r="K446" s="246"/>
      <c r="L446" s="246"/>
      <c r="M446" s="53"/>
      <c r="N446" s="51"/>
      <c r="O446" s="231"/>
      <c r="P446" s="231"/>
      <c r="Q446" s="63"/>
      <c r="R446" s="12"/>
      <c r="S446" s="246"/>
      <c r="T446" s="246"/>
      <c r="U446" s="53"/>
      <c r="V446" s="51"/>
      <c r="W446" s="231"/>
      <c r="X446" s="231"/>
      <c r="Y446" s="63"/>
      <c r="Z446" s="12"/>
      <c r="AA446" s="246"/>
      <c r="AB446" s="246"/>
      <c r="AC446" s="53"/>
      <c r="AD446" s="51"/>
      <c r="AE446" s="231"/>
      <c r="AF446" s="231"/>
      <c r="AG446" s="63"/>
      <c r="AH446" s="12"/>
      <c r="AI446" s="246"/>
      <c r="AJ446" s="246"/>
      <c r="AK446" s="53"/>
      <c r="AL446" s="79" t="s">
        <v>130</v>
      </c>
      <c r="AM446" s="404"/>
      <c r="AN446" s="404"/>
      <c r="AO446" s="74" t="s">
        <v>340</v>
      </c>
      <c r="AP446" s="12"/>
      <c r="AQ446" s="246"/>
      <c r="AR446" s="246"/>
      <c r="AS446" s="53"/>
      <c r="AT446" s="51"/>
      <c r="AU446" s="231"/>
      <c r="AV446" s="231"/>
      <c r="AW446" s="63"/>
      <c r="AX446" s="12"/>
      <c r="AY446" s="246"/>
      <c r="AZ446" s="246"/>
      <c r="BA446" s="53"/>
      <c r="BB446" s="79" t="s">
        <v>47</v>
      </c>
      <c r="BC446" s="404" t="s">
        <v>213</v>
      </c>
      <c r="BD446" s="404"/>
      <c r="BE446" s="63"/>
      <c r="BF446" s="12"/>
      <c r="BG446" s="246"/>
      <c r="BH446" s="246"/>
      <c r="BI446" s="53"/>
      <c r="BJ446" s="51"/>
      <c r="BK446" s="231"/>
      <c r="BL446" s="231"/>
      <c r="BM446" s="63"/>
      <c r="BN446" s="12"/>
      <c r="BO446" s="246"/>
      <c r="BP446" s="246"/>
      <c r="BQ446" s="53"/>
      <c r="BR446" s="51"/>
      <c r="BS446" s="231"/>
      <c r="BT446" s="231"/>
      <c r="BU446" s="63"/>
      <c r="BV446" s="12"/>
      <c r="BW446" s="246"/>
      <c r="BX446" s="246"/>
      <c r="BY446" s="53"/>
      <c r="BZ446" s="51"/>
      <c r="CA446" s="446"/>
      <c r="CB446" s="446"/>
      <c r="CC446" s="63"/>
      <c r="CD446" s="12"/>
      <c r="CE446" s="246"/>
      <c r="CF446" s="246"/>
      <c r="CG446" s="53"/>
      <c r="CH446" s="79" t="s">
        <v>48</v>
      </c>
      <c r="CI446" s="404" t="s">
        <v>530</v>
      </c>
      <c r="CJ446" s="404"/>
      <c r="CK446" s="74"/>
      <c r="CL446" s="111" t="s">
        <v>47</v>
      </c>
      <c r="CM446" s="438" t="s">
        <v>626</v>
      </c>
      <c r="CN446" s="438"/>
      <c r="CO446" s="75"/>
      <c r="CP446" s="51"/>
      <c r="CQ446" s="231"/>
      <c r="CR446" s="231"/>
      <c r="CS446" s="63"/>
      <c r="CT446" s="12"/>
      <c r="CU446" s="246"/>
      <c r="CV446" s="246"/>
      <c r="CW446" s="53"/>
      <c r="CX446" s="417"/>
      <c r="CY446" s="418"/>
      <c r="CZ446" s="418"/>
      <c r="DA446" s="419"/>
    </row>
    <row r="447" spans="2:105" ht="16.5" customHeight="1">
      <c r="B447" s="417"/>
      <c r="C447" s="418"/>
      <c r="D447" s="418"/>
      <c r="E447" s="419"/>
      <c r="F447" s="51"/>
      <c r="G447" s="231"/>
      <c r="H447" s="231"/>
      <c r="I447" s="63"/>
      <c r="J447" s="12"/>
      <c r="K447" s="246"/>
      <c r="L447" s="246"/>
      <c r="M447" s="53"/>
      <c r="N447" s="51"/>
      <c r="O447" s="231"/>
      <c r="P447" s="231"/>
      <c r="Q447" s="63"/>
      <c r="R447" s="12"/>
      <c r="S447" s="246"/>
      <c r="T447" s="246"/>
      <c r="U447" s="53"/>
      <c r="V447" s="51"/>
      <c r="W447" s="231"/>
      <c r="X447" s="231"/>
      <c r="Y447" s="63"/>
      <c r="Z447" s="12"/>
      <c r="AA447" s="246"/>
      <c r="AB447" s="246"/>
      <c r="AC447" s="53"/>
      <c r="AD447" s="51"/>
      <c r="AE447" s="231"/>
      <c r="AF447" s="231"/>
      <c r="AG447" s="63"/>
      <c r="AH447" s="12"/>
      <c r="AI447" s="246"/>
      <c r="AJ447" s="246"/>
      <c r="AK447" s="53"/>
      <c r="AL447" s="79" t="s">
        <v>130</v>
      </c>
      <c r="AM447" s="404"/>
      <c r="AN447" s="404"/>
      <c r="AO447" s="74" t="s">
        <v>340</v>
      </c>
      <c r="AP447" s="12"/>
      <c r="AQ447" s="246"/>
      <c r="AR447" s="246"/>
      <c r="AS447" s="53"/>
      <c r="AT447" s="51"/>
      <c r="AU447" s="231"/>
      <c r="AV447" s="231"/>
      <c r="AW447" s="63"/>
      <c r="AX447" s="12"/>
      <c r="AY447" s="246"/>
      <c r="AZ447" s="246"/>
      <c r="BA447" s="53"/>
      <c r="BB447" s="51"/>
      <c r="BC447" s="231"/>
      <c r="BD447" s="231"/>
      <c r="BE447" s="63"/>
      <c r="BF447" s="12"/>
      <c r="BG447" s="246"/>
      <c r="BH447" s="246"/>
      <c r="BI447" s="53"/>
      <c r="BJ447" s="51"/>
      <c r="BK447" s="231"/>
      <c r="BL447" s="231"/>
      <c r="BM447" s="63"/>
      <c r="BN447" s="12"/>
      <c r="BO447" s="246"/>
      <c r="BP447" s="246"/>
      <c r="BQ447" s="53"/>
      <c r="BR447" s="51"/>
      <c r="BS447" s="231"/>
      <c r="BT447" s="231"/>
      <c r="BU447" s="63"/>
      <c r="BV447" s="12"/>
      <c r="BW447" s="246"/>
      <c r="BX447" s="246"/>
      <c r="BY447" s="53"/>
      <c r="BZ447" s="51"/>
      <c r="CA447" s="231"/>
      <c r="CB447" s="231"/>
      <c r="CC447" s="63"/>
      <c r="CD447" s="12"/>
      <c r="CE447" s="246"/>
      <c r="CF447" s="246"/>
      <c r="CG447" s="53"/>
      <c r="CH447" s="51"/>
      <c r="CI447" s="231"/>
      <c r="CJ447" s="231"/>
      <c r="CK447" s="63"/>
      <c r="CL447" s="111" t="s">
        <v>47</v>
      </c>
      <c r="CM447" s="611" t="s">
        <v>627</v>
      </c>
      <c r="CN447" s="611"/>
      <c r="CO447" s="53"/>
      <c r="CP447" s="51"/>
      <c r="CQ447" s="231"/>
      <c r="CR447" s="231"/>
      <c r="CS447" s="63"/>
      <c r="CT447" s="12"/>
      <c r="CU447" s="246"/>
      <c r="CV447" s="246"/>
      <c r="CW447" s="53"/>
      <c r="CX447" s="417"/>
      <c r="CY447" s="418"/>
      <c r="CZ447" s="418"/>
      <c r="DA447" s="419"/>
    </row>
    <row r="448" spans="2:105" ht="16.5" customHeight="1" thickBot="1">
      <c r="B448" s="420"/>
      <c r="C448" s="421"/>
      <c r="D448" s="421"/>
      <c r="E448" s="422"/>
      <c r="F448" s="52"/>
      <c r="G448" s="263"/>
      <c r="H448" s="263"/>
      <c r="I448" s="64"/>
      <c r="J448" s="13"/>
      <c r="K448" s="326"/>
      <c r="L448" s="326"/>
      <c r="M448" s="54"/>
      <c r="N448" s="52"/>
      <c r="O448" s="263"/>
      <c r="P448" s="263"/>
      <c r="Q448" s="64"/>
      <c r="R448" s="13"/>
      <c r="S448" s="326"/>
      <c r="T448" s="326"/>
      <c r="U448" s="54"/>
      <c r="V448" s="52"/>
      <c r="W448" s="263"/>
      <c r="X448" s="263"/>
      <c r="Y448" s="64"/>
      <c r="Z448" s="13"/>
      <c r="AA448" s="326"/>
      <c r="AB448" s="326"/>
      <c r="AC448" s="54"/>
      <c r="AD448" s="52"/>
      <c r="AE448" s="263"/>
      <c r="AF448" s="263"/>
      <c r="AG448" s="64"/>
      <c r="AH448" s="13"/>
      <c r="AI448" s="326"/>
      <c r="AJ448" s="326"/>
      <c r="AK448" s="54"/>
      <c r="AL448" s="79" t="s">
        <v>48</v>
      </c>
      <c r="AM448" s="404" t="s">
        <v>692</v>
      </c>
      <c r="AN448" s="404"/>
      <c r="AO448" s="214" t="s">
        <v>691</v>
      </c>
      <c r="AP448" s="13"/>
      <c r="AQ448" s="326"/>
      <c r="AR448" s="326"/>
      <c r="AS448" s="54"/>
      <c r="AT448" s="52"/>
      <c r="AU448" s="263"/>
      <c r="AV448" s="263"/>
      <c r="AW448" s="64"/>
      <c r="AX448" s="13"/>
      <c r="AY448" s="326"/>
      <c r="AZ448" s="326"/>
      <c r="BA448" s="54"/>
      <c r="BB448" s="52"/>
      <c r="BC448" s="263"/>
      <c r="BD448" s="263"/>
      <c r="BE448" s="64"/>
      <c r="BF448" s="13"/>
      <c r="BG448" s="326"/>
      <c r="BH448" s="326"/>
      <c r="BI448" s="54"/>
      <c r="BJ448" s="52"/>
      <c r="BK448" s="263"/>
      <c r="BL448" s="263"/>
      <c r="BM448" s="64"/>
      <c r="BN448" s="13"/>
      <c r="BO448" s="326"/>
      <c r="BP448" s="326"/>
      <c r="BQ448" s="54"/>
      <c r="BR448" s="52"/>
      <c r="BS448" s="263"/>
      <c r="BT448" s="263"/>
      <c r="BU448" s="64"/>
      <c r="BV448" s="13"/>
      <c r="BW448" s="326"/>
      <c r="BX448" s="326"/>
      <c r="BY448" s="54"/>
      <c r="BZ448" s="52"/>
      <c r="CA448" s="263"/>
      <c r="CB448" s="263"/>
      <c r="CC448" s="64"/>
      <c r="CD448" s="13"/>
      <c r="CE448" s="326"/>
      <c r="CF448" s="326"/>
      <c r="CG448" s="54"/>
      <c r="CH448" s="210" t="s">
        <v>47</v>
      </c>
      <c r="CI448" s="609" t="s">
        <v>4</v>
      </c>
      <c r="CJ448" s="609"/>
      <c r="CK448" s="64"/>
      <c r="CL448" s="211" t="s">
        <v>47</v>
      </c>
      <c r="CM448" s="610"/>
      <c r="CN448" s="610"/>
      <c r="CO448" s="54"/>
      <c r="CP448" s="52"/>
      <c r="CQ448" s="263"/>
      <c r="CR448" s="263"/>
      <c r="CS448" s="64"/>
      <c r="CT448" s="13"/>
      <c r="CU448" s="326"/>
      <c r="CV448" s="326"/>
      <c r="CW448" s="54"/>
      <c r="CX448" s="420"/>
      <c r="CY448" s="421"/>
      <c r="CZ448" s="421"/>
      <c r="DA448" s="422"/>
    </row>
    <row r="449" spans="2:105" ht="17.25" customHeight="1">
      <c r="B449" s="414" t="s">
        <v>1</v>
      </c>
      <c r="C449" s="415"/>
      <c r="D449" s="415"/>
      <c r="E449" s="416"/>
      <c r="F449" s="401"/>
      <c r="G449" s="402"/>
      <c r="H449" s="402"/>
      <c r="I449" s="402"/>
      <c r="J449" s="402"/>
      <c r="K449" s="402"/>
      <c r="L449" s="402"/>
      <c r="M449" s="403"/>
      <c r="N449" s="401"/>
      <c r="O449" s="402"/>
      <c r="P449" s="402"/>
      <c r="Q449" s="402"/>
      <c r="R449" s="402"/>
      <c r="S449" s="402"/>
      <c r="T449" s="402"/>
      <c r="U449" s="403"/>
      <c r="V449" s="401"/>
      <c r="W449" s="402"/>
      <c r="X449" s="402"/>
      <c r="Y449" s="402"/>
      <c r="Z449" s="402"/>
      <c r="AA449" s="402"/>
      <c r="AB449" s="402"/>
      <c r="AC449" s="403"/>
      <c r="AD449" s="401"/>
      <c r="AE449" s="402"/>
      <c r="AF449" s="402"/>
      <c r="AG449" s="402"/>
      <c r="AH449" s="402"/>
      <c r="AI449" s="402"/>
      <c r="AJ449" s="402"/>
      <c r="AK449" s="403"/>
      <c r="AL449" s="401"/>
      <c r="AM449" s="402"/>
      <c r="AN449" s="402"/>
      <c r="AO449" s="402"/>
      <c r="AP449" s="402"/>
      <c r="AQ449" s="402"/>
      <c r="AR449" s="402"/>
      <c r="AS449" s="403"/>
      <c r="AT449" s="401"/>
      <c r="AU449" s="402"/>
      <c r="AV449" s="402"/>
      <c r="AW449" s="402"/>
      <c r="AX449" s="402"/>
      <c r="AY449" s="402"/>
      <c r="AZ449" s="402"/>
      <c r="BA449" s="403"/>
      <c r="BB449" s="401"/>
      <c r="BC449" s="402"/>
      <c r="BD449" s="402"/>
      <c r="BE449" s="402"/>
      <c r="BF449" s="402"/>
      <c r="BG449" s="402"/>
      <c r="BH449" s="402"/>
      <c r="BI449" s="403"/>
      <c r="BJ449" s="401"/>
      <c r="BK449" s="402"/>
      <c r="BL449" s="402"/>
      <c r="BM449" s="402"/>
      <c r="BN449" s="402"/>
      <c r="BO449" s="402"/>
      <c r="BP449" s="402"/>
      <c r="BQ449" s="403"/>
      <c r="BR449" s="401" t="s">
        <v>403</v>
      </c>
      <c r="BS449" s="402"/>
      <c r="BT449" s="402"/>
      <c r="BU449" s="402"/>
      <c r="BV449" s="402"/>
      <c r="BW449" s="402"/>
      <c r="BX449" s="402"/>
      <c r="BY449" s="403"/>
      <c r="BZ449" s="401"/>
      <c r="CA449" s="402"/>
      <c r="CB449" s="402"/>
      <c r="CC449" s="402"/>
      <c r="CD449" s="402"/>
      <c r="CE449" s="402"/>
      <c r="CF449" s="402"/>
      <c r="CG449" s="403"/>
      <c r="CH449" s="401"/>
      <c r="CI449" s="402"/>
      <c r="CJ449" s="402"/>
      <c r="CK449" s="402"/>
      <c r="CL449" s="402"/>
      <c r="CM449" s="402"/>
      <c r="CN449" s="402"/>
      <c r="CO449" s="403"/>
      <c r="CP449" s="401"/>
      <c r="CQ449" s="402"/>
      <c r="CR449" s="402"/>
      <c r="CS449" s="402"/>
      <c r="CT449" s="402"/>
      <c r="CU449" s="402"/>
      <c r="CV449" s="402"/>
      <c r="CW449" s="403"/>
      <c r="CX449" s="414" t="s">
        <v>1</v>
      </c>
      <c r="CY449" s="415"/>
      <c r="CZ449" s="415"/>
      <c r="DA449" s="416"/>
    </row>
    <row r="450" spans="2:105" ht="16.5" customHeight="1">
      <c r="B450" s="417"/>
      <c r="C450" s="418"/>
      <c r="D450" s="418"/>
      <c r="E450" s="419"/>
      <c r="F450" s="51"/>
      <c r="G450" s="231"/>
      <c r="H450" s="231"/>
      <c r="I450" s="63"/>
      <c r="J450" s="12"/>
      <c r="K450" s="246"/>
      <c r="L450" s="246"/>
      <c r="M450" s="53"/>
      <c r="N450" s="51"/>
      <c r="O450" s="231"/>
      <c r="P450" s="231"/>
      <c r="Q450" s="63"/>
      <c r="R450" s="12"/>
      <c r="S450" s="246"/>
      <c r="T450" s="246"/>
      <c r="U450" s="53"/>
      <c r="V450" s="51"/>
      <c r="W450" s="231"/>
      <c r="X450" s="231"/>
      <c r="Y450" s="63"/>
      <c r="Z450" s="12"/>
      <c r="AA450" s="246"/>
      <c r="AB450" s="246"/>
      <c r="AC450" s="53"/>
      <c r="AD450" s="51"/>
      <c r="AE450" s="231"/>
      <c r="AF450" s="231"/>
      <c r="AG450" s="63"/>
      <c r="AH450" s="12"/>
      <c r="AI450" s="246"/>
      <c r="AJ450" s="246"/>
      <c r="AK450" s="53"/>
      <c r="AL450" s="51"/>
      <c r="AM450" s="231"/>
      <c r="AN450" s="231"/>
      <c r="AO450" s="74"/>
      <c r="AP450" s="12"/>
      <c r="AQ450" s="246"/>
      <c r="AR450" s="246"/>
      <c r="AS450" s="53"/>
      <c r="AT450" s="51"/>
      <c r="AU450" s="231"/>
      <c r="AV450" s="231"/>
      <c r="AW450" s="74"/>
      <c r="AX450" s="12"/>
      <c r="AY450" s="246"/>
      <c r="AZ450" s="246"/>
      <c r="BA450" s="53"/>
      <c r="BB450" s="51"/>
      <c r="BC450" s="231"/>
      <c r="BD450" s="231"/>
      <c r="BE450" s="63"/>
      <c r="BF450" s="12"/>
      <c r="BG450" s="246"/>
      <c r="BH450" s="246"/>
      <c r="BI450" s="53"/>
      <c r="BJ450" s="51"/>
      <c r="BK450" s="231"/>
      <c r="BL450" s="231"/>
      <c r="BM450" s="74"/>
      <c r="BN450" s="12"/>
      <c r="BO450" s="310"/>
      <c r="BP450" s="310"/>
      <c r="BQ450" s="75"/>
      <c r="BR450" s="79" t="s">
        <v>48</v>
      </c>
      <c r="BS450" s="439" t="s">
        <v>404</v>
      </c>
      <c r="BT450" s="439"/>
      <c r="BU450" s="63"/>
      <c r="BV450" s="12"/>
      <c r="BW450" s="246"/>
      <c r="BX450" s="246"/>
      <c r="BY450" s="53"/>
      <c r="BZ450" s="51"/>
      <c r="CA450" s="231"/>
      <c r="CB450" s="231"/>
      <c r="CC450" s="63"/>
      <c r="CD450" s="12"/>
      <c r="CE450" s="246"/>
      <c r="CF450" s="246"/>
      <c r="CG450" s="53"/>
      <c r="CH450" s="51"/>
      <c r="CI450" s="231"/>
      <c r="CJ450" s="231"/>
      <c r="CK450" s="63"/>
      <c r="CL450" s="12"/>
      <c r="CM450" s="246"/>
      <c r="CN450" s="246"/>
      <c r="CO450" s="53"/>
      <c r="CP450" s="51"/>
      <c r="CQ450" s="231"/>
      <c r="CR450" s="231"/>
      <c r="CS450" s="63"/>
      <c r="CT450" s="12"/>
      <c r="CU450" s="246"/>
      <c r="CV450" s="246"/>
      <c r="CW450" s="53"/>
      <c r="CX450" s="417"/>
      <c r="CY450" s="418"/>
      <c r="CZ450" s="418"/>
      <c r="DA450" s="419"/>
    </row>
    <row r="451" spans="2:105" ht="16.5" customHeight="1">
      <c r="B451" s="417"/>
      <c r="C451" s="418"/>
      <c r="D451" s="418"/>
      <c r="E451" s="419"/>
      <c r="F451" s="51"/>
      <c r="G451" s="231"/>
      <c r="H451" s="231"/>
      <c r="I451" s="63"/>
      <c r="J451" s="12"/>
      <c r="K451" s="246"/>
      <c r="L451" s="246"/>
      <c r="M451" s="53"/>
      <c r="N451" s="51"/>
      <c r="O451" s="231"/>
      <c r="P451" s="231"/>
      <c r="Q451" s="63"/>
      <c r="R451" s="12"/>
      <c r="S451" s="246"/>
      <c r="T451" s="246"/>
      <c r="U451" s="53"/>
      <c r="V451" s="51"/>
      <c r="W451" s="231"/>
      <c r="X451" s="231"/>
      <c r="Y451" s="63"/>
      <c r="Z451" s="12"/>
      <c r="AA451" s="246"/>
      <c r="AB451" s="246"/>
      <c r="AC451" s="53"/>
      <c r="AD451" s="51"/>
      <c r="AE451" s="231"/>
      <c r="AF451" s="231"/>
      <c r="AG451" s="63"/>
      <c r="AH451" s="12"/>
      <c r="AI451" s="246"/>
      <c r="AJ451" s="246"/>
      <c r="AK451" s="53"/>
      <c r="AL451" s="51"/>
      <c r="AM451" s="231"/>
      <c r="AN451" s="231"/>
      <c r="AO451" s="74"/>
      <c r="AP451" s="12"/>
      <c r="AQ451" s="246"/>
      <c r="AR451" s="246"/>
      <c r="AS451" s="53"/>
      <c r="AT451" s="51"/>
      <c r="AU451" s="231"/>
      <c r="AV451" s="231"/>
      <c r="AW451" s="63"/>
      <c r="AX451" s="12"/>
      <c r="AY451" s="246"/>
      <c r="AZ451" s="246"/>
      <c r="BA451" s="53"/>
      <c r="BB451" s="51"/>
      <c r="BC451" s="231"/>
      <c r="BD451" s="231"/>
      <c r="BE451" s="63"/>
      <c r="BF451" s="12"/>
      <c r="BG451" s="246"/>
      <c r="BH451" s="246"/>
      <c r="BI451" s="53"/>
      <c r="BJ451" s="51"/>
      <c r="BK451" s="231"/>
      <c r="BL451" s="231"/>
      <c r="BM451" s="74"/>
      <c r="BN451" s="12"/>
      <c r="BO451" s="310"/>
      <c r="BP451" s="310"/>
      <c r="BQ451" s="75"/>
      <c r="BR451" s="51"/>
      <c r="BS451" s="231"/>
      <c r="BT451" s="231"/>
      <c r="BU451" s="63"/>
      <c r="BV451" s="12"/>
      <c r="BW451" s="246"/>
      <c r="BX451" s="246"/>
      <c r="BY451" s="53"/>
      <c r="BZ451" s="51"/>
      <c r="CA451" s="231"/>
      <c r="CB451" s="231"/>
      <c r="CC451" s="63"/>
      <c r="CD451" s="12"/>
      <c r="CE451" s="246"/>
      <c r="CF451" s="246"/>
      <c r="CG451" s="53"/>
      <c r="CH451" s="51"/>
      <c r="CI451" s="231"/>
      <c r="CJ451" s="231"/>
      <c r="CK451" s="63"/>
      <c r="CL451" s="12"/>
      <c r="CM451" s="246"/>
      <c r="CN451" s="246"/>
      <c r="CO451" s="53"/>
      <c r="CP451" s="51"/>
      <c r="CQ451" s="231"/>
      <c r="CR451" s="231"/>
      <c r="CS451" s="63"/>
      <c r="CT451" s="12"/>
      <c r="CU451" s="246"/>
      <c r="CV451" s="246"/>
      <c r="CW451" s="53"/>
      <c r="CX451" s="417"/>
      <c r="CY451" s="418"/>
      <c r="CZ451" s="418"/>
      <c r="DA451" s="419"/>
    </row>
    <row r="452" spans="2:105" ht="16.5" customHeight="1" thickBot="1">
      <c r="B452" s="420"/>
      <c r="C452" s="421"/>
      <c r="D452" s="421"/>
      <c r="E452" s="422"/>
      <c r="F452" s="52"/>
      <c r="G452" s="263"/>
      <c r="H452" s="263"/>
      <c r="I452" s="64"/>
      <c r="J452" s="13"/>
      <c r="K452" s="326"/>
      <c r="L452" s="326"/>
      <c r="M452" s="54"/>
      <c r="N452" s="52"/>
      <c r="O452" s="263"/>
      <c r="P452" s="263"/>
      <c r="Q452" s="64"/>
      <c r="R452" s="13"/>
      <c r="S452" s="326"/>
      <c r="T452" s="326"/>
      <c r="U452" s="54"/>
      <c r="V452" s="52"/>
      <c r="W452" s="263"/>
      <c r="X452" s="263"/>
      <c r="Y452" s="64"/>
      <c r="Z452" s="13"/>
      <c r="AA452" s="326"/>
      <c r="AB452" s="326"/>
      <c r="AC452" s="54"/>
      <c r="AD452" s="52"/>
      <c r="AE452" s="263"/>
      <c r="AF452" s="263"/>
      <c r="AG452" s="64"/>
      <c r="AH452" s="13"/>
      <c r="AI452" s="326"/>
      <c r="AJ452" s="326"/>
      <c r="AK452" s="54"/>
      <c r="AL452" s="51"/>
      <c r="AM452" s="446"/>
      <c r="AN452" s="446"/>
      <c r="AO452" s="64"/>
      <c r="AP452" s="13"/>
      <c r="AQ452" s="326"/>
      <c r="AR452" s="326"/>
      <c r="AS452" s="54"/>
      <c r="AT452" s="52"/>
      <c r="AU452" s="263"/>
      <c r="AV452" s="263"/>
      <c r="AW452" s="64"/>
      <c r="AX452" s="13"/>
      <c r="AY452" s="326"/>
      <c r="AZ452" s="326"/>
      <c r="BA452" s="54"/>
      <c r="BB452" s="52"/>
      <c r="BC452" s="263"/>
      <c r="BD452" s="263"/>
      <c r="BE452" s="64"/>
      <c r="BF452" s="13"/>
      <c r="BG452" s="326"/>
      <c r="BH452" s="326"/>
      <c r="BI452" s="54"/>
      <c r="BJ452" s="52"/>
      <c r="BK452" s="263"/>
      <c r="BL452" s="263"/>
      <c r="BM452" s="76"/>
      <c r="BN452" s="13"/>
      <c r="BO452" s="298"/>
      <c r="BP452" s="298"/>
      <c r="BQ452" s="77"/>
      <c r="BR452" s="52"/>
      <c r="BS452" s="263"/>
      <c r="BT452" s="263"/>
      <c r="BU452" s="64"/>
      <c r="BV452" s="13"/>
      <c r="BW452" s="326"/>
      <c r="BX452" s="326"/>
      <c r="BY452" s="54"/>
      <c r="BZ452" s="52"/>
      <c r="CA452" s="263"/>
      <c r="CB452" s="263"/>
      <c r="CC452" s="64"/>
      <c r="CD452" s="13"/>
      <c r="CE452" s="326"/>
      <c r="CF452" s="326"/>
      <c r="CG452" s="54"/>
      <c r="CH452" s="52"/>
      <c r="CI452" s="263"/>
      <c r="CJ452" s="263"/>
      <c r="CK452" s="64"/>
      <c r="CL452" s="13"/>
      <c r="CM452" s="326"/>
      <c r="CN452" s="326"/>
      <c r="CO452" s="54"/>
      <c r="CP452" s="52"/>
      <c r="CQ452" s="263"/>
      <c r="CR452" s="263"/>
      <c r="CS452" s="64"/>
      <c r="CT452" s="13"/>
      <c r="CU452" s="326"/>
      <c r="CV452" s="326"/>
      <c r="CW452" s="54"/>
      <c r="CX452" s="420"/>
      <c r="CY452" s="421"/>
      <c r="CZ452" s="421"/>
      <c r="DA452" s="422"/>
    </row>
    <row r="453" spans="2:105" ht="17.25" customHeight="1">
      <c r="B453" s="414" t="s">
        <v>1</v>
      </c>
      <c r="C453" s="415"/>
      <c r="D453" s="415"/>
      <c r="E453" s="416"/>
      <c r="F453" s="401"/>
      <c r="G453" s="402"/>
      <c r="H453" s="402"/>
      <c r="I453" s="402"/>
      <c r="J453" s="402"/>
      <c r="K453" s="402"/>
      <c r="L453" s="402"/>
      <c r="M453" s="403"/>
      <c r="N453" s="401"/>
      <c r="O453" s="402"/>
      <c r="P453" s="402"/>
      <c r="Q453" s="402"/>
      <c r="R453" s="402"/>
      <c r="S453" s="402"/>
      <c r="T453" s="402"/>
      <c r="U453" s="403"/>
      <c r="V453" s="401"/>
      <c r="W453" s="402"/>
      <c r="X453" s="402"/>
      <c r="Y453" s="402"/>
      <c r="Z453" s="402"/>
      <c r="AA453" s="402"/>
      <c r="AB453" s="402"/>
      <c r="AC453" s="403"/>
      <c r="AD453" s="401"/>
      <c r="AE453" s="402"/>
      <c r="AF453" s="402"/>
      <c r="AG453" s="402"/>
      <c r="AH453" s="402"/>
      <c r="AI453" s="402"/>
      <c r="AJ453" s="402"/>
      <c r="AK453" s="403"/>
      <c r="AL453" s="401"/>
      <c r="AM453" s="402"/>
      <c r="AN453" s="402"/>
      <c r="AO453" s="402"/>
      <c r="AP453" s="402"/>
      <c r="AQ453" s="402"/>
      <c r="AR453" s="402"/>
      <c r="AS453" s="403"/>
      <c r="AT453" s="401"/>
      <c r="AU453" s="402"/>
      <c r="AV453" s="402"/>
      <c r="AW453" s="402"/>
      <c r="AX453" s="402"/>
      <c r="AY453" s="402"/>
      <c r="AZ453" s="402"/>
      <c r="BA453" s="403"/>
      <c r="BB453" s="401"/>
      <c r="BC453" s="402"/>
      <c r="BD453" s="402"/>
      <c r="BE453" s="402"/>
      <c r="BF453" s="402"/>
      <c r="BG453" s="402"/>
      <c r="BH453" s="402"/>
      <c r="BI453" s="403"/>
      <c r="BJ453" s="401"/>
      <c r="BK453" s="402"/>
      <c r="BL453" s="402"/>
      <c r="BM453" s="402"/>
      <c r="BN453" s="402"/>
      <c r="BO453" s="402"/>
      <c r="BP453" s="402"/>
      <c r="BQ453" s="403"/>
      <c r="BR453" s="401"/>
      <c r="BS453" s="402"/>
      <c r="BT453" s="402"/>
      <c r="BU453" s="402"/>
      <c r="BV453" s="402"/>
      <c r="BW453" s="402"/>
      <c r="BX453" s="402"/>
      <c r="BY453" s="403"/>
      <c r="BZ453" s="401"/>
      <c r="CA453" s="402"/>
      <c r="CB453" s="402"/>
      <c r="CC453" s="402"/>
      <c r="CD453" s="402"/>
      <c r="CE453" s="402"/>
      <c r="CF453" s="402"/>
      <c r="CG453" s="403"/>
      <c r="CH453" s="401"/>
      <c r="CI453" s="402"/>
      <c r="CJ453" s="402"/>
      <c r="CK453" s="402"/>
      <c r="CL453" s="402"/>
      <c r="CM453" s="402"/>
      <c r="CN453" s="402"/>
      <c r="CO453" s="403"/>
      <c r="CP453" s="401"/>
      <c r="CQ453" s="402"/>
      <c r="CR453" s="402"/>
      <c r="CS453" s="402"/>
      <c r="CT453" s="402"/>
      <c r="CU453" s="402"/>
      <c r="CV453" s="402"/>
      <c r="CW453" s="403"/>
      <c r="CX453" s="414" t="s">
        <v>1</v>
      </c>
      <c r="CY453" s="415"/>
      <c r="CZ453" s="415"/>
      <c r="DA453" s="416"/>
    </row>
    <row r="454" spans="2:105" ht="16.5" customHeight="1">
      <c r="B454" s="417"/>
      <c r="C454" s="418"/>
      <c r="D454" s="418"/>
      <c r="E454" s="419"/>
      <c r="F454" s="51"/>
      <c r="G454" s="231"/>
      <c r="H454" s="231"/>
      <c r="I454" s="63"/>
      <c r="J454" s="12"/>
      <c r="K454" s="246"/>
      <c r="L454" s="246"/>
      <c r="M454" s="53"/>
      <c r="N454" s="51"/>
      <c r="O454" s="231"/>
      <c r="P454" s="231"/>
      <c r="Q454" s="63"/>
      <c r="R454" s="12"/>
      <c r="S454" s="246"/>
      <c r="T454" s="246"/>
      <c r="U454" s="53"/>
      <c r="V454" s="51"/>
      <c r="W454" s="231"/>
      <c r="X454" s="231"/>
      <c r="Y454" s="63"/>
      <c r="Z454" s="12"/>
      <c r="AA454" s="246"/>
      <c r="AB454" s="246"/>
      <c r="AC454" s="53"/>
      <c r="AD454" s="51"/>
      <c r="AE454" s="231"/>
      <c r="AF454" s="231"/>
      <c r="AG454" s="63"/>
      <c r="AH454" s="12"/>
      <c r="AI454" s="246"/>
      <c r="AJ454" s="246"/>
      <c r="AK454" s="53"/>
      <c r="AL454" s="51"/>
      <c r="AM454" s="231"/>
      <c r="AN454" s="231"/>
      <c r="AO454" s="63"/>
      <c r="AP454" s="12"/>
      <c r="AQ454" s="246"/>
      <c r="AR454" s="246"/>
      <c r="AS454" s="53"/>
      <c r="AT454" s="51"/>
      <c r="AU454" s="231"/>
      <c r="AV454" s="231"/>
      <c r="AW454" s="63"/>
      <c r="AX454" s="12"/>
      <c r="AY454" s="246"/>
      <c r="AZ454" s="246"/>
      <c r="BA454" s="53"/>
      <c r="BB454" s="51"/>
      <c r="BC454" s="231"/>
      <c r="BD454" s="231"/>
      <c r="BE454" s="63"/>
      <c r="BF454" s="12"/>
      <c r="BG454" s="246"/>
      <c r="BH454" s="246"/>
      <c r="BI454" s="53"/>
      <c r="BJ454" s="51"/>
      <c r="BK454" s="231"/>
      <c r="BL454" s="231"/>
      <c r="BM454" s="63"/>
      <c r="BN454" s="12"/>
      <c r="BO454" s="246"/>
      <c r="BP454" s="246"/>
      <c r="BQ454" s="53"/>
      <c r="BR454" s="51"/>
      <c r="BS454" s="231"/>
      <c r="BT454" s="231"/>
      <c r="BU454" s="63"/>
      <c r="BV454" s="12"/>
      <c r="BW454" s="246"/>
      <c r="BX454" s="246"/>
      <c r="BY454" s="53"/>
      <c r="BZ454" s="51"/>
      <c r="CA454" s="231"/>
      <c r="CB454" s="231"/>
      <c r="CC454" s="63"/>
      <c r="CD454" s="12"/>
      <c r="CE454" s="246"/>
      <c r="CF454" s="246"/>
      <c r="CG454" s="53"/>
      <c r="CH454" s="51"/>
      <c r="CI454" s="231"/>
      <c r="CJ454" s="231"/>
      <c r="CK454" s="63"/>
      <c r="CL454" s="12"/>
      <c r="CM454" s="246"/>
      <c r="CN454" s="246"/>
      <c r="CO454" s="53"/>
      <c r="CP454" s="51"/>
      <c r="CQ454" s="231"/>
      <c r="CR454" s="231"/>
      <c r="CS454" s="63"/>
      <c r="CT454" s="12"/>
      <c r="CU454" s="246"/>
      <c r="CV454" s="246"/>
      <c r="CW454" s="53"/>
      <c r="CX454" s="417"/>
      <c r="CY454" s="418"/>
      <c r="CZ454" s="418"/>
      <c r="DA454" s="419"/>
    </row>
    <row r="455" spans="2:105" ht="16.5" customHeight="1">
      <c r="B455" s="417"/>
      <c r="C455" s="418"/>
      <c r="D455" s="418"/>
      <c r="E455" s="419"/>
      <c r="F455" s="51"/>
      <c r="G455" s="231"/>
      <c r="H455" s="231"/>
      <c r="I455" s="63"/>
      <c r="J455" s="12"/>
      <c r="K455" s="246"/>
      <c r="L455" s="246"/>
      <c r="M455" s="53"/>
      <c r="N455" s="51"/>
      <c r="O455" s="231"/>
      <c r="P455" s="231"/>
      <c r="Q455" s="63"/>
      <c r="R455" s="12"/>
      <c r="S455" s="246"/>
      <c r="T455" s="246"/>
      <c r="U455" s="53"/>
      <c r="V455" s="51"/>
      <c r="W455" s="231"/>
      <c r="X455" s="231"/>
      <c r="Y455" s="63"/>
      <c r="Z455" s="12"/>
      <c r="AA455" s="246"/>
      <c r="AB455" s="246"/>
      <c r="AC455" s="53"/>
      <c r="AD455" s="51"/>
      <c r="AE455" s="231"/>
      <c r="AF455" s="231"/>
      <c r="AG455" s="63"/>
      <c r="AH455" s="12"/>
      <c r="AI455" s="246"/>
      <c r="AJ455" s="246"/>
      <c r="AK455" s="53"/>
      <c r="AL455" s="51"/>
      <c r="AM455" s="231"/>
      <c r="AN455" s="231"/>
      <c r="AO455" s="63"/>
      <c r="AP455" s="12"/>
      <c r="AQ455" s="246"/>
      <c r="AR455" s="246"/>
      <c r="AS455" s="53"/>
      <c r="AT455" s="51"/>
      <c r="AU455" s="231"/>
      <c r="AV455" s="231"/>
      <c r="AW455" s="63"/>
      <c r="AX455" s="12"/>
      <c r="AY455" s="246"/>
      <c r="AZ455" s="246"/>
      <c r="BA455" s="53"/>
      <c r="BB455" s="51"/>
      <c r="BC455" s="231"/>
      <c r="BD455" s="231"/>
      <c r="BE455" s="63"/>
      <c r="BF455" s="12"/>
      <c r="BG455" s="246"/>
      <c r="BH455" s="246"/>
      <c r="BI455" s="53"/>
      <c r="BJ455" s="51"/>
      <c r="BK455" s="231"/>
      <c r="BL455" s="231"/>
      <c r="BM455" s="63"/>
      <c r="BN455" s="12"/>
      <c r="BO455" s="246"/>
      <c r="BP455" s="246"/>
      <c r="BQ455" s="53"/>
      <c r="BR455" s="51"/>
      <c r="BS455" s="231"/>
      <c r="BT455" s="231"/>
      <c r="BU455" s="63"/>
      <c r="BV455" s="12"/>
      <c r="BW455" s="246"/>
      <c r="BX455" s="246"/>
      <c r="BY455" s="53"/>
      <c r="BZ455" s="51"/>
      <c r="CA455" s="231"/>
      <c r="CB455" s="231"/>
      <c r="CC455" s="63"/>
      <c r="CD455" s="12"/>
      <c r="CE455" s="246"/>
      <c r="CF455" s="246"/>
      <c r="CG455" s="53"/>
      <c r="CH455" s="51"/>
      <c r="CI455" s="231"/>
      <c r="CJ455" s="231"/>
      <c r="CK455" s="63"/>
      <c r="CL455" s="12"/>
      <c r="CM455" s="246"/>
      <c r="CN455" s="246"/>
      <c r="CO455" s="53"/>
      <c r="CP455" s="51"/>
      <c r="CQ455" s="231"/>
      <c r="CR455" s="231"/>
      <c r="CS455" s="63"/>
      <c r="CT455" s="12"/>
      <c r="CU455" s="246"/>
      <c r="CV455" s="246"/>
      <c r="CW455" s="53"/>
      <c r="CX455" s="417"/>
      <c r="CY455" s="418"/>
      <c r="CZ455" s="418"/>
      <c r="DA455" s="419"/>
    </row>
    <row r="456" spans="2:105" ht="16.5" customHeight="1" thickBot="1">
      <c r="B456" s="420"/>
      <c r="C456" s="421"/>
      <c r="D456" s="421"/>
      <c r="E456" s="422"/>
      <c r="F456" s="52"/>
      <c r="G456" s="263"/>
      <c r="H456" s="263"/>
      <c r="I456" s="64"/>
      <c r="J456" s="13"/>
      <c r="K456" s="326"/>
      <c r="L456" s="326"/>
      <c r="M456" s="54"/>
      <c r="N456" s="52"/>
      <c r="O456" s="263"/>
      <c r="P456" s="263"/>
      <c r="Q456" s="64"/>
      <c r="R456" s="13"/>
      <c r="S456" s="326"/>
      <c r="T456" s="326"/>
      <c r="U456" s="54"/>
      <c r="V456" s="52"/>
      <c r="W456" s="263"/>
      <c r="X456" s="263"/>
      <c r="Y456" s="64"/>
      <c r="Z456" s="13"/>
      <c r="AA456" s="326"/>
      <c r="AB456" s="326"/>
      <c r="AC456" s="54"/>
      <c r="AD456" s="52"/>
      <c r="AE456" s="263"/>
      <c r="AF456" s="263"/>
      <c r="AG456" s="64"/>
      <c r="AH456" s="13"/>
      <c r="AI456" s="326"/>
      <c r="AJ456" s="326"/>
      <c r="AK456" s="54"/>
      <c r="AL456" s="52"/>
      <c r="AM456" s="263"/>
      <c r="AN456" s="263"/>
      <c r="AO456" s="64"/>
      <c r="AP456" s="13"/>
      <c r="AQ456" s="326"/>
      <c r="AR456" s="326"/>
      <c r="AS456" s="54"/>
      <c r="AT456" s="52"/>
      <c r="AU456" s="263"/>
      <c r="AV456" s="263"/>
      <c r="AW456" s="64"/>
      <c r="AX456" s="13"/>
      <c r="AY456" s="326"/>
      <c r="AZ456" s="326"/>
      <c r="BA456" s="54"/>
      <c r="BB456" s="52"/>
      <c r="BC456" s="263"/>
      <c r="BD456" s="263"/>
      <c r="BE456" s="64"/>
      <c r="BF456" s="13"/>
      <c r="BG456" s="326"/>
      <c r="BH456" s="326"/>
      <c r="BI456" s="54"/>
      <c r="BJ456" s="52"/>
      <c r="BK456" s="263"/>
      <c r="BL456" s="263"/>
      <c r="BM456" s="64"/>
      <c r="BN456" s="13"/>
      <c r="BO456" s="326"/>
      <c r="BP456" s="326"/>
      <c r="BQ456" s="54"/>
      <c r="BR456" s="52"/>
      <c r="BS456" s="263"/>
      <c r="BT456" s="263"/>
      <c r="BU456" s="64"/>
      <c r="BV456" s="13"/>
      <c r="BW456" s="326"/>
      <c r="BX456" s="326"/>
      <c r="BY456" s="54"/>
      <c r="BZ456" s="52"/>
      <c r="CA456" s="263"/>
      <c r="CB456" s="263"/>
      <c r="CC456" s="64"/>
      <c r="CD456" s="13"/>
      <c r="CE456" s="326"/>
      <c r="CF456" s="326"/>
      <c r="CG456" s="54"/>
      <c r="CH456" s="52"/>
      <c r="CI456" s="263"/>
      <c r="CJ456" s="263"/>
      <c r="CK456" s="64"/>
      <c r="CL456" s="13"/>
      <c r="CM456" s="326"/>
      <c r="CN456" s="326"/>
      <c r="CO456" s="54"/>
      <c r="CP456" s="52"/>
      <c r="CQ456" s="263"/>
      <c r="CR456" s="263"/>
      <c r="CS456" s="64"/>
      <c r="CT456" s="13"/>
      <c r="CU456" s="326"/>
      <c r="CV456" s="326"/>
      <c r="CW456" s="54"/>
      <c r="CX456" s="420"/>
      <c r="CY456" s="421"/>
      <c r="CZ456" s="421"/>
      <c r="DA456" s="422"/>
    </row>
    <row r="457" spans="2:105" ht="17.25" customHeight="1">
      <c r="B457" s="414" t="s">
        <v>1</v>
      </c>
      <c r="C457" s="415"/>
      <c r="D457" s="415"/>
      <c r="E457" s="416"/>
      <c r="F457" s="401"/>
      <c r="G457" s="402"/>
      <c r="H457" s="402"/>
      <c r="I457" s="402"/>
      <c r="J457" s="402"/>
      <c r="K457" s="402"/>
      <c r="L457" s="402"/>
      <c r="M457" s="403"/>
      <c r="N457" s="401"/>
      <c r="O457" s="402"/>
      <c r="P457" s="402"/>
      <c r="Q457" s="402"/>
      <c r="R457" s="402"/>
      <c r="S457" s="402"/>
      <c r="T457" s="402"/>
      <c r="U457" s="403"/>
      <c r="V457" s="401"/>
      <c r="W457" s="402"/>
      <c r="X457" s="402"/>
      <c r="Y457" s="402"/>
      <c r="Z457" s="402"/>
      <c r="AA457" s="402"/>
      <c r="AB457" s="402"/>
      <c r="AC457" s="403"/>
      <c r="AD457" s="401"/>
      <c r="AE457" s="402"/>
      <c r="AF457" s="402"/>
      <c r="AG457" s="402"/>
      <c r="AH457" s="402"/>
      <c r="AI457" s="402"/>
      <c r="AJ457" s="402"/>
      <c r="AK457" s="403"/>
      <c r="AL457" s="401"/>
      <c r="AM457" s="402"/>
      <c r="AN457" s="402"/>
      <c r="AO457" s="402"/>
      <c r="AP457" s="402"/>
      <c r="AQ457" s="402"/>
      <c r="AR457" s="402"/>
      <c r="AS457" s="403"/>
      <c r="AT457" s="401"/>
      <c r="AU457" s="402"/>
      <c r="AV457" s="402"/>
      <c r="AW457" s="402"/>
      <c r="AX457" s="402"/>
      <c r="AY457" s="402"/>
      <c r="AZ457" s="402"/>
      <c r="BA457" s="403"/>
      <c r="BB457" s="401"/>
      <c r="BC457" s="402"/>
      <c r="BD457" s="402"/>
      <c r="BE457" s="402"/>
      <c r="BF457" s="402"/>
      <c r="BG457" s="402"/>
      <c r="BH457" s="402"/>
      <c r="BI457" s="403"/>
      <c r="BJ457" s="401"/>
      <c r="BK457" s="402"/>
      <c r="BL457" s="402"/>
      <c r="BM457" s="402"/>
      <c r="BN457" s="402"/>
      <c r="BO457" s="402"/>
      <c r="BP457" s="402"/>
      <c r="BQ457" s="403"/>
      <c r="BR457" s="401"/>
      <c r="BS457" s="402"/>
      <c r="BT457" s="402"/>
      <c r="BU457" s="402"/>
      <c r="BV457" s="402"/>
      <c r="BW457" s="402"/>
      <c r="BX457" s="402"/>
      <c r="BY457" s="403"/>
      <c r="BZ457" s="401"/>
      <c r="CA457" s="402"/>
      <c r="CB457" s="402"/>
      <c r="CC457" s="402"/>
      <c r="CD457" s="402"/>
      <c r="CE457" s="402"/>
      <c r="CF457" s="402"/>
      <c r="CG457" s="403"/>
      <c r="CH457" s="401"/>
      <c r="CI457" s="402"/>
      <c r="CJ457" s="402"/>
      <c r="CK457" s="402"/>
      <c r="CL457" s="402"/>
      <c r="CM457" s="402"/>
      <c r="CN457" s="402"/>
      <c r="CO457" s="403"/>
      <c r="CP457" s="401"/>
      <c r="CQ457" s="402"/>
      <c r="CR457" s="402"/>
      <c r="CS457" s="402"/>
      <c r="CT457" s="402"/>
      <c r="CU457" s="402"/>
      <c r="CV457" s="402"/>
      <c r="CW457" s="403"/>
      <c r="CX457" s="414" t="s">
        <v>1</v>
      </c>
      <c r="CY457" s="415"/>
      <c r="CZ457" s="415"/>
      <c r="DA457" s="416"/>
    </row>
    <row r="458" spans="2:105" ht="16.5" customHeight="1">
      <c r="B458" s="417"/>
      <c r="C458" s="418"/>
      <c r="D458" s="418"/>
      <c r="E458" s="419"/>
      <c r="F458" s="51"/>
      <c r="G458" s="231"/>
      <c r="H458" s="231"/>
      <c r="I458" s="63"/>
      <c r="J458" s="12"/>
      <c r="K458" s="246"/>
      <c r="L458" s="246"/>
      <c r="M458" s="53"/>
      <c r="N458" s="51"/>
      <c r="O458" s="231"/>
      <c r="P458" s="231"/>
      <c r="Q458" s="63"/>
      <c r="R458" s="12"/>
      <c r="S458" s="246"/>
      <c r="T458" s="246"/>
      <c r="U458" s="53"/>
      <c r="V458" s="51"/>
      <c r="W458" s="231"/>
      <c r="X458" s="231"/>
      <c r="Y458" s="63"/>
      <c r="Z458" s="12"/>
      <c r="AA458" s="246"/>
      <c r="AB458" s="246"/>
      <c r="AC458" s="53"/>
      <c r="AD458" s="51"/>
      <c r="AE458" s="231"/>
      <c r="AF458" s="231"/>
      <c r="AG458" s="63"/>
      <c r="AH458" s="12"/>
      <c r="AI458" s="246"/>
      <c r="AJ458" s="246"/>
      <c r="AK458" s="53"/>
      <c r="AL458" s="51"/>
      <c r="AM458" s="231"/>
      <c r="AN458" s="231"/>
      <c r="AO458" s="63"/>
      <c r="AP458" s="12"/>
      <c r="AQ458" s="246"/>
      <c r="AR458" s="246"/>
      <c r="AS458" s="53"/>
      <c r="AT458" s="51"/>
      <c r="AU458" s="231"/>
      <c r="AV458" s="231"/>
      <c r="AW458" s="63"/>
      <c r="AX458" s="12"/>
      <c r="AY458" s="246"/>
      <c r="AZ458" s="246"/>
      <c r="BA458" s="53"/>
      <c r="BB458" s="51"/>
      <c r="BC458" s="231"/>
      <c r="BD458" s="231"/>
      <c r="BE458" s="63"/>
      <c r="BF458" s="12"/>
      <c r="BG458" s="246"/>
      <c r="BH458" s="246"/>
      <c r="BI458" s="53"/>
      <c r="BJ458" s="51"/>
      <c r="BK458" s="231"/>
      <c r="BL458" s="231"/>
      <c r="BM458" s="63"/>
      <c r="BN458" s="12"/>
      <c r="BO458" s="246"/>
      <c r="BP458" s="246"/>
      <c r="BQ458" s="53"/>
      <c r="BR458" s="51"/>
      <c r="BS458" s="231"/>
      <c r="BT458" s="231"/>
      <c r="BU458" s="63"/>
      <c r="BV458" s="12"/>
      <c r="BW458" s="246"/>
      <c r="BX458" s="246"/>
      <c r="BY458" s="53"/>
      <c r="BZ458" s="51"/>
      <c r="CA458" s="231"/>
      <c r="CB458" s="231"/>
      <c r="CC458" s="63"/>
      <c r="CD458" s="12"/>
      <c r="CE458" s="246"/>
      <c r="CF458" s="246"/>
      <c r="CG458" s="53"/>
      <c r="CH458" s="51"/>
      <c r="CI458" s="231"/>
      <c r="CJ458" s="231"/>
      <c r="CK458" s="63"/>
      <c r="CL458" s="12"/>
      <c r="CM458" s="246"/>
      <c r="CN458" s="246"/>
      <c r="CO458" s="53"/>
      <c r="CP458" s="51"/>
      <c r="CQ458" s="231"/>
      <c r="CR458" s="231"/>
      <c r="CS458" s="63"/>
      <c r="CT458" s="12"/>
      <c r="CU458" s="246"/>
      <c r="CV458" s="246"/>
      <c r="CW458" s="53"/>
      <c r="CX458" s="417"/>
      <c r="CY458" s="418"/>
      <c r="CZ458" s="418"/>
      <c r="DA458" s="419"/>
    </row>
    <row r="459" spans="2:105" ht="16.5" customHeight="1">
      <c r="B459" s="417"/>
      <c r="C459" s="418"/>
      <c r="D459" s="418"/>
      <c r="E459" s="419"/>
      <c r="F459" s="51"/>
      <c r="G459" s="231"/>
      <c r="H459" s="231"/>
      <c r="I459" s="63"/>
      <c r="J459" s="12"/>
      <c r="K459" s="246"/>
      <c r="L459" s="246"/>
      <c r="M459" s="53"/>
      <c r="N459" s="51"/>
      <c r="O459" s="231"/>
      <c r="P459" s="231"/>
      <c r="Q459" s="63"/>
      <c r="R459" s="12"/>
      <c r="S459" s="246"/>
      <c r="T459" s="246"/>
      <c r="U459" s="53"/>
      <c r="V459" s="51"/>
      <c r="W459" s="231"/>
      <c r="X459" s="231"/>
      <c r="Y459" s="63"/>
      <c r="Z459" s="12"/>
      <c r="AA459" s="246"/>
      <c r="AB459" s="246"/>
      <c r="AC459" s="53"/>
      <c r="AD459" s="51"/>
      <c r="AE459" s="231"/>
      <c r="AF459" s="231"/>
      <c r="AG459" s="63"/>
      <c r="AH459" s="12"/>
      <c r="AI459" s="246"/>
      <c r="AJ459" s="246"/>
      <c r="AK459" s="53"/>
      <c r="AL459" s="51"/>
      <c r="AM459" s="231"/>
      <c r="AN459" s="231"/>
      <c r="AO459" s="63"/>
      <c r="AP459" s="12"/>
      <c r="AQ459" s="246"/>
      <c r="AR459" s="246"/>
      <c r="AS459" s="53"/>
      <c r="AT459" s="51"/>
      <c r="AU459" s="231"/>
      <c r="AV459" s="231"/>
      <c r="AW459" s="63"/>
      <c r="AX459" s="12"/>
      <c r="AY459" s="246"/>
      <c r="AZ459" s="246"/>
      <c r="BA459" s="53"/>
      <c r="BB459" s="51"/>
      <c r="BC459" s="231"/>
      <c r="BD459" s="231"/>
      <c r="BE459" s="63"/>
      <c r="BF459" s="12"/>
      <c r="BG459" s="246"/>
      <c r="BH459" s="246"/>
      <c r="BI459" s="53"/>
      <c r="BJ459" s="51"/>
      <c r="BK459" s="231"/>
      <c r="BL459" s="231"/>
      <c r="BM459" s="63"/>
      <c r="BN459" s="12"/>
      <c r="BO459" s="246"/>
      <c r="BP459" s="246"/>
      <c r="BQ459" s="53"/>
      <c r="BR459" s="51"/>
      <c r="BS459" s="231"/>
      <c r="BT459" s="231"/>
      <c r="BU459" s="63"/>
      <c r="BV459" s="12"/>
      <c r="BW459" s="246"/>
      <c r="BX459" s="246"/>
      <c r="BY459" s="53"/>
      <c r="BZ459" s="51"/>
      <c r="CA459" s="231"/>
      <c r="CB459" s="231"/>
      <c r="CC459" s="63"/>
      <c r="CD459" s="12"/>
      <c r="CE459" s="246"/>
      <c r="CF459" s="246"/>
      <c r="CG459" s="53"/>
      <c r="CH459" s="51"/>
      <c r="CI459" s="231"/>
      <c r="CJ459" s="231"/>
      <c r="CK459" s="63"/>
      <c r="CL459" s="12"/>
      <c r="CM459" s="246"/>
      <c r="CN459" s="246"/>
      <c r="CO459" s="53"/>
      <c r="CP459" s="51"/>
      <c r="CQ459" s="231"/>
      <c r="CR459" s="231"/>
      <c r="CS459" s="63"/>
      <c r="CT459" s="12"/>
      <c r="CU459" s="246"/>
      <c r="CV459" s="246"/>
      <c r="CW459" s="53"/>
      <c r="CX459" s="417"/>
      <c r="CY459" s="418"/>
      <c r="CZ459" s="418"/>
      <c r="DA459" s="419"/>
    </row>
    <row r="460" spans="2:105" ht="16.5" customHeight="1" thickBot="1">
      <c r="B460" s="420"/>
      <c r="C460" s="421"/>
      <c r="D460" s="421"/>
      <c r="E460" s="422"/>
      <c r="F460" s="52"/>
      <c r="G460" s="263"/>
      <c r="H460" s="263"/>
      <c r="I460" s="64"/>
      <c r="J460" s="13"/>
      <c r="K460" s="326"/>
      <c r="L460" s="326"/>
      <c r="M460" s="54"/>
      <c r="N460" s="52"/>
      <c r="O460" s="263"/>
      <c r="P460" s="263"/>
      <c r="Q460" s="64"/>
      <c r="R460" s="13"/>
      <c r="S460" s="326"/>
      <c r="T460" s="326"/>
      <c r="U460" s="54"/>
      <c r="V460" s="52"/>
      <c r="W460" s="263"/>
      <c r="X460" s="263"/>
      <c r="Y460" s="64"/>
      <c r="Z460" s="13"/>
      <c r="AA460" s="326"/>
      <c r="AB460" s="326"/>
      <c r="AC460" s="54"/>
      <c r="AD460" s="52"/>
      <c r="AE460" s="263"/>
      <c r="AF460" s="263"/>
      <c r="AG460" s="64"/>
      <c r="AH460" s="13"/>
      <c r="AI460" s="326"/>
      <c r="AJ460" s="326"/>
      <c r="AK460" s="54"/>
      <c r="AL460" s="52"/>
      <c r="AM460" s="263"/>
      <c r="AN460" s="263"/>
      <c r="AO460" s="64"/>
      <c r="AP460" s="13"/>
      <c r="AQ460" s="326"/>
      <c r="AR460" s="326"/>
      <c r="AS460" s="54"/>
      <c r="AT460" s="52"/>
      <c r="AU460" s="263"/>
      <c r="AV460" s="263"/>
      <c r="AW460" s="64"/>
      <c r="AX460" s="13"/>
      <c r="AY460" s="326"/>
      <c r="AZ460" s="326"/>
      <c r="BA460" s="54"/>
      <c r="BB460" s="52"/>
      <c r="BC460" s="263"/>
      <c r="BD460" s="263"/>
      <c r="BE460" s="64"/>
      <c r="BF460" s="13"/>
      <c r="BG460" s="326"/>
      <c r="BH460" s="326"/>
      <c r="BI460" s="54"/>
      <c r="BJ460" s="52"/>
      <c r="BK460" s="263"/>
      <c r="BL460" s="263"/>
      <c r="BM460" s="64"/>
      <c r="BN460" s="13"/>
      <c r="BO460" s="326"/>
      <c r="BP460" s="326"/>
      <c r="BQ460" s="54"/>
      <c r="BR460" s="52"/>
      <c r="BS460" s="263"/>
      <c r="BT460" s="263"/>
      <c r="BU460" s="64"/>
      <c r="BV460" s="13"/>
      <c r="BW460" s="326"/>
      <c r="BX460" s="326"/>
      <c r="BY460" s="54"/>
      <c r="BZ460" s="52"/>
      <c r="CA460" s="263"/>
      <c r="CB460" s="263"/>
      <c r="CC460" s="64"/>
      <c r="CD460" s="13"/>
      <c r="CE460" s="326"/>
      <c r="CF460" s="326"/>
      <c r="CG460" s="54"/>
      <c r="CH460" s="52"/>
      <c r="CI460" s="263"/>
      <c r="CJ460" s="263"/>
      <c r="CK460" s="64"/>
      <c r="CL460" s="13"/>
      <c r="CM460" s="326"/>
      <c r="CN460" s="326"/>
      <c r="CO460" s="54"/>
      <c r="CP460" s="52"/>
      <c r="CQ460" s="263"/>
      <c r="CR460" s="263"/>
      <c r="CS460" s="64"/>
      <c r="CT460" s="13"/>
      <c r="CU460" s="326"/>
      <c r="CV460" s="326"/>
      <c r="CW460" s="54"/>
      <c r="CX460" s="420"/>
      <c r="CY460" s="421"/>
      <c r="CZ460" s="421"/>
      <c r="DA460" s="422"/>
    </row>
    <row r="461" spans="2:105" ht="17.25" customHeight="1">
      <c r="B461" s="414" t="s">
        <v>1</v>
      </c>
      <c r="C461" s="415"/>
      <c r="D461" s="415"/>
      <c r="E461" s="416"/>
      <c r="F461" s="401"/>
      <c r="G461" s="402"/>
      <c r="H461" s="402"/>
      <c r="I461" s="402"/>
      <c r="J461" s="402"/>
      <c r="K461" s="402"/>
      <c r="L461" s="402"/>
      <c r="M461" s="403"/>
      <c r="N461" s="401"/>
      <c r="O461" s="402"/>
      <c r="P461" s="402"/>
      <c r="Q461" s="402"/>
      <c r="R461" s="402"/>
      <c r="S461" s="402"/>
      <c r="T461" s="402"/>
      <c r="U461" s="403"/>
      <c r="V461" s="401"/>
      <c r="W461" s="402"/>
      <c r="X461" s="402"/>
      <c r="Y461" s="402"/>
      <c r="Z461" s="402"/>
      <c r="AA461" s="402"/>
      <c r="AB461" s="402"/>
      <c r="AC461" s="403"/>
      <c r="AD461" s="401"/>
      <c r="AE461" s="402"/>
      <c r="AF461" s="402"/>
      <c r="AG461" s="402"/>
      <c r="AH461" s="402"/>
      <c r="AI461" s="402"/>
      <c r="AJ461" s="402"/>
      <c r="AK461" s="403"/>
      <c r="AL461" s="401"/>
      <c r="AM461" s="402"/>
      <c r="AN461" s="402"/>
      <c r="AO461" s="402"/>
      <c r="AP461" s="402"/>
      <c r="AQ461" s="402"/>
      <c r="AR461" s="402"/>
      <c r="AS461" s="403"/>
      <c r="AT461" s="401"/>
      <c r="AU461" s="402"/>
      <c r="AV461" s="402"/>
      <c r="AW461" s="402"/>
      <c r="AX461" s="402"/>
      <c r="AY461" s="402"/>
      <c r="AZ461" s="402"/>
      <c r="BA461" s="403"/>
      <c r="BB461" s="401"/>
      <c r="BC461" s="402"/>
      <c r="BD461" s="402"/>
      <c r="BE461" s="402"/>
      <c r="BF461" s="402"/>
      <c r="BG461" s="402"/>
      <c r="BH461" s="402"/>
      <c r="BI461" s="403"/>
      <c r="BJ461" s="401"/>
      <c r="BK461" s="402"/>
      <c r="BL461" s="402"/>
      <c r="BM461" s="402"/>
      <c r="BN461" s="402"/>
      <c r="BO461" s="402"/>
      <c r="BP461" s="402"/>
      <c r="BQ461" s="403"/>
      <c r="BR461" s="401"/>
      <c r="BS461" s="402"/>
      <c r="BT461" s="402"/>
      <c r="BU461" s="402"/>
      <c r="BV461" s="402"/>
      <c r="BW461" s="402"/>
      <c r="BX461" s="402"/>
      <c r="BY461" s="403"/>
      <c r="BZ461" s="401"/>
      <c r="CA461" s="402"/>
      <c r="CB461" s="402"/>
      <c r="CC461" s="402"/>
      <c r="CD461" s="402"/>
      <c r="CE461" s="402"/>
      <c r="CF461" s="402"/>
      <c r="CG461" s="403"/>
      <c r="CH461" s="401"/>
      <c r="CI461" s="402"/>
      <c r="CJ461" s="402"/>
      <c r="CK461" s="402"/>
      <c r="CL461" s="402"/>
      <c r="CM461" s="402"/>
      <c r="CN461" s="402"/>
      <c r="CO461" s="403"/>
      <c r="CP461" s="401"/>
      <c r="CQ461" s="402"/>
      <c r="CR461" s="402"/>
      <c r="CS461" s="402"/>
      <c r="CT461" s="402"/>
      <c r="CU461" s="402"/>
      <c r="CV461" s="402"/>
      <c r="CW461" s="403"/>
      <c r="CX461" s="414" t="s">
        <v>1</v>
      </c>
      <c r="CY461" s="415"/>
      <c r="CZ461" s="415"/>
      <c r="DA461" s="416"/>
    </row>
    <row r="462" spans="2:105" ht="16.5" customHeight="1">
      <c r="B462" s="417"/>
      <c r="C462" s="418"/>
      <c r="D462" s="418"/>
      <c r="E462" s="419"/>
      <c r="F462" s="51"/>
      <c r="G462" s="231"/>
      <c r="H462" s="231"/>
      <c r="I462" s="63"/>
      <c r="J462" s="12"/>
      <c r="K462" s="246"/>
      <c r="L462" s="246"/>
      <c r="M462" s="53"/>
      <c r="N462" s="51"/>
      <c r="O462" s="231"/>
      <c r="P462" s="231"/>
      <c r="Q462" s="63"/>
      <c r="R462" s="12"/>
      <c r="S462" s="246"/>
      <c r="T462" s="246"/>
      <c r="U462" s="53"/>
      <c r="V462" s="51"/>
      <c r="W462" s="231"/>
      <c r="X462" s="231"/>
      <c r="Y462" s="63"/>
      <c r="Z462" s="12"/>
      <c r="AA462" s="246"/>
      <c r="AB462" s="246"/>
      <c r="AC462" s="53"/>
      <c r="AD462" s="51"/>
      <c r="AE462" s="231"/>
      <c r="AF462" s="231"/>
      <c r="AG462" s="63"/>
      <c r="AH462" s="12"/>
      <c r="AI462" s="246"/>
      <c r="AJ462" s="246"/>
      <c r="AK462" s="53"/>
      <c r="AL462" s="51"/>
      <c r="AM462" s="231"/>
      <c r="AN462" s="231"/>
      <c r="AO462" s="63"/>
      <c r="AP462" s="12"/>
      <c r="AQ462" s="246"/>
      <c r="AR462" s="246"/>
      <c r="AS462" s="53"/>
      <c r="AT462" s="51"/>
      <c r="AU462" s="231"/>
      <c r="AV462" s="231"/>
      <c r="AW462" s="63"/>
      <c r="AX462" s="12"/>
      <c r="AY462" s="246"/>
      <c r="AZ462" s="246"/>
      <c r="BA462" s="53"/>
      <c r="BB462" s="51"/>
      <c r="BC462" s="231"/>
      <c r="BD462" s="231"/>
      <c r="BE462" s="63"/>
      <c r="BF462" s="12"/>
      <c r="BG462" s="246"/>
      <c r="BH462" s="246"/>
      <c r="BI462" s="53"/>
      <c r="BJ462" s="51"/>
      <c r="BK462" s="231"/>
      <c r="BL462" s="231"/>
      <c r="BM462" s="63"/>
      <c r="BN462" s="12"/>
      <c r="BO462" s="246"/>
      <c r="BP462" s="246"/>
      <c r="BQ462" s="53"/>
      <c r="BR462" s="51"/>
      <c r="BS462" s="231"/>
      <c r="BT462" s="231"/>
      <c r="BU462" s="63"/>
      <c r="BV462" s="12"/>
      <c r="BW462" s="246"/>
      <c r="BX462" s="246"/>
      <c r="BY462" s="53"/>
      <c r="BZ462" s="51"/>
      <c r="CA462" s="231"/>
      <c r="CB462" s="231"/>
      <c r="CC462" s="63"/>
      <c r="CD462" s="12"/>
      <c r="CE462" s="246"/>
      <c r="CF462" s="246"/>
      <c r="CG462" s="53"/>
      <c r="CH462" s="51"/>
      <c r="CI462" s="231"/>
      <c r="CJ462" s="231"/>
      <c r="CK462" s="63"/>
      <c r="CL462" s="12"/>
      <c r="CM462" s="246"/>
      <c r="CN462" s="246"/>
      <c r="CO462" s="53"/>
      <c r="CP462" s="51"/>
      <c r="CQ462" s="231"/>
      <c r="CR462" s="231"/>
      <c r="CS462" s="63"/>
      <c r="CT462" s="12"/>
      <c r="CU462" s="246"/>
      <c r="CV462" s="246"/>
      <c r="CW462" s="53"/>
      <c r="CX462" s="417"/>
      <c r="CY462" s="418"/>
      <c r="CZ462" s="418"/>
      <c r="DA462" s="419"/>
    </row>
    <row r="463" spans="2:105" ht="16.5" customHeight="1">
      <c r="B463" s="417"/>
      <c r="C463" s="418"/>
      <c r="D463" s="418"/>
      <c r="E463" s="419"/>
      <c r="F463" s="51"/>
      <c r="G463" s="231"/>
      <c r="H463" s="231"/>
      <c r="I463" s="63"/>
      <c r="J463" s="12"/>
      <c r="K463" s="246"/>
      <c r="L463" s="246"/>
      <c r="M463" s="53"/>
      <c r="N463" s="51"/>
      <c r="O463" s="231"/>
      <c r="P463" s="231"/>
      <c r="Q463" s="63"/>
      <c r="R463" s="12"/>
      <c r="S463" s="246"/>
      <c r="T463" s="246"/>
      <c r="U463" s="53"/>
      <c r="V463" s="51"/>
      <c r="W463" s="231"/>
      <c r="X463" s="231"/>
      <c r="Y463" s="63"/>
      <c r="Z463" s="12"/>
      <c r="AA463" s="246"/>
      <c r="AB463" s="246"/>
      <c r="AC463" s="53"/>
      <c r="AD463" s="51"/>
      <c r="AE463" s="231"/>
      <c r="AF463" s="231"/>
      <c r="AG463" s="63"/>
      <c r="AH463" s="12"/>
      <c r="AI463" s="246"/>
      <c r="AJ463" s="246"/>
      <c r="AK463" s="53"/>
      <c r="AL463" s="51"/>
      <c r="AM463" s="231"/>
      <c r="AN463" s="231"/>
      <c r="AO463" s="63"/>
      <c r="AP463" s="12"/>
      <c r="AQ463" s="246"/>
      <c r="AR463" s="246"/>
      <c r="AS463" s="53"/>
      <c r="AT463" s="51"/>
      <c r="AU463" s="231"/>
      <c r="AV463" s="231"/>
      <c r="AW463" s="63"/>
      <c r="AX463" s="12"/>
      <c r="AY463" s="246"/>
      <c r="AZ463" s="246"/>
      <c r="BA463" s="53"/>
      <c r="BB463" s="51"/>
      <c r="BC463" s="231"/>
      <c r="BD463" s="231"/>
      <c r="BE463" s="63"/>
      <c r="BF463" s="12"/>
      <c r="BG463" s="246"/>
      <c r="BH463" s="246"/>
      <c r="BI463" s="53"/>
      <c r="BJ463" s="51"/>
      <c r="BK463" s="231"/>
      <c r="BL463" s="231"/>
      <c r="BM463" s="63"/>
      <c r="BN463" s="12"/>
      <c r="BO463" s="246"/>
      <c r="BP463" s="246"/>
      <c r="BQ463" s="53"/>
      <c r="BR463" s="51"/>
      <c r="BS463" s="231"/>
      <c r="BT463" s="231"/>
      <c r="BU463" s="63"/>
      <c r="BV463" s="12"/>
      <c r="BW463" s="246"/>
      <c r="BX463" s="246"/>
      <c r="BY463" s="53"/>
      <c r="BZ463" s="51"/>
      <c r="CA463" s="231"/>
      <c r="CB463" s="231"/>
      <c r="CC463" s="63"/>
      <c r="CD463" s="12"/>
      <c r="CE463" s="246"/>
      <c r="CF463" s="246"/>
      <c r="CG463" s="53"/>
      <c r="CH463" s="51"/>
      <c r="CI463" s="231"/>
      <c r="CJ463" s="231"/>
      <c r="CK463" s="63"/>
      <c r="CL463" s="12"/>
      <c r="CM463" s="246"/>
      <c r="CN463" s="246"/>
      <c r="CO463" s="53"/>
      <c r="CP463" s="51"/>
      <c r="CQ463" s="231"/>
      <c r="CR463" s="231"/>
      <c r="CS463" s="63"/>
      <c r="CT463" s="12"/>
      <c r="CU463" s="246"/>
      <c r="CV463" s="246"/>
      <c r="CW463" s="53"/>
      <c r="CX463" s="417"/>
      <c r="CY463" s="418"/>
      <c r="CZ463" s="418"/>
      <c r="DA463" s="419"/>
    </row>
    <row r="464" spans="2:105" ht="16.5" customHeight="1" thickBot="1">
      <c r="B464" s="420"/>
      <c r="C464" s="421"/>
      <c r="D464" s="421"/>
      <c r="E464" s="422"/>
      <c r="F464" s="52"/>
      <c r="G464" s="263"/>
      <c r="H464" s="263"/>
      <c r="I464" s="64"/>
      <c r="J464" s="13"/>
      <c r="K464" s="326"/>
      <c r="L464" s="326"/>
      <c r="M464" s="54"/>
      <c r="N464" s="52"/>
      <c r="O464" s="263"/>
      <c r="P464" s="263"/>
      <c r="Q464" s="64"/>
      <c r="R464" s="13"/>
      <c r="S464" s="326"/>
      <c r="T464" s="326"/>
      <c r="U464" s="54"/>
      <c r="V464" s="52"/>
      <c r="W464" s="263"/>
      <c r="X464" s="263"/>
      <c r="Y464" s="64"/>
      <c r="Z464" s="13"/>
      <c r="AA464" s="326"/>
      <c r="AB464" s="326"/>
      <c r="AC464" s="54"/>
      <c r="AD464" s="52"/>
      <c r="AE464" s="263"/>
      <c r="AF464" s="263"/>
      <c r="AG464" s="64"/>
      <c r="AH464" s="13"/>
      <c r="AI464" s="326"/>
      <c r="AJ464" s="326"/>
      <c r="AK464" s="54"/>
      <c r="AL464" s="52"/>
      <c r="AM464" s="263"/>
      <c r="AN464" s="263"/>
      <c r="AO464" s="64"/>
      <c r="AP464" s="13"/>
      <c r="AQ464" s="326"/>
      <c r="AR464" s="326"/>
      <c r="AS464" s="54"/>
      <c r="AT464" s="52"/>
      <c r="AU464" s="263"/>
      <c r="AV464" s="263"/>
      <c r="AW464" s="64"/>
      <c r="AX464" s="13"/>
      <c r="AY464" s="326"/>
      <c r="AZ464" s="326"/>
      <c r="BA464" s="54"/>
      <c r="BB464" s="52"/>
      <c r="BC464" s="263"/>
      <c r="BD464" s="263"/>
      <c r="BE464" s="64"/>
      <c r="BF464" s="13"/>
      <c r="BG464" s="326"/>
      <c r="BH464" s="326"/>
      <c r="BI464" s="54"/>
      <c r="BJ464" s="52"/>
      <c r="BK464" s="263"/>
      <c r="BL464" s="263"/>
      <c r="BM464" s="64"/>
      <c r="BN464" s="13"/>
      <c r="BO464" s="326"/>
      <c r="BP464" s="326"/>
      <c r="BQ464" s="54"/>
      <c r="BR464" s="52"/>
      <c r="BS464" s="263"/>
      <c r="BT464" s="263"/>
      <c r="BU464" s="64"/>
      <c r="BV464" s="13"/>
      <c r="BW464" s="326"/>
      <c r="BX464" s="326"/>
      <c r="BY464" s="54"/>
      <c r="BZ464" s="52"/>
      <c r="CA464" s="263"/>
      <c r="CB464" s="263"/>
      <c r="CC464" s="64"/>
      <c r="CD464" s="13"/>
      <c r="CE464" s="326"/>
      <c r="CF464" s="326"/>
      <c r="CG464" s="54"/>
      <c r="CH464" s="52"/>
      <c r="CI464" s="263"/>
      <c r="CJ464" s="263"/>
      <c r="CK464" s="64"/>
      <c r="CL464" s="13"/>
      <c r="CM464" s="326"/>
      <c r="CN464" s="326"/>
      <c r="CO464" s="54"/>
      <c r="CP464" s="52"/>
      <c r="CQ464" s="263"/>
      <c r="CR464" s="263"/>
      <c r="CS464" s="64"/>
      <c r="CT464" s="13"/>
      <c r="CU464" s="326"/>
      <c r="CV464" s="326"/>
      <c r="CW464" s="54"/>
      <c r="CX464" s="420"/>
      <c r="CY464" s="421"/>
      <c r="CZ464" s="421"/>
      <c r="DA464" s="422"/>
    </row>
    <row r="465" spans="2:105" ht="17.25" customHeight="1">
      <c r="B465" s="414" t="s">
        <v>1</v>
      </c>
      <c r="C465" s="415"/>
      <c r="D465" s="415"/>
      <c r="E465" s="416"/>
      <c r="F465" s="401"/>
      <c r="G465" s="402"/>
      <c r="H465" s="402"/>
      <c r="I465" s="402"/>
      <c r="J465" s="402"/>
      <c r="K465" s="402"/>
      <c r="L465" s="402"/>
      <c r="M465" s="403"/>
      <c r="N465" s="401"/>
      <c r="O465" s="402"/>
      <c r="P465" s="402"/>
      <c r="Q465" s="402"/>
      <c r="R465" s="402"/>
      <c r="S465" s="402"/>
      <c r="T465" s="402"/>
      <c r="U465" s="403"/>
      <c r="V465" s="401"/>
      <c r="W465" s="402"/>
      <c r="X465" s="402"/>
      <c r="Y465" s="402"/>
      <c r="Z465" s="402"/>
      <c r="AA465" s="402"/>
      <c r="AB465" s="402"/>
      <c r="AC465" s="403"/>
      <c r="AD465" s="401"/>
      <c r="AE465" s="402"/>
      <c r="AF465" s="402"/>
      <c r="AG465" s="402"/>
      <c r="AH465" s="402"/>
      <c r="AI465" s="402"/>
      <c r="AJ465" s="402"/>
      <c r="AK465" s="403"/>
      <c r="AL465" s="401"/>
      <c r="AM465" s="402"/>
      <c r="AN465" s="402"/>
      <c r="AO465" s="402"/>
      <c r="AP465" s="402"/>
      <c r="AQ465" s="402"/>
      <c r="AR465" s="402"/>
      <c r="AS465" s="403"/>
      <c r="AT465" s="401"/>
      <c r="AU465" s="402"/>
      <c r="AV465" s="402"/>
      <c r="AW465" s="402"/>
      <c r="AX465" s="402"/>
      <c r="AY465" s="402"/>
      <c r="AZ465" s="402"/>
      <c r="BA465" s="403"/>
      <c r="BB465" s="401"/>
      <c r="BC465" s="402"/>
      <c r="BD465" s="402"/>
      <c r="BE465" s="402"/>
      <c r="BF465" s="402"/>
      <c r="BG465" s="402"/>
      <c r="BH465" s="402"/>
      <c r="BI465" s="403"/>
      <c r="BJ465" s="401"/>
      <c r="BK465" s="402"/>
      <c r="BL465" s="402"/>
      <c r="BM465" s="402"/>
      <c r="BN465" s="402"/>
      <c r="BO465" s="402"/>
      <c r="BP465" s="402"/>
      <c r="BQ465" s="403"/>
      <c r="BR465" s="401"/>
      <c r="BS465" s="402"/>
      <c r="BT465" s="402"/>
      <c r="BU465" s="402"/>
      <c r="BV465" s="402"/>
      <c r="BW465" s="402"/>
      <c r="BX465" s="402"/>
      <c r="BY465" s="403"/>
      <c r="BZ465" s="401"/>
      <c r="CA465" s="402"/>
      <c r="CB465" s="402"/>
      <c r="CC465" s="402"/>
      <c r="CD465" s="402"/>
      <c r="CE465" s="402"/>
      <c r="CF465" s="402"/>
      <c r="CG465" s="403"/>
      <c r="CH465" s="401"/>
      <c r="CI465" s="402"/>
      <c r="CJ465" s="402"/>
      <c r="CK465" s="402"/>
      <c r="CL465" s="402"/>
      <c r="CM465" s="402"/>
      <c r="CN465" s="402"/>
      <c r="CO465" s="403"/>
      <c r="CP465" s="401"/>
      <c r="CQ465" s="402"/>
      <c r="CR465" s="402"/>
      <c r="CS465" s="402"/>
      <c r="CT465" s="402"/>
      <c r="CU465" s="402"/>
      <c r="CV465" s="402"/>
      <c r="CW465" s="403"/>
      <c r="CX465" s="414" t="s">
        <v>1</v>
      </c>
      <c r="CY465" s="415"/>
      <c r="CZ465" s="415"/>
      <c r="DA465" s="416"/>
    </row>
    <row r="466" spans="2:105" ht="16.5" customHeight="1">
      <c r="B466" s="417"/>
      <c r="C466" s="418"/>
      <c r="D466" s="418"/>
      <c r="E466" s="419"/>
      <c r="F466" s="51"/>
      <c r="G466" s="231"/>
      <c r="H466" s="231"/>
      <c r="I466" s="63"/>
      <c r="J466" s="12"/>
      <c r="K466" s="246"/>
      <c r="L466" s="246"/>
      <c r="M466" s="53"/>
      <c r="N466" s="51"/>
      <c r="O466" s="231"/>
      <c r="P466" s="231"/>
      <c r="Q466" s="63"/>
      <c r="R466" s="12"/>
      <c r="S466" s="246"/>
      <c r="T466" s="246"/>
      <c r="U466" s="53"/>
      <c r="V466" s="51"/>
      <c r="W466" s="231"/>
      <c r="X466" s="231"/>
      <c r="Y466" s="63"/>
      <c r="Z466" s="12"/>
      <c r="AA466" s="246"/>
      <c r="AB466" s="246"/>
      <c r="AC466" s="53"/>
      <c r="AD466" s="51"/>
      <c r="AE466" s="231"/>
      <c r="AF466" s="231"/>
      <c r="AG466" s="63"/>
      <c r="AH466" s="12"/>
      <c r="AI466" s="246"/>
      <c r="AJ466" s="246"/>
      <c r="AK466" s="53"/>
      <c r="AL466" s="51"/>
      <c r="AM466" s="231"/>
      <c r="AN466" s="231"/>
      <c r="AO466" s="63"/>
      <c r="AP466" s="12"/>
      <c r="AQ466" s="246"/>
      <c r="AR466" s="246"/>
      <c r="AS466" s="53"/>
      <c r="AT466" s="51"/>
      <c r="AU466" s="231"/>
      <c r="AV466" s="231"/>
      <c r="AW466" s="63"/>
      <c r="AX466" s="12"/>
      <c r="AY466" s="246"/>
      <c r="AZ466" s="246"/>
      <c r="BA466" s="53"/>
      <c r="BB466" s="51"/>
      <c r="BC466" s="231"/>
      <c r="BD466" s="231"/>
      <c r="BE466" s="63"/>
      <c r="BF466" s="12"/>
      <c r="BG466" s="246"/>
      <c r="BH466" s="246"/>
      <c r="BI466" s="53"/>
      <c r="BJ466" s="51"/>
      <c r="BK466" s="231"/>
      <c r="BL466" s="231"/>
      <c r="BM466" s="63"/>
      <c r="BN466" s="12"/>
      <c r="BO466" s="246"/>
      <c r="BP466" s="246"/>
      <c r="BQ466" s="53"/>
      <c r="BR466" s="51"/>
      <c r="BS466" s="231"/>
      <c r="BT466" s="231"/>
      <c r="BU466" s="63"/>
      <c r="BV466" s="12"/>
      <c r="BW466" s="246"/>
      <c r="BX466" s="246"/>
      <c r="BY466" s="53"/>
      <c r="BZ466" s="51"/>
      <c r="CA466" s="231"/>
      <c r="CB466" s="231"/>
      <c r="CC466" s="63"/>
      <c r="CD466" s="12"/>
      <c r="CE466" s="246"/>
      <c r="CF466" s="246"/>
      <c r="CG466" s="53"/>
      <c r="CH466" s="51"/>
      <c r="CI466" s="231"/>
      <c r="CJ466" s="231"/>
      <c r="CK466" s="63"/>
      <c r="CL466" s="12"/>
      <c r="CM466" s="246"/>
      <c r="CN466" s="246"/>
      <c r="CO466" s="53"/>
      <c r="CP466" s="51"/>
      <c r="CQ466" s="231"/>
      <c r="CR466" s="231"/>
      <c r="CS466" s="63"/>
      <c r="CT466" s="12"/>
      <c r="CU466" s="246"/>
      <c r="CV466" s="246"/>
      <c r="CW466" s="53"/>
      <c r="CX466" s="417"/>
      <c r="CY466" s="418"/>
      <c r="CZ466" s="418"/>
      <c r="DA466" s="419"/>
    </row>
    <row r="467" spans="2:105" ht="16.5" customHeight="1">
      <c r="B467" s="417"/>
      <c r="C467" s="418"/>
      <c r="D467" s="418"/>
      <c r="E467" s="419"/>
      <c r="F467" s="51"/>
      <c r="G467" s="231"/>
      <c r="H467" s="231"/>
      <c r="I467" s="63"/>
      <c r="J467" s="12"/>
      <c r="K467" s="246"/>
      <c r="L467" s="246"/>
      <c r="M467" s="53"/>
      <c r="N467" s="51"/>
      <c r="O467" s="231"/>
      <c r="P467" s="231"/>
      <c r="Q467" s="63"/>
      <c r="R467" s="12"/>
      <c r="S467" s="246"/>
      <c r="T467" s="246"/>
      <c r="U467" s="53"/>
      <c r="V467" s="51"/>
      <c r="W467" s="231"/>
      <c r="X467" s="231"/>
      <c r="Y467" s="63"/>
      <c r="Z467" s="12"/>
      <c r="AA467" s="246"/>
      <c r="AB467" s="246"/>
      <c r="AC467" s="53"/>
      <c r="AD467" s="51"/>
      <c r="AE467" s="231"/>
      <c r="AF467" s="231"/>
      <c r="AG467" s="63"/>
      <c r="AH467" s="12"/>
      <c r="AI467" s="246"/>
      <c r="AJ467" s="246"/>
      <c r="AK467" s="53"/>
      <c r="AL467" s="51"/>
      <c r="AM467" s="231"/>
      <c r="AN467" s="231"/>
      <c r="AO467" s="63"/>
      <c r="AP467" s="12"/>
      <c r="AQ467" s="246"/>
      <c r="AR467" s="246"/>
      <c r="AS467" s="53"/>
      <c r="AT467" s="51"/>
      <c r="AU467" s="231"/>
      <c r="AV467" s="231"/>
      <c r="AW467" s="63"/>
      <c r="AX467" s="12"/>
      <c r="AY467" s="246"/>
      <c r="AZ467" s="246"/>
      <c r="BA467" s="53"/>
      <c r="BB467" s="51"/>
      <c r="BC467" s="231"/>
      <c r="BD467" s="231"/>
      <c r="BE467" s="63"/>
      <c r="BF467" s="12"/>
      <c r="BG467" s="246"/>
      <c r="BH467" s="246"/>
      <c r="BI467" s="53"/>
      <c r="BJ467" s="51"/>
      <c r="BK467" s="231"/>
      <c r="BL467" s="231"/>
      <c r="BM467" s="63"/>
      <c r="BN467" s="12"/>
      <c r="BO467" s="246"/>
      <c r="BP467" s="246"/>
      <c r="BQ467" s="53"/>
      <c r="BR467" s="51"/>
      <c r="BS467" s="231"/>
      <c r="BT467" s="231"/>
      <c r="BU467" s="63"/>
      <c r="BV467" s="12"/>
      <c r="BW467" s="246"/>
      <c r="BX467" s="246"/>
      <c r="BY467" s="53"/>
      <c r="BZ467" s="51"/>
      <c r="CA467" s="231"/>
      <c r="CB467" s="231"/>
      <c r="CC467" s="63"/>
      <c r="CD467" s="12"/>
      <c r="CE467" s="246"/>
      <c r="CF467" s="246"/>
      <c r="CG467" s="53"/>
      <c r="CH467" s="51"/>
      <c r="CI467" s="231"/>
      <c r="CJ467" s="231"/>
      <c r="CK467" s="63"/>
      <c r="CL467" s="12"/>
      <c r="CM467" s="246"/>
      <c r="CN467" s="246"/>
      <c r="CO467" s="53"/>
      <c r="CP467" s="51"/>
      <c r="CQ467" s="231"/>
      <c r="CR467" s="231"/>
      <c r="CS467" s="63"/>
      <c r="CT467" s="12"/>
      <c r="CU467" s="246"/>
      <c r="CV467" s="246"/>
      <c r="CW467" s="53"/>
      <c r="CX467" s="417"/>
      <c r="CY467" s="418"/>
      <c r="CZ467" s="418"/>
      <c r="DA467" s="419"/>
    </row>
    <row r="468" spans="2:105" ht="16.5" customHeight="1" thickBot="1">
      <c r="B468" s="420"/>
      <c r="C468" s="421"/>
      <c r="D468" s="421"/>
      <c r="E468" s="422"/>
      <c r="F468" s="52"/>
      <c r="G468" s="263"/>
      <c r="H468" s="263"/>
      <c r="I468" s="64"/>
      <c r="J468" s="13"/>
      <c r="K468" s="326"/>
      <c r="L468" s="326"/>
      <c r="M468" s="54"/>
      <c r="N468" s="52"/>
      <c r="O468" s="263"/>
      <c r="P468" s="263"/>
      <c r="Q468" s="64"/>
      <c r="R468" s="13"/>
      <c r="S468" s="326"/>
      <c r="T468" s="326"/>
      <c r="U468" s="54"/>
      <c r="V468" s="52"/>
      <c r="W468" s="263"/>
      <c r="X468" s="263"/>
      <c r="Y468" s="64"/>
      <c r="Z468" s="13"/>
      <c r="AA468" s="326"/>
      <c r="AB468" s="326"/>
      <c r="AC468" s="54"/>
      <c r="AD468" s="52"/>
      <c r="AE468" s="263"/>
      <c r="AF468" s="263"/>
      <c r="AG468" s="64"/>
      <c r="AH468" s="13"/>
      <c r="AI468" s="326"/>
      <c r="AJ468" s="326"/>
      <c r="AK468" s="54"/>
      <c r="AL468" s="52"/>
      <c r="AM468" s="263"/>
      <c r="AN468" s="263"/>
      <c r="AO468" s="64"/>
      <c r="AP468" s="13"/>
      <c r="AQ468" s="326"/>
      <c r="AR468" s="326"/>
      <c r="AS468" s="54"/>
      <c r="AT468" s="52"/>
      <c r="AU468" s="263"/>
      <c r="AV468" s="263"/>
      <c r="AW468" s="64"/>
      <c r="AX468" s="13"/>
      <c r="AY468" s="326"/>
      <c r="AZ468" s="326"/>
      <c r="BA468" s="54"/>
      <c r="BB468" s="52"/>
      <c r="BC468" s="263"/>
      <c r="BD468" s="263"/>
      <c r="BE468" s="64"/>
      <c r="BF468" s="13"/>
      <c r="BG468" s="326"/>
      <c r="BH468" s="326"/>
      <c r="BI468" s="54"/>
      <c r="BJ468" s="52"/>
      <c r="BK468" s="263"/>
      <c r="BL468" s="263"/>
      <c r="BM468" s="64"/>
      <c r="BN468" s="13"/>
      <c r="BO468" s="326"/>
      <c r="BP468" s="326"/>
      <c r="BQ468" s="54"/>
      <c r="BR468" s="52"/>
      <c r="BS468" s="263"/>
      <c r="BT468" s="263"/>
      <c r="BU468" s="64"/>
      <c r="BV468" s="13"/>
      <c r="BW468" s="326"/>
      <c r="BX468" s="326"/>
      <c r="BY468" s="54"/>
      <c r="BZ468" s="52"/>
      <c r="CA468" s="263"/>
      <c r="CB468" s="263"/>
      <c r="CC468" s="64"/>
      <c r="CD468" s="13"/>
      <c r="CE468" s="326"/>
      <c r="CF468" s="326"/>
      <c r="CG468" s="54"/>
      <c r="CH468" s="52"/>
      <c r="CI468" s="263"/>
      <c r="CJ468" s="263"/>
      <c r="CK468" s="64"/>
      <c r="CL468" s="13"/>
      <c r="CM468" s="326"/>
      <c r="CN468" s="326"/>
      <c r="CO468" s="54"/>
      <c r="CP468" s="52"/>
      <c r="CQ468" s="263"/>
      <c r="CR468" s="263"/>
      <c r="CS468" s="64"/>
      <c r="CT468" s="13"/>
      <c r="CU468" s="326"/>
      <c r="CV468" s="326"/>
      <c r="CW468" s="54"/>
      <c r="CX468" s="420"/>
      <c r="CY468" s="421"/>
      <c r="CZ468" s="421"/>
      <c r="DA468" s="422"/>
    </row>
    <row r="469" spans="2:105" ht="17.25" customHeight="1">
      <c r="B469" s="414" t="s">
        <v>1</v>
      </c>
      <c r="C469" s="415"/>
      <c r="D469" s="415"/>
      <c r="E469" s="416"/>
      <c r="F469" s="401"/>
      <c r="G469" s="402"/>
      <c r="H469" s="402"/>
      <c r="I469" s="402"/>
      <c r="J469" s="402"/>
      <c r="K469" s="402"/>
      <c r="L469" s="402"/>
      <c r="M469" s="403"/>
      <c r="N469" s="401"/>
      <c r="O469" s="402"/>
      <c r="P469" s="402"/>
      <c r="Q469" s="402"/>
      <c r="R469" s="402"/>
      <c r="S469" s="402"/>
      <c r="T469" s="402"/>
      <c r="U469" s="403"/>
      <c r="V469" s="401"/>
      <c r="W469" s="402"/>
      <c r="X469" s="402"/>
      <c r="Y469" s="402"/>
      <c r="Z469" s="402"/>
      <c r="AA469" s="402"/>
      <c r="AB469" s="402"/>
      <c r="AC469" s="403"/>
      <c r="AD469" s="401"/>
      <c r="AE469" s="402"/>
      <c r="AF469" s="402"/>
      <c r="AG469" s="402"/>
      <c r="AH469" s="402"/>
      <c r="AI469" s="402"/>
      <c r="AJ469" s="402"/>
      <c r="AK469" s="403"/>
      <c r="AL469" s="401"/>
      <c r="AM469" s="402"/>
      <c r="AN469" s="402"/>
      <c r="AO469" s="402"/>
      <c r="AP469" s="402"/>
      <c r="AQ469" s="402"/>
      <c r="AR469" s="402"/>
      <c r="AS469" s="403"/>
      <c r="AT469" s="401"/>
      <c r="AU469" s="402"/>
      <c r="AV469" s="402"/>
      <c r="AW469" s="402"/>
      <c r="AX469" s="402"/>
      <c r="AY469" s="402"/>
      <c r="AZ469" s="402"/>
      <c r="BA469" s="403"/>
      <c r="BB469" s="401"/>
      <c r="BC469" s="402"/>
      <c r="BD469" s="402"/>
      <c r="BE469" s="402"/>
      <c r="BF469" s="402"/>
      <c r="BG469" s="402"/>
      <c r="BH469" s="402"/>
      <c r="BI469" s="403"/>
      <c r="BJ469" s="401"/>
      <c r="BK469" s="402"/>
      <c r="BL469" s="402"/>
      <c r="BM469" s="402"/>
      <c r="BN469" s="402"/>
      <c r="BO469" s="402"/>
      <c r="BP469" s="402"/>
      <c r="BQ469" s="403"/>
      <c r="BR469" s="401"/>
      <c r="BS469" s="402"/>
      <c r="BT469" s="402"/>
      <c r="BU469" s="402"/>
      <c r="BV469" s="402"/>
      <c r="BW469" s="402"/>
      <c r="BX469" s="402"/>
      <c r="BY469" s="403"/>
      <c r="BZ469" s="401"/>
      <c r="CA469" s="402"/>
      <c r="CB469" s="402"/>
      <c r="CC469" s="402"/>
      <c r="CD469" s="402"/>
      <c r="CE469" s="402"/>
      <c r="CF469" s="402"/>
      <c r="CG469" s="403"/>
      <c r="CH469" s="401"/>
      <c r="CI469" s="402"/>
      <c r="CJ469" s="402"/>
      <c r="CK469" s="402"/>
      <c r="CL469" s="402"/>
      <c r="CM469" s="402"/>
      <c r="CN469" s="402"/>
      <c r="CO469" s="403"/>
      <c r="CP469" s="401"/>
      <c r="CQ469" s="402"/>
      <c r="CR469" s="402"/>
      <c r="CS469" s="402"/>
      <c r="CT469" s="402"/>
      <c r="CU469" s="402"/>
      <c r="CV469" s="402"/>
      <c r="CW469" s="403"/>
      <c r="CX469" s="414" t="s">
        <v>1</v>
      </c>
      <c r="CY469" s="415"/>
      <c r="CZ469" s="415"/>
      <c r="DA469" s="416"/>
    </row>
    <row r="470" spans="2:105" ht="16.5" customHeight="1">
      <c r="B470" s="417"/>
      <c r="C470" s="418"/>
      <c r="D470" s="418"/>
      <c r="E470" s="419"/>
      <c r="F470" s="51"/>
      <c r="G470" s="231"/>
      <c r="H470" s="231"/>
      <c r="I470" s="63"/>
      <c r="J470" s="12"/>
      <c r="K470" s="246"/>
      <c r="L470" s="246"/>
      <c r="M470" s="53"/>
      <c r="N470" s="51"/>
      <c r="O470" s="231"/>
      <c r="P470" s="231"/>
      <c r="Q470" s="63"/>
      <c r="R470" s="12"/>
      <c r="S470" s="246"/>
      <c r="T470" s="246"/>
      <c r="U470" s="53"/>
      <c r="V470" s="51"/>
      <c r="W470" s="231"/>
      <c r="X470" s="231"/>
      <c r="Y470" s="63"/>
      <c r="Z470" s="12"/>
      <c r="AA470" s="246"/>
      <c r="AB470" s="246"/>
      <c r="AC470" s="53"/>
      <c r="AD470" s="51"/>
      <c r="AE470" s="231"/>
      <c r="AF470" s="231"/>
      <c r="AG470" s="63"/>
      <c r="AH470" s="12"/>
      <c r="AI470" s="246"/>
      <c r="AJ470" s="246"/>
      <c r="AK470" s="53"/>
      <c r="AL470" s="51"/>
      <c r="AM470" s="231"/>
      <c r="AN470" s="231"/>
      <c r="AO470" s="63"/>
      <c r="AP470" s="12"/>
      <c r="AQ470" s="246"/>
      <c r="AR470" s="246"/>
      <c r="AS470" s="53"/>
      <c r="AT470" s="51"/>
      <c r="AU470" s="231"/>
      <c r="AV470" s="231"/>
      <c r="AW470" s="63"/>
      <c r="AX470" s="12"/>
      <c r="AY470" s="246"/>
      <c r="AZ470" s="246"/>
      <c r="BA470" s="53"/>
      <c r="BB470" s="51"/>
      <c r="BC470" s="231"/>
      <c r="BD470" s="231"/>
      <c r="BE470" s="63"/>
      <c r="BF470" s="12"/>
      <c r="BG470" s="246"/>
      <c r="BH470" s="246"/>
      <c r="BI470" s="53"/>
      <c r="BJ470" s="51"/>
      <c r="BK470" s="231"/>
      <c r="BL470" s="231"/>
      <c r="BM470" s="63"/>
      <c r="BN470" s="12"/>
      <c r="BO470" s="246"/>
      <c r="BP470" s="246"/>
      <c r="BQ470" s="53"/>
      <c r="BR470" s="51"/>
      <c r="BS470" s="231"/>
      <c r="BT470" s="231"/>
      <c r="BU470" s="63"/>
      <c r="BV470" s="12"/>
      <c r="BW470" s="246"/>
      <c r="BX470" s="246"/>
      <c r="BY470" s="53"/>
      <c r="BZ470" s="51"/>
      <c r="CA470" s="231"/>
      <c r="CB470" s="231"/>
      <c r="CC470" s="63"/>
      <c r="CD470" s="12"/>
      <c r="CE470" s="246"/>
      <c r="CF470" s="246"/>
      <c r="CG470" s="53"/>
      <c r="CH470" s="51"/>
      <c r="CI470" s="231"/>
      <c r="CJ470" s="231"/>
      <c r="CK470" s="63"/>
      <c r="CL470" s="12"/>
      <c r="CM470" s="246"/>
      <c r="CN470" s="246"/>
      <c r="CO470" s="53"/>
      <c r="CP470" s="51"/>
      <c r="CQ470" s="231"/>
      <c r="CR470" s="231"/>
      <c r="CS470" s="63"/>
      <c r="CT470" s="12"/>
      <c r="CU470" s="246"/>
      <c r="CV470" s="246"/>
      <c r="CW470" s="53"/>
      <c r="CX470" s="417"/>
      <c r="CY470" s="418"/>
      <c r="CZ470" s="418"/>
      <c r="DA470" s="419"/>
    </row>
    <row r="471" spans="2:105" ht="16.5" customHeight="1">
      <c r="B471" s="417"/>
      <c r="C471" s="418"/>
      <c r="D471" s="418"/>
      <c r="E471" s="419"/>
      <c r="F471" s="51"/>
      <c r="G471" s="231"/>
      <c r="H471" s="231"/>
      <c r="I471" s="63"/>
      <c r="J471" s="12"/>
      <c r="K471" s="246"/>
      <c r="L471" s="246"/>
      <c r="M471" s="53"/>
      <c r="N471" s="51"/>
      <c r="O471" s="231"/>
      <c r="P471" s="231"/>
      <c r="Q471" s="63"/>
      <c r="R471" s="12"/>
      <c r="S471" s="246"/>
      <c r="T471" s="246"/>
      <c r="U471" s="53"/>
      <c r="V471" s="51"/>
      <c r="W471" s="231"/>
      <c r="X471" s="231"/>
      <c r="Y471" s="63"/>
      <c r="Z471" s="12"/>
      <c r="AA471" s="246"/>
      <c r="AB471" s="246"/>
      <c r="AC471" s="53"/>
      <c r="AD471" s="51"/>
      <c r="AE471" s="231"/>
      <c r="AF471" s="231"/>
      <c r="AG471" s="63"/>
      <c r="AH471" s="12"/>
      <c r="AI471" s="246"/>
      <c r="AJ471" s="246"/>
      <c r="AK471" s="53"/>
      <c r="AL471" s="51"/>
      <c r="AM471" s="231"/>
      <c r="AN471" s="231"/>
      <c r="AO471" s="63"/>
      <c r="AP471" s="12"/>
      <c r="AQ471" s="246"/>
      <c r="AR471" s="246"/>
      <c r="AS471" s="53"/>
      <c r="AT471" s="51"/>
      <c r="AU471" s="231"/>
      <c r="AV471" s="231"/>
      <c r="AW471" s="63"/>
      <c r="AX471" s="12"/>
      <c r="AY471" s="246"/>
      <c r="AZ471" s="246"/>
      <c r="BA471" s="53"/>
      <c r="BB471" s="51"/>
      <c r="BC471" s="231"/>
      <c r="BD471" s="231"/>
      <c r="BE471" s="63"/>
      <c r="BF471" s="12"/>
      <c r="BG471" s="246"/>
      <c r="BH471" s="246"/>
      <c r="BI471" s="53"/>
      <c r="BJ471" s="51"/>
      <c r="BK471" s="231"/>
      <c r="BL471" s="231"/>
      <c r="BM471" s="63"/>
      <c r="BN471" s="12"/>
      <c r="BO471" s="246"/>
      <c r="BP471" s="246"/>
      <c r="BQ471" s="53"/>
      <c r="BR471" s="51"/>
      <c r="BS471" s="231"/>
      <c r="BT471" s="231"/>
      <c r="BU471" s="63"/>
      <c r="BV471" s="12"/>
      <c r="BW471" s="246"/>
      <c r="BX471" s="246"/>
      <c r="BY471" s="53"/>
      <c r="BZ471" s="51"/>
      <c r="CA471" s="231"/>
      <c r="CB471" s="231"/>
      <c r="CC471" s="63"/>
      <c r="CD471" s="12"/>
      <c r="CE471" s="246"/>
      <c r="CF471" s="246"/>
      <c r="CG471" s="53"/>
      <c r="CH471" s="51"/>
      <c r="CI471" s="231"/>
      <c r="CJ471" s="231"/>
      <c r="CK471" s="63"/>
      <c r="CL471" s="12"/>
      <c r="CM471" s="246"/>
      <c r="CN471" s="246"/>
      <c r="CO471" s="53"/>
      <c r="CP471" s="51"/>
      <c r="CQ471" s="231"/>
      <c r="CR471" s="231"/>
      <c r="CS471" s="63"/>
      <c r="CT471" s="12"/>
      <c r="CU471" s="246"/>
      <c r="CV471" s="246"/>
      <c r="CW471" s="53"/>
      <c r="CX471" s="417"/>
      <c r="CY471" s="418"/>
      <c r="CZ471" s="418"/>
      <c r="DA471" s="419"/>
    </row>
    <row r="472" spans="2:105" ht="16.5" customHeight="1" thickBot="1">
      <c r="B472" s="420"/>
      <c r="C472" s="421"/>
      <c r="D472" s="421"/>
      <c r="E472" s="422"/>
      <c r="F472" s="52"/>
      <c r="G472" s="263"/>
      <c r="H472" s="263"/>
      <c r="I472" s="64"/>
      <c r="J472" s="13"/>
      <c r="K472" s="326"/>
      <c r="L472" s="326"/>
      <c r="M472" s="54"/>
      <c r="N472" s="52"/>
      <c r="O472" s="263"/>
      <c r="P472" s="263"/>
      <c r="Q472" s="64"/>
      <c r="R472" s="13"/>
      <c r="S472" s="326"/>
      <c r="T472" s="326"/>
      <c r="U472" s="54"/>
      <c r="V472" s="52"/>
      <c r="W472" s="263"/>
      <c r="X472" s="263"/>
      <c r="Y472" s="64"/>
      <c r="Z472" s="13"/>
      <c r="AA472" s="326"/>
      <c r="AB472" s="326"/>
      <c r="AC472" s="54"/>
      <c r="AD472" s="52"/>
      <c r="AE472" s="263"/>
      <c r="AF472" s="263"/>
      <c r="AG472" s="64"/>
      <c r="AH472" s="13"/>
      <c r="AI472" s="326"/>
      <c r="AJ472" s="326"/>
      <c r="AK472" s="54"/>
      <c r="AL472" s="52"/>
      <c r="AM472" s="263"/>
      <c r="AN472" s="263"/>
      <c r="AO472" s="64"/>
      <c r="AP472" s="13"/>
      <c r="AQ472" s="326"/>
      <c r="AR472" s="326"/>
      <c r="AS472" s="54"/>
      <c r="AT472" s="52"/>
      <c r="AU472" s="263"/>
      <c r="AV472" s="263"/>
      <c r="AW472" s="64"/>
      <c r="AX472" s="13"/>
      <c r="AY472" s="326"/>
      <c r="AZ472" s="326"/>
      <c r="BA472" s="54"/>
      <c r="BB472" s="52"/>
      <c r="BC472" s="263"/>
      <c r="BD472" s="263"/>
      <c r="BE472" s="64"/>
      <c r="BF472" s="13"/>
      <c r="BG472" s="326"/>
      <c r="BH472" s="326"/>
      <c r="BI472" s="54"/>
      <c r="BJ472" s="52"/>
      <c r="BK472" s="263"/>
      <c r="BL472" s="263"/>
      <c r="BM472" s="64"/>
      <c r="BN472" s="13"/>
      <c r="BO472" s="326"/>
      <c r="BP472" s="326"/>
      <c r="BQ472" s="54"/>
      <c r="BR472" s="52"/>
      <c r="BS472" s="263"/>
      <c r="BT472" s="263"/>
      <c r="BU472" s="64"/>
      <c r="BV472" s="13"/>
      <c r="BW472" s="326"/>
      <c r="BX472" s="326"/>
      <c r="BY472" s="54"/>
      <c r="BZ472" s="52"/>
      <c r="CA472" s="263"/>
      <c r="CB472" s="263"/>
      <c r="CC472" s="64"/>
      <c r="CD472" s="13"/>
      <c r="CE472" s="326"/>
      <c r="CF472" s="326"/>
      <c r="CG472" s="54"/>
      <c r="CH472" s="52"/>
      <c r="CI472" s="263"/>
      <c r="CJ472" s="263"/>
      <c r="CK472" s="64"/>
      <c r="CL472" s="13"/>
      <c r="CM472" s="326"/>
      <c r="CN472" s="326"/>
      <c r="CO472" s="54"/>
      <c r="CP472" s="52"/>
      <c r="CQ472" s="263"/>
      <c r="CR472" s="263"/>
      <c r="CS472" s="64"/>
      <c r="CT472" s="13"/>
      <c r="CU472" s="326"/>
      <c r="CV472" s="326"/>
      <c r="CW472" s="54"/>
      <c r="CX472" s="420"/>
      <c r="CY472" s="421"/>
      <c r="CZ472" s="421"/>
      <c r="DA472" s="422"/>
    </row>
    <row r="473" spans="2:105" ht="17.25" customHeight="1">
      <c r="B473" s="414" t="s">
        <v>1</v>
      </c>
      <c r="C473" s="415"/>
      <c r="D473" s="415"/>
      <c r="E473" s="416"/>
      <c r="F473" s="401"/>
      <c r="G473" s="402"/>
      <c r="H473" s="402"/>
      <c r="I473" s="402"/>
      <c r="J473" s="402"/>
      <c r="K473" s="402"/>
      <c r="L473" s="402"/>
      <c r="M473" s="403"/>
      <c r="N473" s="401"/>
      <c r="O473" s="402"/>
      <c r="P473" s="402"/>
      <c r="Q473" s="402"/>
      <c r="R473" s="402"/>
      <c r="S473" s="402"/>
      <c r="T473" s="402"/>
      <c r="U473" s="403"/>
      <c r="V473" s="401"/>
      <c r="W473" s="402"/>
      <c r="X473" s="402"/>
      <c r="Y473" s="402"/>
      <c r="Z473" s="402"/>
      <c r="AA473" s="402"/>
      <c r="AB473" s="402"/>
      <c r="AC473" s="403"/>
      <c r="AD473" s="401"/>
      <c r="AE473" s="402"/>
      <c r="AF473" s="402"/>
      <c r="AG473" s="402"/>
      <c r="AH473" s="402"/>
      <c r="AI473" s="402"/>
      <c r="AJ473" s="402"/>
      <c r="AK473" s="403"/>
      <c r="AL473" s="401"/>
      <c r="AM473" s="402"/>
      <c r="AN473" s="402"/>
      <c r="AO473" s="402"/>
      <c r="AP473" s="402"/>
      <c r="AQ473" s="402"/>
      <c r="AR473" s="402"/>
      <c r="AS473" s="403"/>
      <c r="AT473" s="401"/>
      <c r="AU473" s="402"/>
      <c r="AV473" s="402"/>
      <c r="AW473" s="402"/>
      <c r="AX473" s="402"/>
      <c r="AY473" s="402"/>
      <c r="AZ473" s="402"/>
      <c r="BA473" s="403"/>
      <c r="BB473" s="401"/>
      <c r="BC473" s="402"/>
      <c r="BD473" s="402"/>
      <c r="BE473" s="402"/>
      <c r="BF473" s="402"/>
      <c r="BG473" s="402"/>
      <c r="BH473" s="402"/>
      <c r="BI473" s="403"/>
      <c r="BJ473" s="401"/>
      <c r="BK473" s="402"/>
      <c r="BL473" s="402"/>
      <c r="BM473" s="402"/>
      <c r="BN473" s="402"/>
      <c r="BO473" s="402"/>
      <c r="BP473" s="402"/>
      <c r="BQ473" s="403"/>
      <c r="BR473" s="401"/>
      <c r="BS473" s="402"/>
      <c r="BT473" s="402"/>
      <c r="BU473" s="402"/>
      <c r="BV473" s="402"/>
      <c r="BW473" s="402"/>
      <c r="BX473" s="402"/>
      <c r="BY473" s="403"/>
      <c r="BZ473" s="401"/>
      <c r="CA473" s="402"/>
      <c r="CB473" s="402"/>
      <c r="CC473" s="402"/>
      <c r="CD473" s="402"/>
      <c r="CE473" s="402"/>
      <c r="CF473" s="402"/>
      <c r="CG473" s="403"/>
      <c r="CH473" s="401"/>
      <c r="CI473" s="402"/>
      <c r="CJ473" s="402"/>
      <c r="CK473" s="402"/>
      <c r="CL473" s="402"/>
      <c r="CM473" s="402"/>
      <c r="CN473" s="402"/>
      <c r="CO473" s="403"/>
      <c r="CP473" s="401"/>
      <c r="CQ473" s="402"/>
      <c r="CR473" s="402"/>
      <c r="CS473" s="402"/>
      <c r="CT473" s="402"/>
      <c r="CU473" s="402"/>
      <c r="CV473" s="402"/>
      <c r="CW473" s="403"/>
      <c r="CX473" s="414" t="s">
        <v>1</v>
      </c>
      <c r="CY473" s="415"/>
      <c r="CZ473" s="415"/>
      <c r="DA473" s="416"/>
    </row>
    <row r="474" spans="2:105" ht="16.5" customHeight="1">
      <c r="B474" s="417"/>
      <c r="C474" s="418"/>
      <c r="D474" s="418"/>
      <c r="E474" s="419"/>
      <c r="F474" s="51"/>
      <c r="G474" s="231"/>
      <c r="H474" s="231"/>
      <c r="I474" s="63"/>
      <c r="J474" s="12"/>
      <c r="K474" s="246"/>
      <c r="L474" s="246"/>
      <c r="M474" s="53"/>
      <c r="N474" s="51"/>
      <c r="O474" s="231"/>
      <c r="P474" s="231"/>
      <c r="Q474" s="63"/>
      <c r="R474" s="12"/>
      <c r="S474" s="246"/>
      <c r="T474" s="246"/>
      <c r="U474" s="53"/>
      <c r="V474" s="51"/>
      <c r="W474" s="231"/>
      <c r="X474" s="231"/>
      <c r="Y474" s="63"/>
      <c r="Z474" s="12"/>
      <c r="AA474" s="246"/>
      <c r="AB474" s="246"/>
      <c r="AC474" s="53"/>
      <c r="AD474" s="51"/>
      <c r="AE474" s="231"/>
      <c r="AF474" s="231"/>
      <c r="AG474" s="63"/>
      <c r="AH474" s="12"/>
      <c r="AI474" s="246"/>
      <c r="AJ474" s="246"/>
      <c r="AK474" s="53"/>
      <c r="AL474" s="51"/>
      <c r="AM474" s="231"/>
      <c r="AN474" s="231"/>
      <c r="AO474" s="63"/>
      <c r="AP474" s="12"/>
      <c r="AQ474" s="246"/>
      <c r="AR474" s="246"/>
      <c r="AS474" s="53"/>
      <c r="AT474" s="51"/>
      <c r="AU474" s="231"/>
      <c r="AV474" s="231"/>
      <c r="AW474" s="63"/>
      <c r="AX474" s="12"/>
      <c r="AY474" s="246"/>
      <c r="AZ474" s="246"/>
      <c r="BA474" s="53"/>
      <c r="BB474" s="51"/>
      <c r="BC474" s="231"/>
      <c r="BD474" s="231"/>
      <c r="BE474" s="63"/>
      <c r="BF474" s="12"/>
      <c r="BG474" s="246"/>
      <c r="BH474" s="246"/>
      <c r="BI474" s="53"/>
      <c r="BJ474" s="51"/>
      <c r="BK474" s="231"/>
      <c r="BL474" s="231"/>
      <c r="BM474" s="63"/>
      <c r="BN474" s="12"/>
      <c r="BO474" s="246"/>
      <c r="BP474" s="246"/>
      <c r="BQ474" s="53"/>
      <c r="BR474" s="51"/>
      <c r="BS474" s="231"/>
      <c r="BT474" s="231"/>
      <c r="BU474" s="63"/>
      <c r="BV474" s="12"/>
      <c r="BW474" s="246"/>
      <c r="BX474" s="246"/>
      <c r="BY474" s="53"/>
      <c r="BZ474" s="51"/>
      <c r="CA474" s="231"/>
      <c r="CB474" s="231"/>
      <c r="CC474" s="63"/>
      <c r="CD474" s="12"/>
      <c r="CE474" s="246"/>
      <c r="CF474" s="246"/>
      <c r="CG474" s="53"/>
      <c r="CH474" s="51"/>
      <c r="CI474" s="231"/>
      <c r="CJ474" s="231"/>
      <c r="CK474" s="63"/>
      <c r="CL474" s="12"/>
      <c r="CM474" s="246"/>
      <c r="CN474" s="246"/>
      <c r="CO474" s="53"/>
      <c r="CP474" s="51"/>
      <c r="CQ474" s="231"/>
      <c r="CR474" s="231"/>
      <c r="CS474" s="63"/>
      <c r="CT474" s="12"/>
      <c r="CU474" s="246"/>
      <c r="CV474" s="246"/>
      <c r="CW474" s="53"/>
      <c r="CX474" s="417"/>
      <c r="CY474" s="418"/>
      <c r="CZ474" s="418"/>
      <c r="DA474" s="419"/>
    </row>
    <row r="475" spans="2:105" ht="16.5" customHeight="1">
      <c r="B475" s="417"/>
      <c r="C475" s="418"/>
      <c r="D475" s="418"/>
      <c r="E475" s="419"/>
      <c r="F475" s="51"/>
      <c r="G475" s="231"/>
      <c r="H475" s="231"/>
      <c r="I475" s="63"/>
      <c r="J475" s="12"/>
      <c r="K475" s="246"/>
      <c r="L475" s="246"/>
      <c r="M475" s="53"/>
      <c r="N475" s="51"/>
      <c r="O475" s="231"/>
      <c r="P475" s="231"/>
      <c r="Q475" s="63"/>
      <c r="R475" s="12"/>
      <c r="S475" s="246"/>
      <c r="T475" s="246"/>
      <c r="U475" s="53"/>
      <c r="V475" s="51"/>
      <c r="W475" s="231"/>
      <c r="X475" s="231"/>
      <c r="Y475" s="63"/>
      <c r="Z475" s="12"/>
      <c r="AA475" s="246"/>
      <c r="AB475" s="246"/>
      <c r="AC475" s="53"/>
      <c r="AD475" s="51"/>
      <c r="AE475" s="231"/>
      <c r="AF475" s="231"/>
      <c r="AG475" s="63"/>
      <c r="AH475" s="12"/>
      <c r="AI475" s="246"/>
      <c r="AJ475" s="246"/>
      <c r="AK475" s="53"/>
      <c r="AL475" s="51"/>
      <c r="AM475" s="231"/>
      <c r="AN475" s="231"/>
      <c r="AO475" s="63"/>
      <c r="AP475" s="12"/>
      <c r="AQ475" s="246"/>
      <c r="AR475" s="246"/>
      <c r="AS475" s="53"/>
      <c r="AT475" s="51"/>
      <c r="AU475" s="231"/>
      <c r="AV475" s="231"/>
      <c r="AW475" s="63"/>
      <c r="AX475" s="12"/>
      <c r="AY475" s="246"/>
      <c r="AZ475" s="246"/>
      <c r="BA475" s="53"/>
      <c r="BB475" s="51"/>
      <c r="BC475" s="231"/>
      <c r="BD475" s="231"/>
      <c r="BE475" s="63"/>
      <c r="BF475" s="12"/>
      <c r="BG475" s="246"/>
      <c r="BH475" s="246"/>
      <c r="BI475" s="53"/>
      <c r="BJ475" s="51"/>
      <c r="BK475" s="231"/>
      <c r="BL475" s="231"/>
      <c r="BM475" s="63"/>
      <c r="BN475" s="12"/>
      <c r="BO475" s="246"/>
      <c r="BP475" s="246"/>
      <c r="BQ475" s="53"/>
      <c r="BR475" s="51"/>
      <c r="BS475" s="231"/>
      <c r="BT475" s="231"/>
      <c r="BU475" s="63"/>
      <c r="BV475" s="12"/>
      <c r="BW475" s="246"/>
      <c r="BX475" s="246"/>
      <c r="BY475" s="53"/>
      <c r="BZ475" s="51"/>
      <c r="CA475" s="231"/>
      <c r="CB475" s="231"/>
      <c r="CC475" s="63"/>
      <c r="CD475" s="12"/>
      <c r="CE475" s="246"/>
      <c r="CF475" s="246"/>
      <c r="CG475" s="53"/>
      <c r="CH475" s="51"/>
      <c r="CI475" s="231"/>
      <c r="CJ475" s="231"/>
      <c r="CK475" s="63"/>
      <c r="CL475" s="12"/>
      <c r="CM475" s="246"/>
      <c r="CN475" s="246"/>
      <c r="CO475" s="53"/>
      <c r="CP475" s="51"/>
      <c r="CQ475" s="231"/>
      <c r="CR475" s="231"/>
      <c r="CS475" s="63"/>
      <c r="CT475" s="12"/>
      <c r="CU475" s="246"/>
      <c r="CV475" s="246"/>
      <c r="CW475" s="53"/>
      <c r="CX475" s="417"/>
      <c r="CY475" s="418"/>
      <c r="CZ475" s="418"/>
      <c r="DA475" s="419"/>
    </row>
    <row r="476" spans="2:105" ht="16.5" customHeight="1" thickBot="1">
      <c r="B476" s="420"/>
      <c r="C476" s="421"/>
      <c r="D476" s="421"/>
      <c r="E476" s="422"/>
      <c r="F476" s="52"/>
      <c r="G476" s="263"/>
      <c r="H476" s="263"/>
      <c r="I476" s="64"/>
      <c r="J476" s="13"/>
      <c r="K476" s="326"/>
      <c r="L476" s="326"/>
      <c r="M476" s="54"/>
      <c r="N476" s="52"/>
      <c r="O476" s="263"/>
      <c r="P476" s="263"/>
      <c r="Q476" s="64"/>
      <c r="R476" s="13"/>
      <c r="S476" s="326"/>
      <c r="T476" s="326"/>
      <c r="U476" s="54"/>
      <c r="V476" s="52"/>
      <c r="W476" s="263"/>
      <c r="X476" s="263"/>
      <c r="Y476" s="64"/>
      <c r="Z476" s="13"/>
      <c r="AA476" s="326"/>
      <c r="AB476" s="326"/>
      <c r="AC476" s="54"/>
      <c r="AD476" s="52"/>
      <c r="AE476" s="263"/>
      <c r="AF476" s="263"/>
      <c r="AG476" s="64"/>
      <c r="AH476" s="13"/>
      <c r="AI476" s="326"/>
      <c r="AJ476" s="326"/>
      <c r="AK476" s="54"/>
      <c r="AL476" s="52"/>
      <c r="AM476" s="263"/>
      <c r="AN476" s="263"/>
      <c r="AO476" s="64"/>
      <c r="AP476" s="13"/>
      <c r="AQ476" s="326"/>
      <c r="AR476" s="326"/>
      <c r="AS476" s="54"/>
      <c r="AT476" s="52"/>
      <c r="AU476" s="263"/>
      <c r="AV476" s="263"/>
      <c r="AW476" s="64"/>
      <c r="AX476" s="13"/>
      <c r="AY476" s="326"/>
      <c r="AZ476" s="326"/>
      <c r="BA476" s="54"/>
      <c r="BB476" s="52"/>
      <c r="BC476" s="263"/>
      <c r="BD476" s="263"/>
      <c r="BE476" s="64"/>
      <c r="BF476" s="13"/>
      <c r="BG476" s="326"/>
      <c r="BH476" s="326"/>
      <c r="BI476" s="54"/>
      <c r="BJ476" s="52"/>
      <c r="BK476" s="263"/>
      <c r="BL476" s="263"/>
      <c r="BM476" s="64"/>
      <c r="BN476" s="13"/>
      <c r="BO476" s="326"/>
      <c r="BP476" s="326"/>
      <c r="BQ476" s="54"/>
      <c r="BR476" s="52"/>
      <c r="BS476" s="263"/>
      <c r="BT476" s="263"/>
      <c r="BU476" s="64"/>
      <c r="BV476" s="13"/>
      <c r="BW476" s="326"/>
      <c r="BX476" s="326"/>
      <c r="BY476" s="54"/>
      <c r="BZ476" s="52"/>
      <c r="CA476" s="263"/>
      <c r="CB476" s="263"/>
      <c r="CC476" s="64"/>
      <c r="CD476" s="13"/>
      <c r="CE476" s="326"/>
      <c r="CF476" s="326"/>
      <c r="CG476" s="54"/>
      <c r="CH476" s="52"/>
      <c r="CI476" s="263"/>
      <c r="CJ476" s="263"/>
      <c r="CK476" s="64"/>
      <c r="CL476" s="13"/>
      <c r="CM476" s="326"/>
      <c r="CN476" s="326"/>
      <c r="CO476" s="54"/>
      <c r="CP476" s="52"/>
      <c r="CQ476" s="263"/>
      <c r="CR476" s="263"/>
      <c r="CS476" s="64"/>
      <c r="CT476" s="13"/>
      <c r="CU476" s="326"/>
      <c r="CV476" s="326"/>
      <c r="CW476" s="54"/>
      <c r="CX476" s="420"/>
      <c r="CY476" s="421"/>
      <c r="CZ476" s="421"/>
      <c r="DA476" s="422"/>
    </row>
    <row r="477" spans="2:105" ht="17.25" customHeight="1">
      <c r="B477" s="414" t="s">
        <v>1</v>
      </c>
      <c r="C477" s="415"/>
      <c r="D477" s="415"/>
      <c r="E477" s="416"/>
      <c r="F477" s="401"/>
      <c r="G477" s="402"/>
      <c r="H477" s="402"/>
      <c r="I477" s="402"/>
      <c r="J477" s="402"/>
      <c r="K477" s="402"/>
      <c r="L477" s="402"/>
      <c r="M477" s="403"/>
      <c r="N477" s="401"/>
      <c r="O477" s="402"/>
      <c r="P477" s="402"/>
      <c r="Q477" s="402"/>
      <c r="R477" s="402"/>
      <c r="S477" s="402"/>
      <c r="T477" s="402"/>
      <c r="U477" s="403"/>
      <c r="V477" s="401"/>
      <c r="W477" s="402"/>
      <c r="X477" s="402"/>
      <c r="Y477" s="402"/>
      <c r="Z477" s="402"/>
      <c r="AA477" s="402"/>
      <c r="AB477" s="402"/>
      <c r="AC477" s="403"/>
      <c r="AD477" s="401"/>
      <c r="AE477" s="402"/>
      <c r="AF477" s="402"/>
      <c r="AG477" s="402"/>
      <c r="AH477" s="402"/>
      <c r="AI477" s="402"/>
      <c r="AJ477" s="402"/>
      <c r="AK477" s="403"/>
      <c r="AL477" s="401"/>
      <c r="AM477" s="402"/>
      <c r="AN477" s="402"/>
      <c r="AO477" s="402"/>
      <c r="AP477" s="402"/>
      <c r="AQ477" s="402"/>
      <c r="AR477" s="402"/>
      <c r="AS477" s="403"/>
      <c r="AT477" s="401"/>
      <c r="AU477" s="402"/>
      <c r="AV477" s="402"/>
      <c r="AW477" s="402"/>
      <c r="AX477" s="402"/>
      <c r="AY477" s="402"/>
      <c r="AZ477" s="402"/>
      <c r="BA477" s="403"/>
      <c r="BB477" s="401"/>
      <c r="BC477" s="402"/>
      <c r="BD477" s="402"/>
      <c r="BE477" s="402"/>
      <c r="BF477" s="402"/>
      <c r="BG477" s="402"/>
      <c r="BH477" s="402"/>
      <c r="BI477" s="403"/>
      <c r="BJ477" s="401"/>
      <c r="BK477" s="402"/>
      <c r="BL477" s="402"/>
      <c r="BM477" s="402"/>
      <c r="BN477" s="402"/>
      <c r="BO477" s="402"/>
      <c r="BP477" s="402"/>
      <c r="BQ477" s="403"/>
      <c r="BR477" s="401"/>
      <c r="BS477" s="402"/>
      <c r="BT477" s="402"/>
      <c r="BU477" s="402"/>
      <c r="BV477" s="402"/>
      <c r="BW477" s="402"/>
      <c r="BX477" s="402"/>
      <c r="BY477" s="403"/>
      <c r="BZ477" s="401"/>
      <c r="CA477" s="402"/>
      <c r="CB477" s="402"/>
      <c r="CC477" s="402"/>
      <c r="CD477" s="402"/>
      <c r="CE477" s="402"/>
      <c r="CF477" s="402"/>
      <c r="CG477" s="403"/>
      <c r="CH477" s="401"/>
      <c r="CI477" s="402"/>
      <c r="CJ477" s="402"/>
      <c r="CK477" s="402"/>
      <c r="CL477" s="402"/>
      <c r="CM477" s="402"/>
      <c r="CN477" s="402"/>
      <c r="CO477" s="403"/>
      <c r="CP477" s="401"/>
      <c r="CQ477" s="402"/>
      <c r="CR477" s="402"/>
      <c r="CS477" s="402"/>
      <c r="CT477" s="402"/>
      <c r="CU477" s="402"/>
      <c r="CV477" s="402"/>
      <c r="CW477" s="403"/>
      <c r="CX477" s="414" t="s">
        <v>1</v>
      </c>
      <c r="CY477" s="415"/>
      <c r="CZ477" s="415"/>
      <c r="DA477" s="416"/>
    </row>
    <row r="478" spans="2:105" ht="16.5" customHeight="1">
      <c r="B478" s="417"/>
      <c r="C478" s="418"/>
      <c r="D478" s="418"/>
      <c r="E478" s="419"/>
      <c r="F478" s="51"/>
      <c r="G478" s="231"/>
      <c r="H478" s="231"/>
      <c r="I478" s="63"/>
      <c r="J478" s="12"/>
      <c r="K478" s="246"/>
      <c r="L478" s="246"/>
      <c r="M478" s="53"/>
      <c r="N478" s="51"/>
      <c r="O478" s="231"/>
      <c r="P478" s="231"/>
      <c r="Q478" s="63"/>
      <c r="R478" s="12"/>
      <c r="S478" s="246"/>
      <c r="T478" s="246"/>
      <c r="U478" s="53"/>
      <c r="V478" s="51"/>
      <c r="W478" s="231"/>
      <c r="X478" s="231"/>
      <c r="Y478" s="63"/>
      <c r="Z478" s="12"/>
      <c r="AA478" s="246"/>
      <c r="AB478" s="246"/>
      <c r="AC478" s="53"/>
      <c r="AD478" s="51"/>
      <c r="AE478" s="231"/>
      <c r="AF478" s="231"/>
      <c r="AG478" s="63"/>
      <c r="AH478" s="12"/>
      <c r="AI478" s="246"/>
      <c r="AJ478" s="246"/>
      <c r="AK478" s="53"/>
      <c r="AL478" s="51"/>
      <c r="AM478" s="231"/>
      <c r="AN478" s="231"/>
      <c r="AO478" s="63"/>
      <c r="AP478" s="12"/>
      <c r="AQ478" s="246"/>
      <c r="AR478" s="246"/>
      <c r="AS478" s="53"/>
      <c r="AT478" s="51"/>
      <c r="AU478" s="231"/>
      <c r="AV478" s="231"/>
      <c r="AW478" s="63"/>
      <c r="AX478" s="12"/>
      <c r="AY478" s="246"/>
      <c r="AZ478" s="246"/>
      <c r="BA478" s="53"/>
      <c r="BB478" s="51"/>
      <c r="BC478" s="231"/>
      <c r="BD478" s="231"/>
      <c r="BE478" s="63"/>
      <c r="BF478" s="12"/>
      <c r="BG478" s="246"/>
      <c r="BH478" s="246"/>
      <c r="BI478" s="53"/>
      <c r="BJ478" s="51"/>
      <c r="BK478" s="231"/>
      <c r="BL478" s="231"/>
      <c r="BM478" s="63"/>
      <c r="BN478" s="12"/>
      <c r="BO478" s="246"/>
      <c r="BP478" s="246"/>
      <c r="BQ478" s="53"/>
      <c r="BR478" s="51"/>
      <c r="BS478" s="231"/>
      <c r="BT478" s="231"/>
      <c r="BU478" s="63"/>
      <c r="BV478" s="12"/>
      <c r="BW478" s="246"/>
      <c r="BX478" s="246"/>
      <c r="BY478" s="53"/>
      <c r="BZ478" s="51"/>
      <c r="CA478" s="231"/>
      <c r="CB478" s="231"/>
      <c r="CC478" s="63"/>
      <c r="CD478" s="12"/>
      <c r="CE478" s="246"/>
      <c r="CF478" s="246"/>
      <c r="CG478" s="53"/>
      <c r="CH478" s="51"/>
      <c r="CI478" s="231"/>
      <c r="CJ478" s="231"/>
      <c r="CK478" s="63"/>
      <c r="CL478" s="12"/>
      <c r="CM478" s="246"/>
      <c r="CN478" s="246"/>
      <c r="CO478" s="53"/>
      <c r="CP478" s="51"/>
      <c r="CQ478" s="231"/>
      <c r="CR478" s="231"/>
      <c r="CS478" s="63"/>
      <c r="CT478" s="12"/>
      <c r="CU478" s="246"/>
      <c r="CV478" s="246"/>
      <c r="CW478" s="53"/>
      <c r="CX478" s="417"/>
      <c r="CY478" s="418"/>
      <c r="CZ478" s="418"/>
      <c r="DA478" s="419"/>
    </row>
    <row r="479" spans="2:105" ht="16.5" customHeight="1">
      <c r="B479" s="417"/>
      <c r="C479" s="418"/>
      <c r="D479" s="418"/>
      <c r="E479" s="419"/>
      <c r="F479" s="51"/>
      <c r="G479" s="231"/>
      <c r="H479" s="231"/>
      <c r="I479" s="63"/>
      <c r="J479" s="12"/>
      <c r="K479" s="246"/>
      <c r="L479" s="246"/>
      <c r="M479" s="53"/>
      <c r="N479" s="51"/>
      <c r="O479" s="231"/>
      <c r="P479" s="231"/>
      <c r="Q479" s="63"/>
      <c r="R479" s="12"/>
      <c r="S479" s="246"/>
      <c r="T479" s="246"/>
      <c r="U479" s="53"/>
      <c r="V479" s="51"/>
      <c r="W479" s="231"/>
      <c r="X479" s="231"/>
      <c r="Y479" s="63"/>
      <c r="Z479" s="12"/>
      <c r="AA479" s="246"/>
      <c r="AB479" s="246"/>
      <c r="AC479" s="53"/>
      <c r="AD479" s="51"/>
      <c r="AE479" s="231"/>
      <c r="AF479" s="231"/>
      <c r="AG479" s="63"/>
      <c r="AH479" s="12"/>
      <c r="AI479" s="246"/>
      <c r="AJ479" s="246"/>
      <c r="AK479" s="53"/>
      <c r="AL479" s="51"/>
      <c r="AM479" s="231"/>
      <c r="AN479" s="231"/>
      <c r="AO479" s="63"/>
      <c r="AP479" s="12"/>
      <c r="AQ479" s="246"/>
      <c r="AR479" s="246"/>
      <c r="AS479" s="53"/>
      <c r="AT479" s="51"/>
      <c r="AU479" s="231"/>
      <c r="AV479" s="231"/>
      <c r="AW479" s="63"/>
      <c r="AX479" s="12"/>
      <c r="AY479" s="246"/>
      <c r="AZ479" s="246"/>
      <c r="BA479" s="53"/>
      <c r="BB479" s="51"/>
      <c r="BC479" s="231"/>
      <c r="BD479" s="231"/>
      <c r="BE479" s="63"/>
      <c r="BF479" s="12"/>
      <c r="BG479" s="246"/>
      <c r="BH479" s="246"/>
      <c r="BI479" s="53"/>
      <c r="BJ479" s="51"/>
      <c r="BK479" s="231"/>
      <c r="BL479" s="231"/>
      <c r="BM479" s="63"/>
      <c r="BN479" s="12"/>
      <c r="BO479" s="246"/>
      <c r="BP479" s="246"/>
      <c r="BQ479" s="53"/>
      <c r="BR479" s="51"/>
      <c r="BS479" s="231"/>
      <c r="BT479" s="231"/>
      <c r="BU479" s="63"/>
      <c r="BV479" s="12"/>
      <c r="BW479" s="246"/>
      <c r="BX479" s="246"/>
      <c r="BY479" s="53"/>
      <c r="BZ479" s="51"/>
      <c r="CA479" s="231"/>
      <c r="CB479" s="231"/>
      <c r="CC479" s="63"/>
      <c r="CD479" s="12"/>
      <c r="CE479" s="246"/>
      <c r="CF479" s="246"/>
      <c r="CG479" s="53"/>
      <c r="CH479" s="51"/>
      <c r="CI479" s="231"/>
      <c r="CJ479" s="231"/>
      <c r="CK479" s="63"/>
      <c r="CL479" s="12"/>
      <c r="CM479" s="246"/>
      <c r="CN479" s="246"/>
      <c r="CO479" s="53"/>
      <c r="CP479" s="51"/>
      <c r="CQ479" s="231"/>
      <c r="CR479" s="231"/>
      <c r="CS479" s="63"/>
      <c r="CT479" s="12"/>
      <c r="CU479" s="246"/>
      <c r="CV479" s="246"/>
      <c r="CW479" s="53"/>
      <c r="CX479" s="417"/>
      <c r="CY479" s="418"/>
      <c r="CZ479" s="418"/>
      <c r="DA479" s="419"/>
    </row>
    <row r="480" spans="2:105" ht="16.5" customHeight="1" thickBot="1">
      <c r="B480" s="420"/>
      <c r="C480" s="421"/>
      <c r="D480" s="421"/>
      <c r="E480" s="422"/>
      <c r="F480" s="52"/>
      <c r="G480" s="263"/>
      <c r="H480" s="263"/>
      <c r="I480" s="64"/>
      <c r="J480" s="13"/>
      <c r="K480" s="326"/>
      <c r="L480" s="326"/>
      <c r="M480" s="54"/>
      <c r="N480" s="52"/>
      <c r="O480" s="263"/>
      <c r="P480" s="263"/>
      <c r="Q480" s="64"/>
      <c r="R480" s="13"/>
      <c r="S480" s="326"/>
      <c r="T480" s="326"/>
      <c r="U480" s="54"/>
      <c r="V480" s="52"/>
      <c r="W480" s="263"/>
      <c r="X480" s="263"/>
      <c r="Y480" s="64"/>
      <c r="Z480" s="13"/>
      <c r="AA480" s="326"/>
      <c r="AB480" s="326"/>
      <c r="AC480" s="54"/>
      <c r="AD480" s="52"/>
      <c r="AE480" s="263"/>
      <c r="AF480" s="263"/>
      <c r="AG480" s="64"/>
      <c r="AH480" s="13"/>
      <c r="AI480" s="326"/>
      <c r="AJ480" s="326"/>
      <c r="AK480" s="54"/>
      <c r="AL480" s="52"/>
      <c r="AM480" s="263"/>
      <c r="AN480" s="263"/>
      <c r="AO480" s="64"/>
      <c r="AP480" s="13"/>
      <c r="AQ480" s="326"/>
      <c r="AR480" s="326"/>
      <c r="AS480" s="54"/>
      <c r="AT480" s="52"/>
      <c r="AU480" s="263"/>
      <c r="AV480" s="263"/>
      <c r="AW480" s="64"/>
      <c r="AX480" s="13"/>
      <c r="AY480" s="326"/>
      <c r="AZ480" s="326"/>
      <c r="BA480" s="54"/>
      <c r="BB480" s="52"/>
      <c r="BC480" s="263"/>
      <c r="BD480" s="263"/>
      <c r="BE480" s="64"/>
      <c r="BF480" s="13"/>
      <c r="BG480" s="326"/>
      <c r="BH480" s="326"/>
      <c r="BI480" s="54"/>
      <c r="BJ480" s="52"/>
      <c r="BK480" s="263"/>
      <c r="BL480" s="263"/>
      <c r="BM480" s="64"/>
      <c r="BN480" s="13"/>
      <c r="BO480" s="326"/>
      <c r="BP480" s="326"/>
      <c r="BQ480" s="54"/>
      <c r="BR480" s="52"/>
      <c r="BS480" s="263"/>
      <c r="BT480" s="263"/>
      <c r="BU480" s="64"/>
      <c r="BV480" s="13"/>
      <c r="BW480" s="326"/>
      <c r="BX480" s="326"/>
      <c r="BY480" s="54"/>
      <c r="BZ480" s="52"/>
      <c r="CA480" s="263"/>
      <c r="CB480" s="263"/>
      <c r="CC480" s="64"/>
      <c r="CD480" s="13"/>
      <c r="CE480" s="326"/>
      <c r="CF480" s="326"/>
      <c r="CG480" s="54"/>
      <c r="CH480" s="52"/>
      <c r="CI480" s="263"/>
      <c r="CJ480" s="263"/>
      <c r="CK480" s="64"/>
      <c r="CL480" s="13"/>
      <c r="CM480" s="326"/>
      <c r="CN480" s="326"/>
      <c r="CO480" s="54"/>
      <c r="CP480" s="52"/>
      <c r="CQ480" s="263"/>
      <c r="CR480" s="263"/>
      <c r="CS480" s="64"/>
      <c r="CT480" s="13"/>
      <c r="CU480" s="326"/>
      <c r="CV480" s="326"/>
      <c r="CW480" s="54"/>
      <c r="CX480" s="420"/>
      <c r="CY480" s="421"/>
      <c r="CZ480" s="421"/>
      <c r="DA480" s="422"/>
    </row>
    <row r="481" spans="2:105" ht="17.25" customHeight="1">
      <c r="B481" s="405" t="s">
        <v>129</v>
      </c>
      <c r="C481" s="406"/>
      <c r="D481" s="406"/>
      <c r="E481" s="407"/>
      <c r="F481" s="401"/>
      <c r="G481" s="402"/>
      <c r="H481" s="402"/>
      <c r="I481" s="402"/>
      <c r="J481" s="402"/>
      <c r="K481" s="402"/>
      <c r="L481" s="402"/>
      <c r="M481" s="403"/>
      <c r="N481" s="401"/>
      <c r="O481" s="402"/>
      <c r="P481" s="402"/>
      <c r="Q481" s="402"/>
      <c r="R481" s="402"/>
      <c r="S481" s="402"/>
      <c r="T481" s="402"/>
      <c r="U481" s="403"/>
      <c r="V481" s="401"/>
      <c r="W481" s="402"/>
      <c r="X481" s="402"/>
      <c r="Y481" s="402"/>
      <c r="Z481" s="402"/>
      <c r="AA481" s="402"/>
      <c r="AB481" s="402"/>
      <c r="AC481" s="403"/>
      <c r="AD481" s="401"/>
      <c r="AE481" s="402"/>
      <c r="AF481" s="402"/>
      <c r="AG481" s="402"/>
      <c r="AH481" s="402"/>
      <c r="AI481" s="402"/>
      <c r="AJ481" s="402"/>
      <c r="AK481" s="403"/>
      <c r="AL481" s="401"/>
      <c r="AM481" s="402"/>
      <c r="AN481" s="402"/>
      <c r="AO481" s="402"/>
      <c r="AP481" s="402"/>
      <c r="AQ481" s="402"/>
      <c r="AR481" s="402"/>
      <c r="AS481" s="403"/>
      <c r="AT481" s="401"/>
      <c r="AU481" s="402"/>
      <c r="AV481" s="402"/>
      <c r="AW481" s="402"/>
      <c r="AX481" s="402"/>
      <c r="AY481" s="402"/>
      <c r="AZ481" s="402"/>
      <c r="BA481" s="403"/>
      <c r="BB481" s="401"/>
      <c r="BC481" s="402"/>
      <c r="BD481" s="402"/>
      <c r="BE481" s="402"/>
      <c r="BF481" s="402"/>
      <c r="BG481" s="402"/>
      <c r="BH481" s="402"/>
      <c r="BI481" s="403"/>
      <c r="BJ481" s="401"/>
      <c r="BK481" s="402"/>
      <c r="BL481" s="402"/>
      <c r="BM481" s="402"/>
      <c r="BN481" s="402"/>
      <c r="BO481" s="402"/>
      <c r="BP481" s="402"/>
      <c r="BQ481" s="403"/>
      <c r="BR481" s="401"/>
      <c r="BS481" s="402"/>
      <c r="BT481" s="402"/>
      <c r="BU481" s="402"/>
      <c r="BV481" s="402"/>
      <c r="BW481" s="402"/>
      <c r="BX481" s="402"/>
      <c r="BY481" s="403"/>
      <c r="BZ481" s="401"/>
      <c r="CA481" s="402"/>
      <c r="CB481" s="402"/>
      <c r="CC481" s="402"/>
      <c r="CD481" s="402"/>
      <c r="CE481" s="402"/>
      <c r="CF481" s="402"/>
      <c r="CG481" s="403"/>
      <c r="CH481" s="401"/>
      <c r="CI481" s="402"/>
      <c r="CJ481" s="402"/>
      <c r="CK481" s="402"/>
      <c r="CL481" s="402"/>
      <c r="CM481" s="402"/>
      <c r="CN481" s="402"/>
      <c r="CO481" s="403"/>
      <c r="CP481" s="401"/>
      <c r="CQ481" s="402"/>
      <c r="CR481" s="402"/>
      <c r="CS481" s="402"/>
      <c r="CT481" s="402"/>
      <c r="CU481" s="402"/>
      <c r="CV481" s="402"/>
      <c r="CW481" s="403"/>
      <c r="CX481" s="405" t="s">
        <v>129</v>
      </c>
      <c r="CY481" s="406"/>
      <c r="CZ481" s="406"/>
      <c r="DA481" s="407"/>
    </row>
    <row r="482" spans="2:105" ht="16.5" customHeight="1">
      <c r="B482" s="408"/>
      <c r="C482" s="409"/>
      <c r="D482" s="409"/>
      <c r="E482" s="410"/>
      <c r="F482" s="51"/>
      <c r="G482" s="231"/>
      <c r="H482" s="231"/>
      <c r="I482" s="63"/>
      <c r="J482" s="12"/>
      <c r="K482" s="246"/>
      <c r="L482" s="246"/>
      <c r="M482" s="53"/>
      <c r="N482" s="51"/>
      <c r="O482" s="205" t="s">
        <v>573</v>
      </c>
      <c r="P482" s="205"/>
      <c r="Q482" s="74"/>
      <c r="R482" s="12"/>
      <c r="S482" s="206"/>
      <c r="T482" s="206"/>
      <c r="U482" s="75"/>
      <c r="V482" s="51"/>
      <c r="W482" s="231"/>
      <c r="X482" s="231"/>
      <c r="Y482" s="63"/>
      <c r="Z482" s="12"/>
      <c r="AA482" s="246"/>
      <c r="AB482" s="246"/>
      <c r="AC482" s="53"/>
      <c r="AD482" s="51"/>
      <c r="AE482" s="231"/>
      <c r="AF482" s="231"/>
      <c r="AG482" s="63"/>
      <c r="AH482" s="12"/>
      <c r="AI482" s="246"/>
      <c r="AJ482" s="246"/>
      <c r="AK482" s="53"/>
      <c r="AL482" s="51"/>
      <c r="AM482" s="231"/>
      <c r="AN482" s="231"/>
      <c r="AO482" s="63"/>
      <c r="AP482" s="12"/>
      <c r="AQ482" s="246"/>
      <c r="AR482" s="246"/>
      <c r="AS482" s="53"/>
      <c r="AT482" s="51"/>
      <c r="AU482" s="231"/>
      <c r="AV482" s="231"/>
      <c r="AW482" s="63"/>
      <c r="AX482" s="12"/>
      <c r="AY482" s="246"/>
      <c r="AZ482" s="246"/>
      <c r="BA482" s="53"/>
      <c r="BB482" s="51"/>
      <c r="BC482" s="205" t="s">
        <v>575</v>
      </c>
      <c r="BD482" s="205"/>
      <c r="BE482" s="74"/>
      <c r="BF482" s="12"/>
      <c r="BG482" s="206"/>
      <c r="BH482" s="206"/>
      <c r="BI482" s="75"/>
      <c r="BJ482" s="51"/>
      <c r="BK482" s="231"/>
      <c r="BL482" s="231"/>
      <c r="BM482" s="63"/>
      <c r="BN482" s="12"/>
      <c r="BO482" s="246"/>
      <c r="BP482" s="246"/>
      <c r="BQ482" s="53"/>
      <c r="BR482" s="51"/>
      <c r="BS482" s="205" t="s">
        <v>575</v>
      </c>
      <c r="BT482" s="205"/>
      <c r="BU482" s="74"/>
      <c r="BV482" s="12"/>
      <c r="BW482" s="206"/>
      <c r="BX482" s="206"/>
      <c r="BY482" s="75"/>
      <c r="BZ482" s="51"/>
      <c r="CA482" s="231"/>
      <c r="CB482" s="231"/>
      <c r="CC482" s="63"/>
      <c r="CD482" s="12"/>
      <c r="CE482" s="246"/>
      <c r="CF482" s="246"/>
      <c r="CG482" s="53"/>
      <c r="CH482" s="51"/>
      <c r="CI482" s="231"/>
      <c r="CJ482" s="231"/>
      <c r="CK482" s="63"/>
      <c r="CL482" s="12"/>
      <c r="CM482" s="246"/>
      <c r="CN482" s="246"/>
      <c r="CO482" s="53"/>
      <c r="CP482" s="51"/>
      <c r="CQ482" s="231"/>
      <c r="CR482" s="231"/>
      <c r="CS482" s="63"/>
      <c r="CT482" s="12"/>
      <c r="CU482" s="246"/>
      <c r="CV482" s="246"/>
      <c r="CW482" s="53"/>
      <c r="CX482" s="408"/>
      <c r="CY482" s="409"/>
      <c r="CZ482" s="409"/>
      <c r="DA482" s="410"/>
    </row>
    <row r="483" spans="2:105" ht="16.5" customHeight="1">
      <c r="B483" s="408"/>
      <c r="C483" s="409"/>
      <c r="D483" s="409"/>
      <c r="E483" s="410"/>
      <c r="F483" s="51"/>
      <c r="G483" s="231"/>
      <c r="H483" s="231"/>
      <c r="I483" s="63"/>
      <c r="J483" s="12"/>
      <c r="K483" s="246"/>
      <c r="L483" s="246"/>
      <c r="M483" s="53"/>
      <c r="N483" s="51"/>
      <c r="O483" s="231"/>
      <c r="P483" s="231"/>
      <c r="Q483" s="63"/>
      <c r="R483" s="12"/>
      <c r="S483" s="246"/>
      <c r="T483" s="246"/>
      <c r="U483" s="53"/>
      <c r="V483" s="51"/>
      <c r="W483" s="231"/>
      <c r="X483" s="231"/>
      <c r="Y483" s="63"/>
      <c r="Z483" s="12"/>
      <c r="AA483" s="246"/>
      <c r="AB483" s="246"/>
      <c r="AC483" s="53"/>
      <c r="AD483" s="51"/>
      <c r="AE483" s="231"/>
      <c r="AF483" s="231"/>
      <c r="AG483" s="63"/>
      <c r="AH483" s="12"/>
      <c r="AI483" s="246"/>
      <c r="AJ483" s="246"/>
      <c r="AK483" s="53"/>
      <c r="AL483" s="51"/>
      <c r="AM483" s="231"/>
      <c r="AN483" s="231"/>
      <c r="AO483" s="63"/>
      <c r="AP483" s="12"/>
      <c r="AQ483" s="246"/>
      <c r="AR483" s="246"/>
      <c r="AS483" s="53"/>
      <c r="AT483" s="51"/>
      <c r="AU483" s="231"/>
      <c r="AV483" s="231"/>
      <c r="AW483" s="63"/>
      <c r="AX483" s="12"/>
      <c r="AY483" s="246"/>
      <c r="AZ483" s="246"/>
      <c r="BA483" s="53"/>
      <c r="BB483" s="51"/>
      <c r="BC483" s="231"/>
      <c r="BD483" s="231"/>
      <c r="BE483" s="63"/>
      <c r="BF483" s="12"/>
      <c r="BG483" s="246"/>
      <c r="BH483" s="246"/>
      <c r="BI483" s="53"/>
      <c r="BJ483" s="51"/>
      <c r="BK483" s="231"/>
      <c r="BL483" s="231"/>
      <c r="BM483" s="63"/>
      <c r="BN483" s="12"/>
      <c r="BO483" s="246"/>
      <c r="BP483" s="246"/>
      <c r="BQ483" s="53"/>
      <c r="BR483" s="51"/>
      <c r="BS483" s="231"/>
      <c r="BT483" s="231"/>
      <c r="BU483" s="63"/>
      <c r="BV483" s="12"/>
      <c r="BW483" s="246"/>
      <c r="BX483" s="246"/>
      <c r="BY483" s="53"/>
      <c r="BZ483" s="51"/>
      <c r="CA483" s="231"/>
      <c r="CB483" s="231"/>
      <c r="CC483" s="63"/>
      <c r="CD483" s="12"/>
      <c r="CE483" s="246"/>
      <c r="CF483" s="246"/>
      <c r="CG483" s="53"/>
      <c r="CH483" s="51"/>
      <c r="CI483" s="231"/>
      <c r="CJ483" s="231"/>
      <c r="CK483" s="63"/>
      <c r="CL483" s="12"/>
      <c r="CM483" s="246"/>
      <c r="CN483" s="246"/>
      <c r="CO483" s="53"/>
      <c r="CP483" s="51"/>
      <c r="CQ483" s="231"/>
      <c r="CR483" s="231"/>
      <c r="CS483" s="63"/>
      <c r="CT483" s="12"/>
      <c r="CU483" s="246"/>
      <c r="CV483" s="246"/>
      <c r="CW483" s="53"/>
      <c r="CX483" s="408"/>
      <c r="CY483" s="409"/>
      <c r="CZ483" s="409"/>
      <c r="DA483" s="410"/>
    </row>
    <row r="484" spans="2:105" ht="16.5" customHeight="1" thickBot="1">
      <c r="B484" s="411"/>
      <c r="C484" s="412"/>
      <c r="D484" s="412"/>
      <c r="E484" s="413"/>
      <c r="F484" s="52"/>
      <c r="G484" s="263"/>
      <c r="H484" s="263"/>
      <c r="I484" s="64"/>
      <c r="J484" s="13"/>
      <c r="K484" s="326"/>
      <c r="L484" s="326"/>
      <c r="M484" s="54"/>
      <c r="N484" s="52"/>
      <c r="O484" s="209"/>
      <c r="P484" s="209"/>
      <c r="Q484" s="76"/>
      <c r="R484" s="13"/>
      <c r="S484" s="207"/>
      <c r="T484" s="207"/>
      <c r="U484" s="208" t="s">
        <v>574</v>
      </c>
      <c r="V484" s="52"/>
      <c r="W484" s="263"/>
      <c r="X484" s="263"/>
      <c r="Y484" s="64"/>
      <c r="Z484" s="13"/>
      <c r="AA484" s="326"/>
      <c r="AB484" s="326"/>
      <c r="AC484" s="54"/>
      <c r="AD484" s="52"/>
      <c r="AE484" s="263"/>
      <c r="AF484" s="263"/>
      <c r="AG484" s="64"/>
      <c r="AH484" s="13"/>
      <c r="AI484" s="326"/>
      <c r="AJ484" s="326"/>
      <c r="AK484" s="54"/>
      <c r="AL484" s="52"/>
      <c r="AM484" s="263"/>
      <c r="AN484" s="263"/>
      <c r="AO484" s="64"/>
      <c r="AP484" s="13"/>
      <c r="AQ484" s="326"/>
      <c r="AR484" s="326"/>
      <c r="AS484" s="54"/>
      <c r="AT484" s="52"/>
      <c r="AU484" s="263"/>
      <c r="AV484" s="263"/>
      <c r="AW484" s="64"/>
      <c r="AX484" s="13"/>
      <c r="AY484" s="326"/>
      <c r="AZ484" s="326"/>
      <c r="BA484" s="54"/>
      <c r="BB484" s="52"/>
      <c r="BC484" s="209"/>
      <c r="BD484" s="209"/>
      <c r="BE484" s="76"/>
      <c r="BF484" s="13"/>
      <c r="BG484" s="207"/>
      <c r="BH484" s="207"/>
      <c r="BI484" s="208" t="s">
        <v>576</v>
      </c>
      <c r="BJ484" s="52"/>
      <c r="BK484" s="263"/>
      <c r="BL484" s="263"/>
      <c r="BM484" s="64"/>
      <c r="BN484" s="13"/>
      <c r="BO484" s="326"/>
      <c r="BP484" s="326"/>
      <c r="BQ484" s="54"/>
      <c r="BR484" s="52"/>
      <c r="BS484" s="209"/>
      <c r="BT484" s="209"/>
      <c r="BU484" s="76"/>
      <c r="BV484" s="13"/>
      <c r="BW484" s="207"/>
      <c r="BX484" s="207"/>
      <c r="BY484" s="208" t="s">
        <v>576</v>
      </c>
      <c r="BZ484" s="52"/>
      <c r="CA484" s="263"/>
      <c r="CB484" s="263"/>
      <c r="CC484" s="64"/>
      <c r="CD484" s="13"/>
      <c r="CE484" s="326"/>
      <c r="CF484" s="326"/>
      <c r="CG484" s="54"/>
      <c r="CH484" s="52"/>
      <c r="CI484" s="263"/>
      <c r="CJ484" s="263"/>
      <c r="CK484" s="64"/>
      <c r="CL484" s="13"/>
      <c r="CM484" s="326"/>
      <c r="CN484" s="326"/>
      <c r="CO484" s="54"/>
      <c r="CP484" s="52"/>
      <c r="CQ484" s="263"/>
      <c r="CR484" s="263"/>
      <c r="CS484" s="64"/>
      <c r="CT484" s="13"/>
      <c r="CU484" s="326"/>
      <c r="CV484" s="326"/>
      <c r="CW484" s="54"/>
      <c r="CX484" s="411"/>
      <c r="CY484" s="412"/>
      <c r="CZ484" s="412"/>
      <c r="DA484" s="413"/>
    </row>
    <row r="485" spans="2:105" ht="13.5" customHeight="1">
      <c r="B485" s="349" t="s">
        <v>2</v>
      </c>
      <c r="C485" s="346"/>
      <c r="D485" s="2"/>
      <c r="E485" s="10"/>
      <c r="F485" s="27"/>
      <c r="G485" s="28"/>
      <c r="H485" s="255" t="str">
        <f>TEXT($B1,"m月")</f>
        <v>7月</v>
      </c>
      <c r="I485" s="255"/>
      <c r="J485" s="255"/>
      <c r="K485" s="255"/>
      <c r="L485" s="28"/>
      <c r="M485" s="29"/>
      <c r="N485" s="27"/>
      <c r="O485" s="28"/>
      <c r="P485" s="255" t="str">
        <f>TEXT($B1,"m月")</f>
        <v>7月</v>
      </c>
      <c r="Q485" s="255"/>
      <c r="R485" s="255"/>
      <c r="S485" s="255"/>
      <c r="T485" s="28"/>
      <c r="U485" s="29"/>
      <c r="V485" s="27"/>
      <c r="W485" s="28"/>
      <c r="X485" s="255" t="str">
        <f>TEXT($B1,"m月")</f>
        <v>7月</v>
      </c>
      <c r="Y485" s="255"/>
      <c r="Z485" s="255"/>
      <c r="AA485" s="255"/>
      <c r="AB485" s="28"/>
      <c r="AC485" s="29"/>
      <c r="AD485" s="27"/>
      <c r="AE485" s="28"/>
      <c r="AF485" s="255" t="str">
        <f>TEXT($B1,"m月")</f>
        <v>7月</v>
      </c>
      <c r="AG485" s="255"/>
      <c r="AH485" s="255"/>
      <c r="AI485" s="255"/>
      <c r="AJ485" s="28"/>
      <c r="AK485" s="29"/>
      <c r="AL485" s="27"/>
      <c r="AM485" s="28"/>
      <c r="AN485" s="255" t="str">
        <f t="shared" ref="AN485" si="120">TEXT($B1,"m月")</f>
        <v>7月</v>
      </c>
      <c r="AO485" s="255"/>
      <c r="AP485" s="255"/>
      <c r="AQ485" s="255"/>
      <c r="AR485" s="28"/>
      <c r="AS485" s="29"/>
      <c r="AT485" s="27"/>
      <c r="AU485" s="28"/>
      <c r="AV485" s="255" t="str">
        <f t="shared" ref="AV485" si="121">TEXT($B1,"m月")</f>
        <v>7月</v>
      </c>
      <c r="AW485" s="255"/>
      <c r="AX485" s="255"/>
      <c r="AY485" s="255"/>
      <c r="AZ485" s="28"/>
      <c r="BA485" s="29"/>
      <c r="BB485" s="27"/>
      <c r="BC485" s="28"/>
      <c r="BD485" s="255" t="str">
        <f t="shared" ref="BD485" si="122">TEXT($B1,"m月")</f>
        <v>7月</v>
      </c>
      <c r="BE485" s="255"/>
      <c r="BF485" s="255"/>
      <c r="BG485" s="255"/>
      <c r="BH485" s="28"/>
      <c r="BI485" s="29"/>
      <c r="BJ485" s="27"/>
      <c r="BK485" s="28"/>
      <c r="BL485" s="255" t="str">
        <f t="shared" ref="BL485" si="123">TEXT($B1,"m月")</f>
        <v>7月</v>
      </c>
      <c r="BM485" s="255"/>
      <c r="BN485" s="255"/>
      <c r="BO485" s="255"/>
      <c r="BP485" s="28"/>
      <c r="BQ485" s="29"/>
      <c r="BR485" s="27"/>
      <c r="BS485" s="28"/>
      <c r="BT485" s="255" t="str">
        <f t="shared" ref="BT485" si="124">TEXT($B1,"m月")</f>
        <v>7月</v>
      </c>
      <c r="BU485" s="255"/>
      <c r="BV485" s="255"/>
      <c r="BW485" s="255"/>
      <c r="BX485" s="28"/>
      <c r="BY485" s="29"/>
      <c r="BZ485" s="27"/>
      <c r="CA485" s="28"/>
      <c r="CB485" s="255" t="str">
        <f t="shared" ref="CB485" si="125">TEXT($B1,"m月")</f>
        <v>7月</v>
      </c>
      <c r="CC485" s="255"/>
      <c r="CD485" s="255"/>
      <c r="CE485" s="255"/>
      <c r="CF485" s="28"/>
      <c r="CG485" s="29"/>
      <c r="CH485" s="27"/>
      <c r="CI485" s="28"/>
      <c r="CJ485" s="255" t="str">
        <f t="shared" ref="CJ485" si="126">TEXT($B1,"m月")</f>
        <v>7月</v>
      </c>
      <c r="CK485" s="255"/>
      <c r="CL485" s="255"/>
      <c r="CM485" s="255"/>
      <c r="CN485" s="28"/>
      <c r="CO485" s="29"/>
      <c r="CP485" s="27"/>
      <c r="CQ485" s="28"/>
      <c r="CR485" s="255" t="str">
        <f t="shared" ref="CR485" si="127">TEXT($B1,"m月")</f>
        <v>7月</v>
      </c>
      <c r="CS485" s="255"/>
      <c r="CT485" s="255"/>
      <c r="CU485" s="255"/>
      <c r="CV485" s="28"/>
      <c r="CW485" s="29"/>
      <c r="CX485" s="349" t="s">
        <v>2</v>
      </c>
      <c r="CY485" s="346"/>
      <c r="CZ485" s="2"/>
      <c r="DA485" s="10"/>
    </row>
    <row r="486" spans="2:105" ht="13.5" customHeight="1">
      <c r="B486" s="348"/>
      <c r="C486" s="342"/>
      <c r="D486" s="8"/>
      <c r="E486" s="3"/>
      <c r="F486" s="238">
        <v>21</v>
      </c>
      <c r="G486" s="239"/>
      <c r="H486" s="239"/>
      <c r="I486" s="239"/>
      <c r="J486" s="270" t="str">
        <f>TEXT('7月1～10日'!$B1+20,"(aaa)")</f>
        <v>(火)</v>
      </c>
      <c r="K486" s="270"/>
      <c r="L486" s="270"/>
      <c r="M486" s="271"/>
      <c r="N486" s="238">
        <v>22</v>
      </c>
      <c r="O486" s="239"/>
      <c r="P486" s="239"/>
      <c r="Q486" s="239"/>
      <c r="R486" s="234" t="str">
        <f>IF($J486="(月)","(火)",IF($J486="(火)","(水)",IF($J486="(水)","(木)",IF($J486="(木)","(金)",IF($J486="(金)","(土)",IF($J486="(土)","(日)",IF($J486="(日)","(月)")))))))</f>
        <v>(水)</v>
      </c>
      <c r="S486" s="234"/>
      <c r="T486" s="234"/>
      <c r="U486" s="235"/>
      <c r="V486" s="238">
        <v>23</v>
      </c>
      <c r="W486" s="239"/>
      <c r="X486" s="239"/>
      <c r="Y486" s="239"/>
      <c r="Z486" s="234" t="str">
        <f>IF($R486="(月)","(火)",IF($R486="(火)","(水)",IF($R486="(水)","(木)",IF($R486="(木)","(金)",IF($R486="(金)","(土)",IF($R486="(土)","(日)",IF($R486="(日)","(月)")))))))</f>
        <v>(木)</v>
      </c>
      <c r="AA486" s="234"/>
      <c r="AB486" s="234"/>
      <c r="AC486" s="235"/>
      <c r="AD486" s="238">
        <v>24</v>
      </c>
      <c r="AE486" s="239"/>
      <c r="AF486" s="239"/>
      <c r="AG486" s="239"/>
      <c r="AH486" s="234" t="str">
        <f>IF($Z486="(月)","(火)",IF($Z486="(火)","(水)",IF($Z486="(水)","(木)",IF($Z486="(木)","(金)",IF($Z486="(金)","(土)",IF($Z486="(土)","(日)",IF($Z486="(日)","(月)")))))))</f>
        <v>(金)</v>
      </c>
      <c r="AI486" s="234"/>
      <c r="AJ486" s="234"/>
      <c r="AK486" s="235"/>
      <c r="AL486" s="238">
        <v>25</v>
      </c>
      <c r="AM486" s="239"/>
      <c r="AN486" s="239"/>
      <c r="AO486" s="239"/>
      <c r="AP486" s="234" t="str">
        <f>IF($AH486="(月)","(火)",IF($AH486="(火)","(水)",IF($AH486="(水)","(木)",IF($AH486="(木)","(金)",IF($AH486="(金)","(土)",IF($AH486="(土)","(日)",IF($AH486="(日)","(月)")))))))</f>
        <v>(土)</v>
      </c>
      <c r="AQ486" s="234"/>
      <c r="AR486" s="234"/>
      <c r="AS486" s="235"/>
      <c r="AT486" s="238">
        <v>26</v>
      </c>
      <c r="AU486" s="239"/>
      <c r="AV486" s="239"/>
      <c r="AW486" s="239"/>
      <c r="AX486" s="234" t="str">
        <f>IF($AP486="(月)","(火)",IF($AP486="(火)","(水)",IF($AP486="(水)","(木)",IF($AP486="(木)","(金)",IF($AP486="(金)","(土)",IF($AP486="(土)","(日)",IF($AP486="(日)","(月)")))))))</f>
        <v>(日)</v>
      </c>
      <c r="AY486" s="234"/>
      <c r="AZ486" s="234"/>
      <c r="BA486" s="235"/>
      <c r="BB486" s="238">
        <v>27</v>
      </c>
      <c r="BC486" s="239"/>
      <c r="BD486" s="239"/>
      <c r="BE486" s="239"/>
      <c r="BF486" s="234" t="str">
        <f>IF($AX486="(月)","(火)",IF($AX486="(火)","(水)",IF($AX486="(水)","(木)",IF($AX486="(木)","(金)",IF($AX486="(金)","(土)",IF($AX486="(土)","(日)",IF($AX486="(日)","(月)")))))))</f>
        <v>(月)</v>
      </c>
      <c r="BG486" s="234"/>
      <c r="BH486" s="234"/>
      <c r="BI486" s="235"/>
      <c r="BJ486" s="238">
        <v>28</v>
      </c>
      <c r="BK486" s="239"/>
      <c r="BL486" s="239"/>
      <c r="BM486" s="239"/>
      <c r="BN486" s="234" t="str">
        <f>IF($BF486="(月)","(火)",IF($BF486="(火)","(水)",IF($BF486="(水)","(木)",IF($BF486="(木)","(金)",IF($BF486="(金)","(土)",IF($BF486="(土)","(日)",IF($BF486="(日)","(月)")))))))</f>
        <v>(火)</v>
      </c>
      <c r="BO486" s="234"/>
      <c r="BP486" s="234"/>
      <c r="BQ486" s="235"/>
      <c r="BR486" s="238">
        <f>IF(DAY(DATE($P$1,$Q$1,29))=29,29,"")</f>
        <v>29</v>
      </c>
      <c r="BS486" s="239"/>
      <c r="BT486" s="239"/>
      <c r="BU486" s="239"/>
      <c r="BV486" s="234" t="str">
        <f>IF($BN486="(月)","(火)",IF($BN486="(火)","(水)",IF($BN486="(水)","(木)",IF($BN486="(木)","(金)",IF($BN486="(金)","(土)",IF($BN486="(土)","(日)",IF($BN486="(日)","(月)")))))))</f>
        <v>(水)</v>
      </c>
      <c r="BW486" s="234"/>
      <c r="BX486" s="234"/>
      <c r="BY486" s="235"/>
      <c r="BZ486" s="238">
        <f>IF(DAY(DATE($P$1,$Q$1,30))=30,30,"")</f>
        <v>30</v>
      </c>
      <c r="CA486" s="239"/>
      <c r="CB486" s="239"/>
      <c r="CC486" s="239"/>
      <c r="CD486" s="234" t="str">
        <f>IF($BV486="(月)","(火)",IF($BV486="(火)","(水)",IF($BV486="(水)","(木)",IF($BV486="(木)","(金)",IF($BV486="(金)","(土)",IF($BV486="(土)","(日)",IF($BV486="(日)","(月)")))))))</f>
        <v>(木)</v>
      </c>
      <c r="CE486" s="234"/>
      <c r="CF486" s="234"/>
      <c r="CG486" s="235"/>
      <c r="CH486" s="238">
        <f>IF(DAY(DATE($P$1,$Q$1,31))=31,31,"")</f>
        <v>31</v>
      </c>
      <c r="CI486" s="239"/>
      <c r="CJ486" s="239"/>
      <c r="CK486" s="239"/>
      <c r="CL486" s="234" t="str">
        <f>IF($CD486="(月)","(火)",IF($CD486="(火)","(水)",IF($CD486="(水)","(木)",IF($CD486="(木)","(金)",IF($CD486="(金)","(土)",IF($CD486="(土)","(日)",IF($CD486="(日)","(月)")))))))</f>
        <v>(金)</v>
      </c>
      <c r="CM486" s="234"/>
      <c r="CN486" s="234"/>
      <c r="CO486" s="235"/>
      <c r="CP486" s="238"/>
      <c r="CQ486" s="239"/>
      <c r="CR486" s="239"/>
      <c r="CS486" s="239"/>
      <c r="CT486" s="234"/>
      <c r="CU486" s="234"/>
      <c r="CV486" s="234"/>
      <c r="CW486" s="235"/>
      <c r="CX486" s="348"/>
      <c r="CY486" s="342"/>
      <c r="CZ486" s="8"/>
      <c r="DA486" s="3"/>
    </row>
    <row r="487" spans="2:105" ht="13.5" customHeight="1">
      <c r="B487" s="6"/>
      <c r="C487" s="8"/>
      <c r="D487" s="342" t="s">
        <v>0</v>
      </c>
      <c r="E487" s="343"/>
      <c r="F487" s="238"/>
      <c r="G487" s="239"/>
      <c r="H487" s="239"/>
      <c r="I487" s="239"/>
      <c r="J487" s="270"/>
      <c r="K487" s="270"/>
      <c r="L487" s="270"/>
      <c r="M487" s="271"/>
      <c r="N487" s="238"/>
      <c r="O487" s="239"/>
      <c r="P487" s="239"/>
      <c r="Q487" s="239"/>
      <c r="R487" s="234"/>
      <c r="S487" s="234"/>
      <c r="T487" s="234"/>
      <c r="U487" s="235"/>
      <c r="V487" s="238"/>
      <c r="W487" s="239"/>
      <c r="X487" s="239"/>
      <c r="Y487" s="239"/>
      <c r="Z487" s="234"/>
      <c r="AA487" s="234"/>
      <c r="AB487" s="234"/>
      <c r="AC487" s="235"/>
      <c r="AD487" s="238"/>
      <c r="AE487" s="239"/>
      <c r="AF487" s="239"/>
      <c r="AG487" s="239"/>
      <c r="AH487" s="234"/>
      <c r="AI487" s="234"/>
      <c r="AJ487" s="234"/>
      <c r="AK487" s="235"/>
      <c r="AL487" s="238"/>
      <c r="AM487" s="239"/>
      <c r="AN487" s="239"/>
      <c r="AO487" s="239"/>
      <c r="AP487" s="234"/>
      <c r="AQ487" s="234"/>
      <c r="AR487" s="234"/>
      <c r="AS487" s="235"/>
      <c r="AT487" s="238"/>
      <c r="AU487" s="239"/>
      <c r="AV487" s="239"/>
      <c r="AW487" s="239"/>
      <c r="AX487" s="234"/>
      <c r="AY487" s="234"/>
      <c r="AZ487" s="234"/>
      <c r="BA487" s="235"/>
      <c r="BB487" s="238"/>
      <c r="BC487" s="239"/>
      <c r="BD487" s="239"/>
      <c r="BE487" s="239"/>
      <c r="BF487" s="234"/>
      <c r="BG487" s="234"/>
      <c r="BH487" s="234"/>
      <c r="BI487" s="235"/>
      <c r="BJ487" s="238"/>
      <c r="BK487" s="239"/>
      <c r="BL487" s="239"/>
      <c r="BM487" s="239"/>
      <c r="BN487" s="234"/>
      <c r="BO487" s="234"/>
      <c r="BP487" s="234"/>
      <c r="BQ487" s="235"/>
      <c r="BR487" s="238"/>
      <c r="BS487" s="239"/>
      <c r="BT487" s="239"/>
      <c r="BU487" s="239"/>
      <c r="BV487" s="234"/>
      <c r="BW487" s="234"/>
      <c r="BX487" s="234"/>
      <c r="BY487" s="235"/>
      <c r="BZ487" s="238"/>
      <c r="CA487" s="239"/>
      <c r="CB487" s="239"/>
      <c r="CC487" s="239"/>
      <c r="CD487" s="234"/>
      <c r="CE487" s="234"/>
      <c r="CF487" s="234"/>
      <c r="CG487" s="235"/>
      <c r="CH487" s="238"/>
      <c r="CI487" s="239"/>
      <c r="CJ487" s="239"/>
      <c r="CK487" s="239"/>
      <c r="CL487" s="234"/>
      <c r="CM487" s="234"/>
      <c r="CN487" s="234"/>
      <c r="CO487" s="235"/>
      <c r="CP487" s="238"/>
      <c r="CQ487" s="239"/>
      <c r="CR487" s="239"/>
      <c r="CS487" s="239"/>
      <c r="CT487" s="234"/>
      <c r="CU487" s="234"/>
      <c r="CV487" s="234"/>
      <c r="CW487" s="235"/>
      <c r="CX487" s="6"/>
      <c r="CY487" s="8"/>
      <c r="CZ487" s="342" t="s">
        <v>0</v>
      </c>
      <c r="DA487" s="343"/>
    </row>
    <row r="488" spans="2:105" ht="14.25" customHeight="1" thickBot="1">
      <c r="B488" s="9"/>
      <c r="C488" s="1"/>
      <c r="D488" s="344"/>
      <c r="E488" s="345"/>
      <c r="F488" s="240"/>
      <c r="G488" s="241"/>
      <c r="H488" s="241"/>
      <c r="I488" s="241"/>
      <c r="J488" s="272"/>
      <c r="K488" s="272"/>
      <c r="L488" s="272"/>
      <c r="M488" s="273"/>
      <c r="N488" s="240"/>
      <c r="O488" s="241"/>
      <c r="P488" s="241"/>
      <c r="Q488" s="241"/>
      <c r="R488" s="236"/>
      <c r="S488" s="236"/>
      <c r="T488" s="236"/>
      <c r="U488" s="237"/>
      <c r="V488" s="240"/>
      <c r="W488" s="241"/>
      <c r="X488" s="241"/>
      <c r="Y488" s="241"/>
      <c r="Z488" s="236"/>
      <c r="AA488" s="236"/>
      <c r="AB488" s="236"/>
      <c r="AC488" s="237"/>
      <c r="AD488" s="240"/>
      <c r="AE488" s="241"/>
      <c r="AF488" s="241"/>
      <c r="AG488" s="241"/>
      <c r="AH488" s="236"/>
      <c r="AI488" s="236"/>
      <c r="AJ488" s="236"/>
      <c r="AK488" s="237"/>
      <c r="AL488" s="240"/>
      <c r="AM488" s="241"/>
      <c r="AN488" s="241"/>
      <c r="AO488" s="241"/>
      <c r="AP488" s="236"/>
      <c r="AQ488" s="236"/>
      <c r="AR488" s="236"/>
      <c r="AS488" s="237"/>
      <c r="AT488" s="240"/>
      <c r="AU488" s="241"/>
      <c r="AV488" s="241"/>
      <c r="AW488" s="241"/>
      <c r="AX488" s="236"/>
      <c r="AY488" s="236"/>
      <c r="AZ488" s="236"/>
      <c r="BA488" s="237"/>
      <c r="BB488" s="240"/>
      <c r="BC488" s="241"/>
      <c r="BD488" s="241"/>
      <c r="BE488" s="241"/>
      <c r="BF488" s="236"/>
      <c r="BG488" s="236"/>
      <c r="BH488" s="236"/>
      <c r="BI488" s="237"/>
      <c r="BJ488" s="240"/>
      <c r="BK488" s="241"/>
      <c r="BL488" s="241"/>
      <c r="BM488" s="241"/>
      <c r="BN488" s="236"/>
      <c r="BO488" s="236"/>
      <c r="BP488" s="236"/>
      <c r="BQ488" s="237"/>
      <c r="BR488" s="240"/>
      <c r="BS488" s="241"/>
      <c r="BT488" s="241"/>
      <c r="BU488" s="241"/>
      <c r="BV488" s="236"/>
      <c r="BW488" s="236"/>
      <c r="BX488" s="236"/>
      <c r="BY488" s="237"/>
      <c r="BZ488" s="240"/>
      <c r="CA488" s="241"/>
      <c r="CB488" s="241"/>
      <c r="CC488" s="241"/>
      <c r="CD488" s="236"/>
      <c r="CE488" s="236"/>
      <c r="CF488" s="236"/>
      <c r="CG488" s="237"/>
      <c r="CH488" s="240"/>
      <c r="CI488" s="241"/>
      <c r="CJ488" s="241"/>
      <c r="CK488" s="241"/>
      <c r="CL488" s="236"/>
      <c r="CM488" s="236"/>
      <c r="CN488" s="236"/>
      <c r="CO488" s="237"/>
      <c r="CP488" s="240"/>
      <c r="CQ488" s="241"/>
      <c r="CR488" s="241"/>
      <c r="CS488" s="241"/>
      <c r="CT488" s="236"/>
      <c r="CU488" s="236"/>
      <c r="CV488" s="236"/>
      <c r="CW488" s="237"/>
      <c r="CX488" s="9"/>
      <c r="CY488" s="1"/>
      <c r="CZ488" s="344"/>
      <c r="DA488" s="345"/>
    </row>
    <row r="489" spans="2:105" ht="27.75" customHeight="1"/>
  </sheetData>
  <sheetProtection formatCells="0" formatColumns="0" formatRows="0" insertHyperlinks="0"/>
  <protectedRanges>
    <protectedRange sqref="DB108:DN112 DB120:DN124 DB418:DN422 DB184:DN188 DB126:DN130 DB424:DN428 DB138:DN142 DB20:DN24 DB26:DN30 DB150:DN154 DB32:DN36 DB56:DN60 DB44:DN48 DB62:DN66 DB68:DN72 DB144:DN148 DB300:DN304 DB38:DN42 DB84:DN88 DB90:DN94 DB96:DN100 DB196:DN200 DB248:DN252 DB114:DN118 DB430:DN434 DB190:DN194 DB376:DN380 DB220:DN224 DB172:DN176 DB178:DN182 DB324:DN328 DB330:DN334 DB102:DN106 DB236:DN240 DB342:DN346 DB318:DN322 DB306:DN310 DB312:DN316 DB370:DN374 DB382:DN386 DB388:DN392 DB394:DN398 DB400:DN404 DB336:DN340 DB50:DN54 DB412:DN416" name="範囲3"/>
    <protectedRange sqref="DB445:DN484" name="範囲8"/>
    <protectedRange sqref="CT423:CW423 CT429:CW429" name="範囲3_8_3"/>
    <protectedRange sqref="CP424:CS424 CP430:CS430" name="範囲2_5_2_6"/>
    <protectedRange sqref="CT424:CW424 CP425:CW428 CT430:CW430 CP431:CW434" name="範囲4_5_2_3"/>
    <protectedRange sqref="F457:CW480 F481:M484 V481:BA484 BJ481:BQ484 BZ481:CW484" name="範囲8_3_1"/>
    <protectedRange sqref="CP423:CS423 CP429:CS429" name="範囲3_9_5_2"/>
    <protectedRange sqref="CL299:CO299 R49:U49 Z49:AC49 AH49:AK49 Z369:AC369 AH369:AK369 BF369:BI369 BV369:BY369 CD369:CG369 CL369:CO369 AP49:AS49 AX49:BA49 CD49:CG49 CL49:CO49 CT369:CW369 CT49:CW49 CT25:CW25 CT55:CW55 CT43:CW43 R25:U25 Z25:AC25 AH25:AK25 BF25:BI25 CD25:CG25 CL25:CO25 R43:U43 AH43:AK43 CL43:CO43 R369:U369 BV43:BY43" name="範囲3_18"/>
    <protectedRange sqref="CH300:CK300 N50:Q50 V50:Y50 AD50:AG50 V370:Y370 AD370:AG370 BB370:BE370 BR370:BU370 BZ370:CC370 CH370:CK370 AL50:AO50 AT50:AW50 BZ50:CC50 CH50:CK50 CP370:CS370 CP50:CS50 CP26:CS26 CP56:CS56 CP44:CS44 N26:Q26 V26:Y26 AD26:AG26 BB26:BE26 BZ26:CC26 CH26:CK26 N44:Q44 AD44:AG44 CH44:CK44 N370:Q370 BR44:BU44" name="範囲2_5_26"/>
    <protectedRange sqref="AX50:BA50 CD50:CG50 CL50:CO50 Z370:AC370 AH370:AK370 BF370:BI370 BV370:BY370 CD370:CG370 CL370:CO370 CT370:CW370 CT50:CW50 N51:BA54 CT26:CW26 CT56:CW56 CT44:CW44 N27:AK30 N47:U48 R26:U26 Z26:AC26 AH26:AK26 CD26:CG26 CL26:CO26 CL44:CO44 CH301:CO304 CL300:CO300 R50:U50 Z50:AC50 AH50:AK50 AP50:AS50 BZ51:CW54 CP57:CW60 BZ27:CW30 CH47:CW48 BR371:CW374 BB371:BI374 R370:U370 N371:AK374 BB29:BI30 R44:U46 AH44:AK46 AD47:AK48 BV44:BY46 BR47:BY48 CL45:CW46 BF26:BI28" name="範囲4_5_43"/>
    <protectedRange sqref="CH299:CK299 N49:Q49 V49:Y49 AD49:AG49 V369:Y369 AD369:AG369 BB369:BE369 BR369:BU369 BZ369:CC369 CH369:CK369 AL49:AO49 AT49:AW49 BZ49:CC49 CH49:CK49 CP43:CS43 CP369:CS369 CP49:CS49 CP25:CS25 CP55:CS55 N25:Q25 V25:Y25 AD25:AG25 BB25:BE25 BZ25:CC25 CH25:CK25 N43:Q43 AD43:AG43 CH43:CK43 N369:Q369 BR43:BU43" name="範囲3_9_5_6"/>
    <protectedRange sqref="DB406:DN410" name="範囲3_4"/>
    <protectedRange sqref="DB214:DN218" name="範囲3_2"/>
    <protectedRange sqref="DB208:DN212 DB202:DN206" name="範囲3_3"/>
    <protectedRange sqref="DB166:DN170" name="範囲3_5"/>
    <protectedRange sqref="CP388:CS388 CP394:CS394 CP412:CS412" name="範囲2_5_25_1_1_2_2_1_1_1_1_2_1_1_5_1_3_1_1"/>
    <protectedRange sqref="CT387:CW387 CT393:CW393 CT411:CW411" name="範囲3_8_2_2_1_1_2_1_1"/>
    <protectedRange sqref="CT388:CW388 CT394:CW394 CP395:CW398 CP389:CW392 CT412:CW412 CP413:CW416" name="範囲4_5_2_4_2_1_1_2_1_1"/>
    <protectedRange sqref="Z299:AC299" name="範囲3_18_2"/>
    <protectedRange sqref="V300:Y300" name="範囲2_5_26_2"/>
    <protectedRange sqref="Z300:AC300 V301:AC304" name="範囲4_5_43_2"/>
    <protectedRange sqref="V299:Y299" name="範囲3_9_5_6_2"/>
    <protectedRange sqref="BV37:BY37 CT299:CW299 CT37:CW37" name="範囲3_17_3_2_2_1_1_1_1_1"/>
    <protectedRange sqref="BV38:BY40 BR42:BY42 CT300:CW302 CP304:CW304 CT38:CW40 CP42:CW42" name="範囲4_5_42_2_2_2_1_1_1_1_1"/>
    <protectedRange sqref="BR41:BY41 CP303:CW303 CP41:CW41" name="範囲4_5_43_3_2_2_2_1_1_1_1"/>
    <protectedRange sqref="BR38:BU38 CP300:CS300 CP38:CS38" name="範囲2_5_26_1"/>
    <protectedRange sqref="BR39:BU40 CP301:CS302 CP39:CS40" name="範囲4_5_43_1"/>
    <protectedRange sqref="BR37:BU37 CP299:CS299 CP37:CS37" name="範囲3_9_5_6_1"/>
    <protectedRange sqref="CT381:CW381 CT375:CW375" name="範囲3_18_1_1_1_1_1_2"/>
    <protectedRange sqref="CP382:CS382 CP376:CS376" name="範囲2_5_26_1_1_1_1_1_2"/>
    <protectedRange sqref="CT382:CW382 CP383:CW386 CT376:CW376 CP377:CW380" name="範囲4_5_43_1_1_2_1_1_2"/>
    <protectedRange sqref="CP381:CS381 CP375:CS375" name="範囲3_9_5_6_1_1_1_1_1_2"/>
    <protectedRange sqref="CL19:CO19" name="範囲3_17_1_2_1_1_1_3_1_1_1_1_1_1_1_2"/>
    <protectedRange sqref="CL20:CO22 CH23:CO24" name="範囲4_5_42_1_2_1_1_1_3_1_1_1_1_1_1_1_2"/>
    <protectedRange sqref="CH20:CK20" name="範囲2_5_25_1_1_2_2_1_1_1_1_2_1_1_5_1_3_2_1_1_1_2"/>
    <protectedRange sqref="CH21:CK22" name="範囲4_5_2_4_2_1_1_2_2_1_1_1_2"/>
    <protectedRange sqref="BV19:BY19 CD19:CG19 BV25:BY25" name="範囲3_17_3_2_2_1_1_1_1_2_2"/>
    <protectedRange sqref="BV20:BY20 CD20:CG20 BR21:CG22 BR24:CG24 BV26:BY26 BR27:BY28 BR30:BY30" name="範囲4_5_42_2_2_2_1_1_1_1_2_2"/>
    <protectedRange sqref="BV23:CG23 BV29:BY29" name="範囲4_5_43_3_2_2_2_1_1_1_2_2"/>
    <protectedRange sqref="BR20:BU20 BZ20:CC20 BR26:BU26" name="範囲2_5_25_1_1_2_2_1_1_4_1_2_2"/>
    <protectedRange sqref="BR19:BU19 BZ19:CC19 BR25:BU25" name="範囲3_9_5_5_3_6_2_1_1_4_1_1_2_2"/>
    <protectedRange sqref="BF19:BI19 BN19:BQ19 CT19:CW19 BN25:BQ25 BN31:BQ31" name="範囲3_17_1_2_1_1_1_3_1_1_1_1_1_1_3_2"/>
    <protectedRange sqref="BF20:BI22 BB24:BQ24 CT20:CW22 CP23:CW24 BB23:BI23 BN20:BQ23 BJ30:BQ30 BN26:BQ29 BJ36:BQ36 BN32:BQ35" name="範囲4_5_42_1_2_1_1_1_3_1_1_1_1_1_1_3_2"/>
    <protectedRange sqref="BB20:BE20 BJ20:BM20 CP20:CS20 BJ26:BM26 BJ32:BM32" name="範囲2_5_25_1_1_2_2_1_1_1_1_2_1_1_5_1_3_2_1_1_3_2"/>
    <protectedRange sqref="BJ21:BM22 CP21:CS22 BJ27:BM28 BB21:BE22 BJ39:BM40 BJ45:BM46 BJ57:BM58 BJ371:BM372 BJ425:BM426 BJ33:BM34 F371:I372 F425:I426 F57:I58 F51:I52 F45:I46 F33:I34 F27:I28 F21:I22 F419:I420 F307:I308 N45:Q46 AD45:AG46 BR45:BU46 CH45:CK46" name="範囲4_5_2_4_2_1_1_2_2_1_1_4_2"/>
    <protectedRange sqref="CL37:CO37" name="範囲3_17_1_1_1_1"/>
    <protectedRange sqref="CH38:CK38" name="範囲2_5_25_1_1_1_1"/>
    <protectedRange sqref="CL38:CO38 CH39:CO42" name="範囲4_5_42_1_1_1_1"/>
    <protectedRange sqref="CH37:CK37" name="範囲3_9_5_5_1_3_1_1"/>
    <protectedRange sqref="CC42:CG42" name="範囲4_5_2_6_1_1_1_2_1_1_1_1_1"/>
    <protectedRange sqref="AH37:AK37 AP37:AS37 AX37:BA37" name="範囲3_17_1_1_1_1_2"/>
    <protectedRange sqref="AD38:AG38 AL38:AO38 AT38:AW38" name="範囲2_5_25_1_1_1_1_2"/>
    <protectedRange sqref="AH38:AK38 AP38:AS38 AX38:BA38 AD39:BA42" name="範囲4_5_42_1_1_1_1_2"/>
    <protectedRange sqref="AD37:AG37 AL37:AO37 AT37:AW37" name="範囲3_9_5_5_1_3_1_1_2"/>
    <protectedRange sqref="BZ38:CC38" name="範囲2_5_25_1_1_2_2_1_1_1_1_2_1_1_5_1_3_2_1_1_3_1_1_2_1_1_1_1_1"/>
    <protectedRange sqref="BZ39:CC40" name="範囲4_5_2_4_2_1_1_2_2_1_1_3_1_1_2_1_1_1_1_1"/>
    <protectedRange sqref="CD37:CG37" name="範囲3_8_6_1_1_1_1_2_2_1_1_1_1"/>
    <protectedRange sqref="CD38:CG40 BZ42:CB42 BZ41:CG41" name="範囲4_5_2_6_1_1_1_2_1_1_1_1_1_1"/>
    <protectedRange sqref="DB254:DN258 DB278:DN282 DB260:DN264 DB266:DN270 DB272:DN276" name="範囲3_3_1"/>
    <protectedRange sqref="DB348:DN352 DB354:DN358" name="範囲3_6"/>
    <protectedRange sqref="AH417:AK417 AP417:AS417 CL417:CO417 R417:U417 BF417:BI417 BN417:BQ417 BV417:BY417 CT417:CW417 BF423:BI423 BV423:BY423 CD423:CG423 CL423:CO423 BF429:BI429 BN429:BQ429 BV429:BY429 CD429:CG429 CL429:CO429" name="範囲3_18_4"/>
    <protectedRange sqref="AD418:AG418 AL418:AO418 CH418:CK418 N418:Q418 BB418:BE418 BJ418:BM418 BR418:BU418 CP418:CS418 BB424:BE424 BR424:BU424 BZ424:CC424 CH424:CK424 BB430:BE430 BJ430:BM430 BR430:BU430 BZ430:CC430 CH430:CK430" name="範囲2_5_26_4"/>
    <protectedRange sqref="AH418:AK418 AP418:AS418 CL418:CO418 N419:U422 R418:U418 BF418:BI418 BN418:BQ418 BV418:BY418 BB419:BY422 CT418:CW418 CH419:CW422 BF424:BI424 BV424:BY424 CD424:CG424 CL424:CO424 BF430:BI430 BN430:BQ430 BV430:BY430 CD430:CG430 CL430:CO430 BB425:BI428 BB431:CO434 AD419:AS422 BR425:CO428" name="範囲4_5_43_4"/>
    <protectedRange sqref="AD417:AG417 AL417:AO417 CH417:CK417 N417:Q417 BB417:BE417 BJ417:BM417 BR417:BU417 CP417:CS417 BB423:BE423 BR423:BU423 BZ423:CC423 CH423:CK423 BB429:BE429 BJ429:BM429 BR429:BU429 BZ429:CC429 CH429:CK429" name="範囲3_9_5_6_4"/>
    <protectedRange sqref="DB13:DE13" name="範囲9_1_3"/>
    <protectedRange sqref="CP69:CS70" name="範囲4_5_43_1_1"/>
    <protectedRange sqref="CP67:CS67" name="範囲3_9_5_6_1_1"/>
    <protectedRange sqref="BF67:BI67 BF143:BI143" name="範囲3_17_1_2_1_1_1_3_1_1_1_1_1_1_3_2_2"/>
    <protectedRange sqref="BF68:BI70 BB71:BI72 BF144:BI146 BB147:BI148" name="範囲4_5_42_1_2_1_1_1_3_1_1_1_1_1_1_3_2_2"/>
    <protectedRange sqref="BB68:BE68 BB144:BE144" name="範囲2_5_25_1_1_2_2_1_1_1_1_2_1_1_5_1_3_2_1_1_3_2_2"/>
    <protectedRange sqref="BB69:BE70 BB145:BE146" name="範囲4_5_2_4_2_1_1_2_2_1_1_4_2_2"/>
    <protectedRange sqref="AX67:BA67 AX143:BA143" name="範囲3_17_1_1_1_1_2_3"/>
    <protectedRange sqref="AT68:AW68 AT144:AW144" name="範囲2_5_25_1_1_1_1_2_3"/>
    <protectedRange sqref="AX68:BA68 AT69:BA72 AX144:BA144 AT145:BA148" name="範囲4_5_42_1_1_1_1_2_3"/>
    <protectedRange sqref="AT67:AW67 AT143:AW143" name="範囲3_9_5_5_1_3_1_1_2_3"/>
    <protectedRange sqref="AP67:AS67 AH67:AK67 AP143:AS143 AH143:AK143" name="範囲3_17_1_2_1_1_1_3_1_1_1_1_1_1_1_1"/>
    <protectedRange sqref="AP68:AS70 AH68:AK70 AD71:AS72 AP144:AS146 AH144:AK146 AD147:AS148" name="範囲4_5_42_1_2_1_1_1_3_1_1_1_1_1_1_1_1"/>
    <protectedRange sqref="AL68:AO68 AD68:AG68 AL144:AO144 AD144:AG144" name="範囲2_5_25_1_1_2_2_1_1_1_1_2_1_1_5_1_3_2_1_1_1_1"/>
    <protectedRange sqref="AL69:AO70 AD69:AG70 AL145:AO146 AD145:AG146" name="範囲4_5_2_4_2_1_1_2_2_1_1_1_1"/>
    <protectedRange sqref="Z67:AC67 Z143:AC143" name="範囲3_8_6_1_1_1_1_2_2_1_5_2"/>
    <protectedRange sqref="Z68:AC70 V71:AC72 Z144:AC146 V147:AC148 F71:I71 F321:I321" name="範囲4_5_2_6_1_1_1_2_1_1_1_5_2"/>
    <protectedRange sqref="CL67:CO67" name="範囲3_8_6_1_1_1_1_2_2_1_1_1_2_1"/>
    <protectedRange sqref="CL68:CO70 CH71:CO72" name="範囲4_5_2_6_1_1_1_2_1_1_1_1_1_2_1_1"/>
    <protectedRange sqref="CH68:CK68" name="範囲2_5_25_1_1_2_2_1_1_1_1_2_1_1_5_1_3_2_1_1_3_1_1_2_1_1_1_2_2_1"/>
    <protectedRange sqref="CH69:CK70" name="範囲4_5_2_4_2_1_1_2_2_1_1_3_1_1_2_1_1_1_2_2_1"/>
    <protectedRange sqref="CD67:CG67 BV67:BY67 BV143:BY143" name="範囲3_8_6_1_1_1_1_2_2_1_5_1_1"/>
    <protectedRange sqref="CD68:CG70 BV68:BY70 BR71:CG72 BV144:BY146 BR147:BY148" name="範囲4_5_2_6_1_1_1_2_1_1_1_5_1_1"/>
    <protectedRange sqref="V68:Y68 BZ68:CC68 BR68:BU68 V144:Y144 BR144:BU144" name="範囲2_5_25_1_1_2_2_1_1_1_1_2_1_1_5_1_3_2_1_1_3_1_1_2_1_1_5_2_1"/>
    <protectedRange sqref="V69:Y70 BZ69:CC70 BR69:BU70 V145:Y146 BR145:BU146" name="範囲4_5_2_4_2_1_1_2_2_1_1_3_1_1_2_1_1_5_2_1"/>
    <protectedRange sqref="BV399:BY399" name="範囲3_8_6_1_1_1_1_2_2_1_1_1_2_1_8"/>
    <protectedRange sqref="BV400:BY402 BR403:BY404" name="範囲4_5_2_6_1_1_1_2_1_1_1_1_1_2_1_1_8"/>
    <protectedRange sqref="BR400:BU400" name="範囲2_5_25_1_1_2_2_1_1_1_1_2_1_1_5_1_3_2_1_1_3_1_1_2_1_1_1_2_2_1_8"/>
    <protectedRange sqref="BR401:BU402" name="範囲4_5_2_4_2_1_1_2_2_1_1_3_1_1_2_1_1_1_2_2_1_8"/>
    <protectedRange sqref="BN399:BQ399 CT399:CW399 AX393:BA393" name="範囲3_17_1_2_1_1_1_3_1_1_1_1_1_1_7"/>
    <protectedRange sqref="BJ403:BQ404 BN400:BQ402 CP403:CW404 CT400:CW402 AT397:BA398 AX394:BA396" name="範囲4_5_42_1_2_1_1_1_3_1_1_1_1_1_1_7"/>
    <protectedRange sqref="BJ400:BM400 CP400:CS400 AT394:AW394" name="範囲2_5_25_1_1_2_2_1_1_1_1_2_1_1_5_1_3_2_1_1_7"/>
    <protectedRange sqref="BJ401:BM402 CP401:CS402 AT395:AW396" name="範囲4_5_2_4_2_1_1_2_2_1_1_7"/>
    <protectedRange sqref="BJ399:BM399 CP399:CS399 AT393:AW393" name="範囲3_9_5_5_5_1_1_3_6"/>
    <protectedRange sqref="BE404:BI404 AO398:AS398" name="範囲4_5_2_6_1_1_1_2_1_1_1_1_1_1_3_1_8"/>
    <protectedRange sqref="BB400:BE400 AL394:AO394" name="範囲2_5_25_1_1_2_2_1_1_1_1_2_1_1_5_1_3_2_1_1_3_1_1_2_1_1_1_1_1_3_1_8"/>
    <protectedRange sqref="BB401:BE402" name="範囲4_5_2_4_2_1_1_2_2_1_1_3_1_1_2_1_1_1_1_1_3_1_8"/>
    <protectedRange sqref="BF399:BI399 AP393:AS393" name="範囲3_8_6_1_1_1_1_2_2_1_1_1_1_3_1_8"/>
    <protectedRange sqref="BF400:BI402 BB404:BD404 BB403:BI403 AP394:AS396 AL398:AN398 AL397:AS397" name="範囲4_5_2_6_1_1_1_2_1_1_1_1_1_1_1_2_1_8"/>
    <protectedRange sqref="B304:E304 B19 C26:E30 B27:B31 B63:B67 B69:B72 C20:E24 B21:B25 C32:E36 B57:B61 B55 B33:B36 C55:E72" name="範囲1_1_3"/>
    <protectedRange sqref="C387:E391 B387 B389:B391 C107:E111 B107 B109:B111 C113:E117 B113 B115:B117 C119:E123 B119 B121:B123 C125:E129 B125 B127:B129 C429:E433 B429 B431:B433 C417:E421 B417 B419:B421 C317:E321 B317 B319:B321 C423:E427 B423 B425:B427 C323:E327 B323 B325:B327 C329:E333 B329 B331:B333 C381:E385 B381 B383:B385 C341:E345 B341 B343:B345 C335:E339 B335 B337:B339 C305:E309 B305 B307:B309 C311:E315 B311 B313:B315 C369:E373 B369 B371:B373 C393:E397 B393 B395:B397" name="範囲3_1_1_1_1_5_3"/>
    <protectedRange sqref="B380:E380 B340:E340 B112:E112 B118:E118 B124:E124 B130:E130 B434:E434 B422:E422 B374:E374 B428:E428 B328:E328 B334:E334 B322:E322 B142:E142 B346:E346 B398:E398 B310:E310 B316:E316 B386:E386 B392:E392 B100:E100" name="範囲3_1_2_1_6_3"/>
    <protectedRange sqref="C137:E141 B137 B139:B141" name="範囲3_1_1_1_1_4_1_3"/>
    <protectedRange sqref="C143:E147 B143 B145:B147 C149:E153 B149 B151:B153" name="範囲3_1_1_1_1_1_4"/>
    <protectedRange sqref="B148:E148 B154:E154 B170:E170" name="範囲3_1_2_1_1_4"/>
    <protectedRange sqref="C399:E403 B399 B401:B403" name="範囲3_1_1_1_1_1_1_4"/>
    <protectedRange sqref="B404:E404 B416:E416" name="範囲3_1_2_1_1_1_4"/>
    <protectedRange sqref="C177:E181 B177 B179:B181 C171:E175 B171 B173:B175" name="範囲3_1_1_1_1_1_2_2"/>
    <protectedRange sqref="B182:E182 B176:E176" name="範囲3_1_2_1_1_2_2"/>
    <protectedRange sqref="B224:E224" name="範囲3_1_2_1_1_1_1_2"/>
    <protectedRange sqref="C165:E169 B165 B167:B169" name="範囲3_1_1_1_1_1_1_2_2"/>
    <protectedRange sqref="B410:E410" name="範囲3_1_2_1_1_1_3_2"/>
    <protectedRange sqref="C405:E409 B405 B407:B409" name="範囲3_1_1_1_1_4_1_1_1_1_2"/>
    <protectedRange sqref="C207:E211 B207 B209:B211 C213:E217 B213 B215:B217 C219:E223 B219 B221:B223" name="範囲3_1_1_1_1_1_1_1_1_1_2"/>
    <protectedRange sqref="B218:E218 B212:E212" name="範囲3_1_2_1_1_1_1_1_1_2"/>
    <protectedRange sqref="B240:E240" name="範囲3_1_2_1_1_1_1_1_2_3"/>
    <protectedRange sqref="C235:E239 B235 B237:B239" name="範囲3_1_1_1_1_1_1_1_1_2_2"/>
    <protectedRange sqref="B282:E282" name="範囲3_1_2_1_1_1_1_1_2_1_2"/>
    <protectedRange sqref="B3:E13" name="範囲9_1_1_1"/>
    <protectedRange sqref="B37 B39:B43 B51:B54 B45:B49 C37:E54" name="範囲1_1_3_3_1_2"/>
    <protectedRange sqref="B88:E88 B94:E94" name="範囲1_1_1_2"/>
    <protectedRange sqref="B83 C84:E87 B85:B87 B89 C90:E93 B91:B93" name="範囲3_1_1_1"/>
    <protectedRange sqref="C95:E99 B95 B97:B99 C83:E83 C89:E89 C101:E105 B101 B103:B105" name="範囲3_1_1_1_1_3_2"/>
    <protectedRange sqref="B106:E106" name="範囲3_1_2_1_4_2"/>
    <protectedRange sqref="C183:E187 B183 B185:B187" name="範囲3_1_1_1_1_1_2_1_2"/>
    <protectedRange sqref="B188:E188" name="範囲3_1_2_1_1_2_1_2"/>
    <protectedRange sqref="C195:E199 B195 B197:B199 C201:E205 B201 B203:B205 C189:E193 B189 B191:B193" name="範囲3_1_1_1_1_1_1_1_1_4"/>
    <protectedRange sqref="B206:E206 B194:E194 B200:E200" name="範囲3_1_2_1_1_1_1_1_4"/>
    <protectedRange sqref="C375:E379 B375 B377:B379" name="範囲3_1_1_1_1_4_3"/>
    <protectedRange sqref="CX63:CX67 CX69:CX71 CY55:DA71 CX304:DA304 CX19 CY26:DA30 CX27:CX31 CY20:DA24 CX21:CX25 CY32:DA36 CX57:CX61 CX55 CX33:CX36" name="範囲1_1_2"/>
    <protectedRange sqref="CY429:DA433 CX429 CX431:CX433 CY417:DA421 CX417 CX419:CX421 CY423:DA427 CX423 CX425:CX427 CY119:DA123 CX119 CX121:CX123 CY125:DA129 CX125 CX127:CX129 CY369:DA373 CX369 CX371:CX373 CY393:DA397 CX393 CX395:CX397 CY387:DA391 CX387 CX389:CX391 CY381:DA385 CX381 CX383:CX385 CY317:DA321 CX317 CX319:CX321 CY323:DA327 CX323 CX325:CX327 CY329:DA333 CX329 CX331:CX333 CY341:DA345 CX341 CX343:CX345 CY335:DA339 CX335 CX337:CX339 CY305:DA309 CX305 CX307:CX309 CY311:DA315 CX311 CX313:CX315 CY107:DA111 CX107 CX109:CX111 CY113:DA117 CX113 CX115:CX117" name="範囲3_1_1_1_1_4"/>
    <protectedRange sqref="CX422:DA422 CX428:DA428 CX130:DA130 CX380:DA380 CX386:DA386 CX392:DA392 CX374:DA374 CX398:DA398 CX340:DA340 CX328:DA328 CX334:DA334 CX322:DA322 CX310:DA310 CX316:DA316 CX112:DA112 CX118:DA118 CX124:DA124" name="範囲3_1_2_1_5"/>
    <protectedRange sqref="CY137:DA141 CX137 CX139:CX141" name="範囲3_1_1_1_1_4_1_2"/>
    <protectedRange sqref="CY143:DA147 CX143 CX145:CX147 CY149:DA153 CX149 CX151:CX153" name="範囲3_1_1_1_1_1_3"/>
    <protectedRange sqref="CX148:DA148 CX154:DA154 CX170:DA170" name="範囲3_1_2_1_1_3_1"/>
    <protectedRange sqref="CY399:DA403 CX399 CX401:CX403" name="範囲3_1_1_1_1_1_1_3"/>
    <protectedRange sqref="CX404:DA404 CX416:DA416" name="範囲3_1_2_1_1_1_2"/>
    <protectedRange sqref="CY177:DA181 CX177 CX179:CX181 CY171:DA175 CX171 CX173:CX175" name="範囲3_1_1_1_1_1_2_1"/>
    <protectedRange sqref="CX182:DA182 CX176:DA176" name="範囲3_1_2_1_1_2_1"/>
    <protectedRange sqref="CX224:DA224" name="範囲3_1_2_1_1_1_1_1_3"/>
    <protectedRange sqref="CY165:DA169 CX165 CX167:CX169" name="範囲3_1_1_1_1_1_1_2_1"/>
    <protectedRange sqref="CX410:DA410" name="範囲3_1_2_1_1_1_3_1"/>
    <protectedRange sqref="CY405:DA409 CX405 CX407:CX409" name="範囲3_1_1_1_1_4_1_1_1_1_1"/>
    <protectedRange sqref="CY207:DA211 CX207 CX209:CX211 CY213:DA217 CX213 CX215:CX217 CY219:DA223 CX219 CX221:CX223" name="範囲3_1_1_1_1_1_1_1_1_1_1"/>
    <protectedRange sqref="CX218:DA218 CX212:DA212" name="範囲3_1_2_1_1_1_1_1_1_1"/>
    <protectedRange sqref="CX240:DA240" name="範囲3_1_2_1_1_1_1_1_2_2"/>
    <protectedRange sqref="CY235:DA239 CX235 CX237:CX239" name="範囲3_1_1_1_1_1_1_1_1_2_1"/>
    <protectedRange sqref="CX1:DA1" name="範囲9_2"/>
    <protectedRange sqref="CX72:DA72 CX37 CX39:CX43 CX51:CX54 CX45:CX49 CY37:DA54" name="範囲1_1_3_3_1_1"/>
    <protectedRange sqref="CX434:DA434 CX142:DA142" name="範囲3_1_2_1_5_3_1"/>
    <protectedRange sqref="CX282:DA282" name="範囲3_1_2_1_1_1_1_1_2_1_3_2_1"/>
    <protectedRange sqref="CX346:DA346" name="範囲3_1_2_1_9_2_1"/>
    <protectedRange sqref="CX13:DA13" name="範囲9_1_3_1_1"/>
    <protectedRange sqref="CX88:DA88 CX94:DA94 CX100:DA100" name="範囲1_1_1_1"/>
    <protectedRange sqref="CX83 CY84:DA87 CX85:CX87 CX89 CY90:DA93 CX91:CX93" name="範囲3_1_1"/>
    <protectedRange sqref="CY95:DA99 CX95 CX97:CX99 CY83:DA83 CY89:DA89 CY101:DA105 CX101 CX103:CX105" name="範囲3_1_1_1_1_3_1_2"/>
    <protectedRange sqref="CX106:DA106" name="範囲3_1_2_1_4_1_2"/>
    <protectedRange sqref="CY183:DA187 CX183 CX185:CX187" name="範囲3_1_1_1_1_1_2_1_1"/>
    <protectedRange sqref="CX188:DA188" name="範囲3_1_2_1_1_2_1_1"/>
    <protectedRange sqref="CY195:DA199 CX195 CX197:CX199 CY201:DA205 CX201 CX203:CX205 CY189:DA193 CX189 CX191:CX193" name="範囲3_1_1_1_1_1_1_1_1_1"/>
    <protectedRange sqref="CX206:DA206 CX194:DA194 CX200:DA200" name="範囲3_1_2_1_1_1_1_1_3_1"/>
    <protectedRange sqref="CY375:DA379 CX375 CX377:CX379" name="範囲3_1_1_1_1_4_2"/>
    <protectedRange sqref="B252:E252 B276:E276 B258:E258 B264:E264 B270:E270" name="範囲3_1_2_1_1_1_1_1_2_1"/>
    <protectedRange sqref="C247:E251 B247 B249:B251 C277:E281 B277 B279:B281 C271:E275 B271 B273:B275 C253:E257 B253 B255:B257 C259:E263 B259 B261:B263 C265:E269 B265 B267:B269" name="範囲3_1_1_1_1_1_1_1_1_3_1"/>
    <protectedRange sqref="CX252:DA252 CX276:DA276 CX258:DA258 CX264:DA264 CX270:DA270 CX288:DA288" name="範囲3_1_2_1_1_1_1_1_2_1_1"/>
    <protectedRange sqref="CY247:DA251 CX247 CX249:CX251 CY277:DA281 CX277 CX279:CX281 CY271:DA275 CX271 CX273:CX275 CY253:DA257 CX253 CX255:CX257 CY259:DA263 CX259 CX261:CX263 CY265:DA269 CX265 CX267:CX269" name="範囲3_1_1_1_1_1_1_1_1_3_1_1"/>
    <protectedRange sqref="AH31:AK31" name="範囲3_18_11"/>
    <protectedRange sqref="AD32:AG32" name="範囲2_5_26_11"/>
    <protectedRange sqref="AD35:AK36 AH32:AK34" name="範囲4_5_43_12"/>
    <protectedRange sqref="AD31:AG31" name="範囲3_9_5_6_12"/>
    <protectedRange sqref="Z31:AC31" name="範囲3_18_2_3"/>
    <protectedRange sqref="V32:Y32" name="範囲2_5_26_2_3"/>
    <protectedRange sqref="Z32:AC32 V33:AC36" name="範囲4_5_43_2_3"/>
    <protectedRange sqref="V31:Y31" name="範囲3_9_5_6_2_3"/>
    <protectedRange sqref="R31:U31" name="範囲3_17_1_1_2_3"/>
    <protectedRange sqref="N32:Q32" name="範囲2_5_25_1_1_2_3"/>
    <protectedRange sqref="R32:U32 N33:U36" name="範囲4_5_42_1_1_2_3"/>
    <protectedRange sqref="N31:Q31" name="範囲3_9_5_5_1_3_2_3"/>
    <protectedRange sqref="BV31:BY31 CT31:CW31 CT405:CW405 BN37:BQ37 BN43:BQ43 BN55:BQ55 BN369:BQ369 BN423:BQ423 J369:M369 J423:M423 J55:M55 J49:M49 J43:M43 J31:M31 J25:M25 J19:M19 J417:M417 J305:M305 CD271:CG271" name="範囲3_17_3_2_2_1_1_1_1_1_8"/>
    <protectedRange sqref="BV32:BY32 BR33:BY34 BR36:BY36 CT32:CW34 CP36:CW36 CT406:CW408 CP410:CW410 BN38:BQ40 BN44:BQ46 BJ42:BQ42 BJ48:BQ48 BN56:BQ58 BJ60:BQ60 BN370:BQ372 BJ374:BQ374 BN424:BQ426 BJ428:BQ428 J370:M372 J424:M426 J56:M58 J50:M52 J44:M46 J32:M34 J26:M28 J20:M22 F24:M24 F136:M136 J418:M420 F422:M422 J306:M308 F30:M30 F36:M36 F48:M48 F54:M54 F60:M60 F310:M310 F374:M374 F428:M428 CD272:CG274 BZ276:CG276" name="範囲4_5_42_2_2_2_1_1_1_1_1_8"/>
    <protectedRange sqref="BR35:BY35 CP35:CW35 CP409:CW409 BJ41:BQ41 BJ47:BQ47 BJ59:BQ59 BJ373:BQ373 BJ427:BQ427 F373:M373 F427:M427 F59:M59 F53:M53 F47:M47 F35:M35 F29:M29 F23:M23 F421:M421 F309:M309 BZ275:CG275" name="範囲4_5_43_3_2_2_2_1_1_1_1_8"/>
    <protectedRange sqref="CP32:CS32 CP406:CS406 BJ38:BM38 BJ44:BM44 BJ56:BM56 BJ370:BM370 BJ424:BM424 F370:I370 F424:I424 F56:I56 F50:I50 F44:I44 F32:I32 F26:I26 F20:I20 F418:I418 F306:I306 BZ272:CC272" name="範囲2_5_26_1_9"/>
    <protectedRange sqref="CP33:CS34 CP407:CS408 BZ273:CC274" name="範囲4_5_43_1_9"/>
    <protectedRange sqref="CP31:CS31 CP405:CS405 BJ37:BM37 BJ43:BM43 BJ55:BM55 BJ369:BM369 BJ423:BM423 F369:I369 F423:I423 F55:I55 F49:I49 F43:I43 F31:I31 F25:I25 F19:I19 F417:I417 F305:I305 BZ271:CC271" name="範囲3_9_5_6_1_9"/>
    <protectedRange sqref="CD31:CG31 CL405:CO405 CL341:CO341 CL335:CO335 CL277:CO277 CL247:CO247 CL235:CO235 CL207:CO207 CL183:CO183 CL177:CO177 CL137:CO137 CL107:CO107 CL31:CO31 CL195:CO195 BV271:BY271 BN271:BQ271 BF271:BI271" name="範囲3_8_6_1_1_1_1_2_2_1_5_1_1_1_1"/>
    <protectedRange sqref="CD32:CG34 CL406:CO408 CH409:CO410 CL342:CO344 CH345:CO346 CL336:CO338 CH339:CO340 CL278:CO280 CH281:CO282 CL248:CO250 CH251:CO252 CL236:CO238 CH239:CO240 CL208:CO210 CH211:CO212 CL184:CO186 CH187:CO188 CL178:CO180 CH181:CO182 CL138:CO140 CH141:CO142 CL108:CO110 CH111:CO112 CL32:CO34 BZ35:CO36 CL196:CO198 CH199:CO200 BV272:BY274 BN272:BQ274 BF272:BI274 BB275:BY276" name="範囲4_5_2_6_1_1_1_2_1_1_1_5_1_1_1"/>
    <protectedRange sqref="BZ32:CC32 CH406:CK406 CH342:CK342 CH336:CK336 CH278:CK278 CH248:CK248 CH236:CK236 CH208:CK208 CH184:CK184 CH178:CK178 CH138:CK138 CH108:CK108 CH32:CK32 CH196:CK196 BR272:BU272 BJ272:BM272 BB272:BE272" name="範囲2_5_25_1_1_2_2_1_1_1_1_2_1_1_5_1_3_2_1_1_3_1_1_2_1_1_5_2_1_1_1"/>
    <protectedRange sqref="BZ33:CC34 CH407:CK408 CH343:CK344 CH337:CK338 CH279:CK280 CH249:CK250 CH237:CK238 CH209:CK210 CH185:CK186 CH179:CK180 CH139:CK140 CH109:CK110 CH33:CK34 CH197:CK198 BR273:BU274 BJ273:BM274 BB273:BE274" name="範囲4_5_2_4_2_1_1_2_2_1_1_3_1_1_2_1_1_5_2_1_1_1"/>
    <protectedRange sqref="B358:E358 CX358:DA358" name="範囲3_1_2_1_3"/>
    <protectedRange sqref="CT347:CW347 CT353:CW353" name="範囲3_17_1_2_1_1_1_3_1_1_1_1_1_1_3_2_1_1"/>
    <protectedRange sqref="CT348:CW350 CP351:CW352 CT354:CW356 CP357:CW358" name="範囲4_5_42_1_2_1_1_1_3_1_1_1_1_1_1_3_2_1_1"/>
    <protectedRange sqref="CP348:CS348 CP354:CS354" name="範囲2_5_25_1_1_2_2_1_1_1_1_2_1_1_5_1_3_2_1_1_3_2_1_1"/>
    <protectedRange sqref="CP349:CS350 CP355:CS356" name="範囲4_5_2_4_2_1_1_2_2_1_1_4_2_1_1"/>
    <protectedRange sqref="C347:E351 B347 B349:B351 C353:E357 B353 B355:B357 CY347:DA351 CX347 CX349:CX351 CY353:DA357 CX353 CX355:CX357" name="範囲3_1_1_1_1_2_1_1"/>
    <protectedRange sqref="B352:E352 CX352:DA352" name="範囲3_1_2_1_3_1_1"/>
    <protectedRange sqref="F453:CO456 CP445:CW456 BZ449:CO450 F445:AK452 BB449:BI450 AT451:CO452 AT447:CG448 AT446:BY446 CC446:CG446 AT445:CG445" name="範囲8_3_1_2"/>
    <protectedRange sqref="J131:M131 BF137:BI137 CT89:CW89 BF107:BI107 BF183:BI183 CT165:CW165" name="範囲3_18_3"/>
    <protectedRange sqref="F132:I132 BB138:BE138 CP90:CS90 BB108:BE108 BB184:BE184 CP166:CS166" name="範囲2_5_26_5"/>
    <protectedRange sqref="BB141:BI142 CT90:CW90 CP91:CW94 BF138:BI140 BB111:BI112 BF108:BI110 BB187:BI188 BF184:BI186 CT166:CW166 CP167:CW170 J132:M135" name="範囲4_5_43_5"/>
    <protectedRange sqref="F131:I131 BB137:BE137 CP89:CS89 BB107:BE107 BB183:BE183 CP165:CS165" name="範囲3_9_5_6_5"/>
    <protectedRange sqref="R189:U189 R259:U259 R213:U213 R125:U125 R311:U311" name="範囲3_18_1_1_1_1_1_1"/>
    <protectedRange sqref="N190:Q190 N260:Q260 N214:Q214 N126:Q126 N312:Q312" name="範囲2_5_26_1_1_1_1_1_1"/>
    <protectedRange sqref="R190:U192 N193:U194 R260:U262 N263:U264 R214:U216 N217:U218 R126:U128 N129:U130 R312:U314 N315:U316" name="範囲4_5_43_1_1_2_1_1_1"/>
    <protectedRange sqref="N189:Q189 N259:Q259 N213:Q213 N125:Q125 N311:Q311" name="範囲3_9_5_6_1_1_1_1_1_1"/>
    <protectedRange sqref="BV131:BY131" name="範囲3_17_3_2_2_1_1_1_1_1_2"/>
    <protectedRange sqref="BV132:BY134 BR136:BY136" name="範囲4_5_42_2_2_2_1_1_1_1_1_2"/>
    <protectedRange sqref="BV135:BY135" name="範囲4_5_43_3_2_2_2_1_1_1_1_2"/>
    <protectedRange sqref="BR132:BU132" name="範囲2_5_26_1_3"/>
    <protectedRange sqref="F133:I134 BR133:BU134" name="範囲4_5_43_1_3"/>
    <protectedRange sqref="BR131:BU131" name="範囲3_9_5_6_1_3"/>
    <protectedRange sqref="BN95:BQ95 R131:U131 CT131:CW131 BN131:BQ131" name="範囲3_17_1_2_1_1_1_3_1_1_1_1_1_1_3_2_1"/>
    <protectedRange sqref="BN96:BQ98 BJ99:BQ100 R132:U134 N135:U136 CT132:CW134 CP135:CW136 BJ136:BQ136 BN132:BQ135" name="範囲4_5_42_1_2_1_1_1_3_1_1_1_1_1_1_3_2_1"/>
    <protectedRange sqref="BJ96:BM96 N132:Q132 CP132:CS132 BJ132:BM132" name="範囲2_5_25_1_1_2_2_1_1_1_1_2_1_1_5_1_3_2_1_1_3_2_1"/>
    <protectedRange sqref="CP133:CS134" name="範囲4_5_2_4_2_1_1_2_2_1_1_4_2_1"/>
    <protectedRange sqref="CP114:CS114" name="範囲2_5_25_1_1_2_2_1_1_1_1_2_1_1_5_1_3_2_1_1_3_1_1_2_1_1_1_1_2"/>
    <protectedRange sqref="CP115:CS116" name="範囲4_5_2_4_2_1_1_2_2_1_1_3_1_1_2_1_1_1_1_2"/>
    <protectedRange sqref="CT113:CW113" name="範囲3_8_6_1_1_1_1_2_2_1_1_1_3"/>
    <protectedRange sqref="CT114:CW116 CP117:CW118" name="範囲4_5_2_6_1_1_1_2_1_1_1_1_1_2"/>
    <protectedRange sqref="AH119:AK119" name="範囲3_17_1_1_1_1_2_1_1_1"/>
    <protectedRange sqref="AD120:AG120" name="範囲2_5_25_1_1_1_1_2_1_1_1"/>
    <protectedRange sqref="AH120:AK120 AD121:AK124" name="範囲4_5_42_1_1_1_1_2_1_1_1"/>
    <protectedRange sqref="AD119:AG119" name="範囲3_9_5_5_1_3_1_1_2_1_1_1"/>
    <protectedRange sqref="R101:U101 R37:U37 R171:U171 R177:U177 R235:U235 R329:U329" name="範囲3_8_6_1_1_1_1_2_2_1_1_1_2_2"/>
    <protectedRange sqref="R102:U104 N105:U106 R38:U40 N41:U42 R172:U174 R178:U180 N175:U176 N181:U182 R236:U238 N239:U240 R330:U332 N333:U334" name="範囲4_5_2_6_1_1_1_2_1_1_1_1_1_2_1_2"/>
    <protectedRange sqref="N102:Q102 N38:Q38 N172:Q172 N178:Q178 N236:Q236 N330:Q330" name="範囲2_5_25_1_1_2_2_1_1_1_1_2_1_1_5_1_3_2_1_1_3_1_1_2_1_1_1_2_2_2"/>
    <protectedRange sqref="N103:Q104 N39:Q40 N173:Q174 N179:Q180 N237:Q238 N331:Q332" name="範囲4_5_2_4_2_1_1_2_2_1_1_3_1_1_2_1_1_1_2_2_2"/>
    <protectedRange sqref="F102:I102 F172:I172 F178:I178 F236:I236 F330:I330 F38:I38" name="範囲2_5_25_1_1_2_2_1_1_1_1_2_1_1_5_1_3_2_1_1_3_1_1_2_1_1_5_1_1"/>
    <protectedRange sqref="F103:I104 F173:I174 F179:I180 F237:I238 F331:I332 F39:I40" name="範囲4_5_2_4_2_1_1_2_2_1_1_3_1_1_2_1_1_5_1_1"/>
    <protectedRange sqref="J101:M101 J171:M171 J177:M177 J235:M235 J329:M329 J37:M37" name="範囲3_8_6_1_1_1_1_2_2_1_5_1_2"/>
    <protectedRange sqref="J102:M104 F105:M106 J172:M174 J178:M180 F175:M176 F181:M182 J236:M238 F239:M240 J330:M332 F333:M334 J38:M40 F41:M42" name="範囲4_5_2_6_1_1_1_2_1_1_1_5_1_2"/>
    <protectedRange sqref="BF131:BI131 BF95:BI95 BF119:BI119" name="範囲3_8_6_1_1_1_1_2_1_1_4_2_1"/>
    <protectedRange sqref="BB132:BE132 BB96:BE96 BB120:BE120" name="範囲2_5_2_9_1_1_1_1_2_1_1_4_2_1"/>
    <protectedRange sqref="BF132:BI134 BB136:BD136 BB135:BI135 BF96:BI98 BB100:BD100 BB99:BI99 BF120:BI122 BB124:BD124 BB123:BI123" name="範囲4_5_2_6_1_1_1_1_1_1_4_2_1"/>
    <protectedRange sqref="BB131:BE131 BB95:BE95 BB119:BE119" name="範囲3_9_5_5_1_2_1_1_2_1_1_4_2_1"/>
    <protectedRange sqref="N133:Q134 BB133:BE134 BB97:BE98 BJ133:BM134 BB121:BE122 BJ209:BM210" name="範囲4_5_2_2_1_2_2_1_1_4_2_1"/>
    <protectedRange sqref="BE136:BI136 BE100:BI100 BE124:BI124" name="範囲4_5_2_6_1_1_1_1_1_1_1_3_2_1"/>
    <protectedRange sqref="AP131:AS131 AP95:AS95" name="範囲3_8_6_2_1_1"/>
    <protectedRange sqref="AL132:AO132 AL96:AO96" name="範囲2_5_2_9_2_1_1"/>
    <protectedRange sqref="AP132:AS132 AL133:AS136 AP96:AS96 AL97:AS100" name="範囲4_5_2_6_2_1_1"/>
    <protectedRange sqref="AL131:AO131 AL95:AO95" name="範囲3_9_5_5_2_1_1"/>
    <protectedRange sqref="AH131:AK131 Z131:AC131 Z101:AC101 AH95:AK95 Z95:AC95 R95:U95 CD95:CG95 Z171:AC171 Z177:AC177 Z235:AC235 Z329:AC329 AH55:AK55 AH61:AK61 Z55:AC55 Z61:AC61 R55:U55 R61:U61 CD61:CG61 BV55:BY55 BV61:BY61 CL55:CO55 Z37:AC37 BN113:BQ113 BV113:BY113 CD113:CG113 Z113:AC113 AH113:AK113" name="範囲3_8_6_1_1_1_1_2_1_1_4_4"/>
    <protectedRange sqref="AD132:AG132 V132:Y132 V102:Y102 AD96:AG96 V96:Y96 N96:Q96 BZ96:CC96 V172:Y172 V178:Y178 V236:Y236 V330:Y330 AD56:AG56 AD62:AG62 V56:Y56 V62:Y62 N56:Q56 N62:Q62 BZ62:CC62 BR56:BU56 BR62:BU62 CH56:CK56 V38:Y38 BJ114:BM114 BR114:BU114 BZ114:CC114 V114:Y114 AD114:AG114" name="範囲2_5_2_9_1_1_1_1_2_1_1_4_4"/>
    <protectedRange sqref="AH132:AK134 AD136:AF136 Z132:AC134 V136:X136 V135:AK135 Z102:AC104 V106:X106 V105:AC105 AH96:AK98 AD100:AF100 Z96:AC98 V100:X100 R96:U98 N100:P100 N99:AK99 CD96:CG98 BZ100:CB100 BZ99:CG99 Z172:AC174 Z178:AC180 V176:X176 V182:X182 V175:AC175 V181:AC181 Z236:AC238 V240:X240 V239:AC239 Z330:AC332 V334:X334 V333:AC333 AH56:AK58 AH62:AK64 AD60:AF60 AD66:AF66 Z56:AC58 Z62:AC64 V60:X60 V66:X66 R56:U58 R62:U64 N60:P60 N66:P66 CD62:CG64 BZ66:CB66 BV56:BY58 BV62:BY64 BR60:BT60 BR66:BT66 N59:AK59 N65:AK65 CL56:CO58 CH60:CJ60 BR59:BY59 Z38:AC40 V42:X42 V41:AC41 BR65:CG65 CH59:CO59 BN114:BQ116 BV114:BY116 CD114:CG116 BJ118:BL118 BR118:BT118 BZ118:CB118 BJ117:CG117 Z114:AC116 AH114:AK116 V118:X118 AD118:AF118 V117:AK117" name="範囲4_5_2_6_1_1_1_1_1_1_4_4"/>
    <protectedRange sqref="AD131:AG131 V131:Y131 V101:Y101 AD95:AG95 V95:Y95 N95:Q95 BZ95:CC95 V171:Y171 V177:Y177 V235:Y235 V329:Y329 AD55:AG55 AD61:AG61 V55:Y55 V61:Y61 N55:Q55 N61:Q61 BZ61:CC61 BR55:BU55 BR61:BU61 CH55:CK55 V37:Y37 BJ113:BM113 BR113:BU113 BZ113:CC113 V113:Y113 AD113:AG113" name="範囲3_9_5_5_1_2_1_1_2_1_1_4_4"/>
    <protectedRange sqref="AD133:AG134 V133:Y134 V103:Y104 AD97:AG98 V97:Y98 V173:Y174 V179:Y180 V237:Y238 V331:Y332 V39:Y40" name="範囲4_5_2_2_1_2_2_1_1_4_4"/>
    <protectedRange sqref="AG136:AK136 Y136:AC136 Y106:AC106 AG100:AK100 Y100:AC100 Q100:U100 CC100:CG100 Y176:AC176 Y182:AC182 Y240:AC240 Y334:AC334 AG60:AK60 AG66:AK66 Y60:AC60 Y66:AC66 Q60:U60 Q66:U66 CC66:CG66 BU60:BY60 BU66:BY66 CK60:CO60 Y42:AC42 BM118:BQ118 BU118:BY118 CC118:CG118 Y118:AC118 AG118:AK118" name="範囲4_5_2_6_1_1_1_1_1_1_1_3_4"/>
    <protectedRange sqref="AX137:BA137 BV125:BY125 BV101:BY101 AX107:BA107 AX183:BA183 AX19:BA19 BF83:BI83 BF393:BI393" name="範囲3_8_6_1_1_1_1_2_2_1_1_1_2_1_1"/>
    <protectedRange sqref="AX138:BA140 AT141:BA142 BV126:BY128 BR129:BY130 BV102:BY104 BR105:BY106 AX108:BA110 AT111:BA112 AX184:BA186 AT187:BA188 AX20:BA22 AT23:BA24 BF84:BI86 BB87:BI88 BF394:BI396 BB397:BI398" name="範囲4_5_2_6_1_1_1_2_1_1_1_1_1_2_1_1_1"/>
    <protectedRange sqref="AT138:AW138 BR126:BU126 BR102:BU102 AT108:AW108 AT184:AW184 AT20:AW20 BB84:BE84 BB394:BE394" name="範囲2_5_25_1_1_2_2_1_1_1_1_2_1_1_5_1_3_2_1_1_3_1_1_2_1_1_1_2_2_1_1"/>
    <protectedRange sqref="AT139:AW140 BR127:BU128 BR103:BU104 AT109:AW110 AT185:AW186 AT21:AW22 BB85:BE86 BB395:BE396" name="範囲4_5_2_4_2_1_1_2_2_1_1_3_1_1_2_1_1_1_2_2_1_1"/>
    <protectedRange sqref="AP137:AS137 BN125:BQ125 BN101:BQ101 CT125:CW125 CT101:CW101 AP107:AS107 AP183:AS183 AP19:AS19 AX83:BA83 AX125:BA125 AX113:BA113" name="範囲3_17_1_2_1_1_1_3_1_1_1_1_1_1"/>
    <protectedRange sqref="AL141:AS142 AP138:AS140 BJ129:BQ130 BN126:BQ128 BJ105:BQ106 BN102:BQ104 CP129:CW130 CT126:CW128 CP105:CW106 CT102:CW104 AL111:AS112 AP108:AS110 AL187:AS188 AP184:AS186 AL23:AS24 AP20:AS22 AT87:BA88 AX84:BA86 AT129:BA130 AX126:BA128 AT117:BA118 AX114:BA116" name="範囲4_5_42_1_2_1_1_1_3_1_1_1_1_1_1"/>
    <protectedRange sqref="AL138:AO138 BJ126:BM126 BJ102:BM102 CP126:CS126 CP102:CS102 AL108:AO108 AL184:AO184 AL20:AO20 AT84:AW84 AT126:AW126 AT114:AW114" name="範囲2_5_25_1_1_2_2_1_1_1_1_2_1_1_5_1_3_2_1_1"/>
    <protectedRange sqref="AL139:AO140 BJ127:BM128 BJ103:BM104 CP127:CS128 CP103:CS104 AL109:AO110 AL185:AO186 AL21:AO22 AT85:AW86 AT115:AW116" name="範囲4_5_2_4_2_1_1_2_2_1_1"/>
    <protectedRange sqref="AL137:AO137 BJ125:BM125 BJ101:BM101 CP125:CS125 CP101:CS101 AL107:AO107 AL183:AO183 AL19:AO19 AT83:AW83 AT125:AW125 AT113:AW113" name="範囲3_9_5_5_5_1_1_3"/>
    <protectedRange sqref="AG142:AK142 BE130:BI130 BE106:BI106 AG112:AK112 BE60:BI60 BE66:BI66 BM66:BQ66 AG188:AK188 AG24:AK24 AO88:AS88 Q88:U88 I66:M66 CK88:CO88 AO118:AS118" name="範囲4_5_2_6_1_1_1_2_1_1_1_1_1_1_3_1"/>
    <protectedRange sqref="AD138:AG138 BB126:BE126 BB102:BE102 AD108:AG108 BB56:BE56 BB62:BE62 BJ62:BM62 AD184:AG184 AD20:AG20 AL84:AO84 N84:Q84 F62:I62 CH84:CK84 AL114:AO114" name="範囲2_5_25_1_1_2_2_1_1_1_1_2_1_1_5_1_3_2_1_1_3_1_1_2_1_1_1_1_1_3_1"/>
    <protectedRange sqref="AD139:AG140 BB127:BE128 BB103:BE104 BB139:BE140 AD109:AG110 BB109:BE110 N97:Q98 BJ97:BM98 BZ97:CC98 BB57:BE58 BB63:BE64 BJ63:BM64 V57:Y58 V63:Y64 AD57:AG58 AD63:AG64 N57:Q58 N63:Q64 BR57:BU58 BR63:BU64 BZ63:CC64 CH57:CK58 AD185:AG186 BB185:BE186 AD21:AG22 AL85:AO86 N85:Q86 F63:I64 CH85:CK86 BJ115:BM116 BR115:BU116 BZ115:CC116 AL115:AO116 AT127:AW128 V115:Y116 AD115:AG116" name="範囲4_5_2_4_2_1_1_2_2_1_1_3_1_1_2_1_1_1_1_1_3_1"/>
    <protectedRange sqref="AH137:AK137 BF125:BI125 BF101:BI101 AH107:AK107 BF55:BI55 BF61:BI61 BN61:BQ61 AH183:AK183 AH19:AK19 AP83:AS83 R83:U83 J61:M61 CL83:CO83 AP113:AS113" name="範囲3_8_6_1_1_1_1_2_2_1_1_1_1_3_1"/>
    <protectedRange sqref="AH138:AK140 AD142:AF142 AD141:AK141 BF126:BI128 BB130:BD130 BB129:BI129 BF102:BI104 BB106:BD106 BB105:BI105 AH108:AK110 AD112:AF112 AD111:AK111 BF56:BI58 BF62:BI64 BB60:BD60 BB66:BD66 BN62:BQ64 BJ66:BL66 BB59:BI59 BB65:BQ65 AH184:AK186 AD188:AF188 AD187:AK187 AH20:AK22 AD24:AF24 AD23:AK23 AP84:AS86 AL88:AN88 AL87:AS87 R84:U86 N88:P88 N87:U87 F135:I135 J62:M64 F66:H66 F65:M65 BJ135:BM135 CL84:CO86 CH88:CJ88 CH87:CO87 BR135:BU135 AP114:AS116 AL118:AN118 AL117:AS117" name="範囲4_5_2_6_1_1_1_2_1_1_1_1_1_1_1_2_1"/>
    <protectedRange sqref="CL89:CO89 CL165:CO165" name="範囲3_8_6_1_1_1_1_2_1_1_4_2_1_1"/>
    <protectedRange sqref="CH90:CK90 CH166:CK166" name="範囲2_5_2_9_1_1_1_1_2_1_1_4_2_1_1"/>
    <protectedRange sqref="CL90:CO92 CH94:CJ94 CH93:CO93 CL166:CO168 CH170:CJ170 CH169:CO169" name="範囲4_5_2_6_1_1_1_1_1_1_4_2_1_1"/>
    <protectedRange sqref="CH89:CK89 CH165:CK165" name="範囲3_9_5_5_1_2_1_1_2_1_1_4_2_1_1"/>
    <protectedRange sqref="CH91:CK92 CH167:CK168" name="範囲4_5_2_2_1_2_2_1_1_4_2_1_1"/>
    <protectedRange sqref="CK94:CO94 CK170:CO170" name="範囲4_5_2_6_1_1_1_1_1_1_1_3_2_1_1"/>
    <protectedRange sqref="BZ90:CC90 BZ166:CC166 BR166:BU166 BR90:BU90" name="範囲2_5_25_1_1_2_2_1_1_1_1_2_1_1_5_1_3_2_1_1_3_1_1_2_1_1_5_2_2"/>
    <protectedRange sqref="BZ91:CC92 BZ167:CC168 BR167:BU168 BR91:BU92" name="範囲4_5_2_4_2_1_1_2_2_1_1_3_1_1_2_1_1_5_2_2"/>
    <protectedRange sqref="CD89:CG89 CD165:CG165 BV165:BY165 BV89:BY89" name="範囲3_8_6_1_1_1_1_2_2_1_5_2_1"/>
    <protectedRange sqref="CD90:CG92 CD166:CG168 BV166:BY168 BR169:CG170 BV90:BY92 BR93:CG94" name="範囲4_5_2_6_1_1_1_2_1_1_1_5_2_1"/>
    <protectedRange sqref="V120:Y120" name="範囲2_5_25_1_1_2_2_1_1_1_1_2_1_1_5_1_3_2_1_1_3_1_1_2_1_1_3_1"/>
    <protectedRange sqref="V121:Y122" name="範囲4_5_2_4_2_1_1_2_2_1_1_3_1_1_2_1_1_3_1"/>
    <protectedRange sqref="Z119:AC119" name="範囲3_8_6_1_1_1_1_2_2_1_3_1"/>
    <protectedRange sqref="V123:AC124 Z120:AC122" name="範囲4_5_2_6_1_1_1_2_1_1_1_3_1"/>
    <protectedRange sqref="R119:U119" name="範囲3_8_6_1_1_1_1_2_1_1_4_3_1"/>
    <protectedRange sqref="N120:Q120" name="範囲2_5_2_9_1_1_1_1_2_1_1_4_3_1"/>
    <protectedRange sqref="R120:U122 N124:P124 N123:U123" name="範囲4_5_2_6_1_1_1_1_1_1_4_3_1"/>
    <protectedRange sqref="N119:Q119" name="範囲3_9_5_5_1_2_1_1_2_1_1_4_3_1"/>
    <protectedRange sqref="N121:Q122" name="範囲4_5_2_2_1_2_2_1_1_4_3_1"/>
    <protectedRange sqref="Q124:U124" name="範囲4_5_2_6_1_1_1_1_1_1_1_3_3_1"/>
    <protectedRange sqref="F120:I120" name="範囲2_5_25_1_1_2_2_1_1_1_1_2_1_1_5_1_3_2_1_1_3_1_1_2_1_1_5_1_2"/>
    <protectedRange sqref="F121:I122" name="範囲4_5_2_4_2_1_1_2_2_1_1_3_1_1_2_1_1_5_1_2"/>
    <protectedRange sqref="J119:M119" name="範囲3_8_6_1_1_1_1_2_2_1_5_1_2_1"/>
    <protectedRange sqref="J120:M122 F123:M124" name="範囲4_5_2_6_1_1_1_2_1_1_1_5_1_2_1"/>
    <protectedRange sqref="BF171:BI171 J67:M67 J317:M317 BF213:BI213 BF265:BI265 BF283:BI283 BF189:BI189 BF253:BI253" name="範囲3_18_5"/>
    <protectedRange sqref="BB172:BE172 F68:I68 F318:I318 BB214:BE214 BB266:BE266 BB284:BE284 BB190:BE190 BB254:BE254" name="範囲2_5_26_6"/>
    <protectedRange sqref="BB173:BI176 BF172:BI172 F72:M72 J68:M71 F322:M322 J318:M321 BB215:BI218 BF214:BI214 BB267:BI270 BF266:BI266 BB285:BI288 BF284:BI284 BB191:BI194 BF190:BI190 BB255:BI258 BF254:BI254" name="範囲4_5_43_6"/>
    <protectedRange sqref="BB171:BE171 F67:I67 F317:I317 BB213:BE213 BB265:BE265 BB283:BE283 BB189:BE189 BB253:BE253" name="範囲3_9_5_6_6"/>
    <protectedRange sqref="CL171:CO171 CL265:CO265 R283:U283 BV265:BY265 R247:U247 Z201:AC201 BV283:BY283 Z265:AC265 Z271:AC271 Z283:AC283 Z247:AC247 Z277:AC277 Z347:AC347 Z353:AC353 BF353:BI353 AH201:AK201 AH89:AK89 AH353:AK353 AH247:AK247 AH277:AK277 AH235:AK235 R253:U253 BV347:BY347 BV353:BY353 CD411:CG411 R277:U277 CD265:CG265 BN235:BQ235 AX177:BA177 BF347:BI347 AH347:AK347 CD283:CG283 J283:M283 R183:U183 Z83:AC83 Z189:AC189 BN341:BQ341 Z259:AC259 AP259:AS259 AP201:AS201 R149:U149 AH253:AK253 CD171:CG171 Z219:AC219 Z253:AC253 J277:M277 Z213:AC213 CL253:CO253 BV253:BY253 CD253:CG253 AH271:AK271 Z125:AC125 BN165:BQ165 BN89:BQ89 Z89:AC89 Z311:AC311" name="範囲3_17_1_1_2_1"/>
    <protectedRange sqref="CH172:CK172 CH266:CK266 N284:Q284 BR266:BU266 N248:Q248 V202:Y202 BR284:BU284 V266:Y266 V272:Y272 V284:Y284 V248:Y248 V278:Y278 V348:Y348 V354:Y354 BB354:BE354 AD202:AG202 AD90:AG90 AD354:AG354 AD248:AG248 AD278:AG278 AD236:AG236 N254:Q254 BR348:BU348 BR354:BU354 BZ412:CC412 N278:Q278 BZ266:CC266 BJ236:BM236 AT178:AW178 BB348:BE348 AD348:AG348 BZ284:CC284 F284:I284 N184:Q184 V84:Y84 V190:Y190 BJ342:BM342 V260:Y260 AL260:AO260 AL202:AO202 N150:Q150 AD254:AG254 BZ172:CC172 V220:Y220 V254:Y254 F278:I278 V214:Y214 CH254:CK254 BR254:BU254 BZ254:CC254 AD272:AG272 V126:Y126 BJ166:BM166 BJ90:BM90 V90:Y90 V312:Y312" name="範囲2_5_25_1_1_2_1"/>
    <protectedRange sqref="CL172:CO172 CL266:CO266 R284:U284 BV266:BY266 R248:U248 Z202:AC202 BV284:BY284 Z266:AC266 Z272:AC272 Z284:AC284 Z248:AC248 Z278:AC278 Z348:AC348 Z354:AC354 BF354:BI354 BB355:BI358 AH202:AK202 AH90:AK90 AH354:AK354 AH248:AK248 AH278:AK278 AH236:AK236 AD237:AK240 R254:U254 V267:AC270 BV348:BY348 BV354:BY354 BR349:BY352 BR355:BY358 CD412:CG412 BZ413:CG416 R278:U278 CD266:CG266 BR267:CO270 F415:I415 I416:M416 F269:I269 I270:M270 F351:I351 I352:M352 BN236:BQ236 BJ237:BQ240 AX178:BA178 AT179:BA182 BF348:BI348 BB349:BI352 AH348:AK348 CD284:CG284 BR285:CG288 J284:M284 F285:AC288 R184:U184 Z84:AC84 V85:AC88 Z190:AC190 V191:AC194 BN342:BQ342 BJ343:BQ346 V206:AK206 V205:AC205 AH205:AK205 Z260:AC260 AP260:AS260 AP202:AS202 AL203:AS206 R150:U150 N151:U154 AH254:AK254 V261:AC264 CD172:CG172 BZ173:CO176 N185:U188 Z220:AC220 V221:AC224 Z254:AC254 J278:M278 Z214:AC214 V215:AC218 CL254:CO254 BV254:BY254 CD254:CG254 BR255:CO258 AL261:AS264 AH272:AK272 Z126:AC126 V127:AC130 V349:AK352 V355:AK358 V203:AK204 N249:AK252 N255:AK258 V273:AK276 F279:AK282 BN166:BQ166 BJ167:BQ170 BN90:BQ90 BJ91:BQ94 Z90:AC90 V91:AK94 Z312:AC312 V313:AC316" name="範囲4_5_42_1_1_2_1"/>
    <protectedRange sqref="CH171:CK171 CH265:CK265 N283:Q283 BR265:BU265 N247:Q247 V201:Y201 BR283:BU283 V265:Y265 V271:Y271 V283:Y283 V247:Y247 V277:Y277 V347:Y347 V353:Y353 BB353:BE353 AD201:AG201 AD89:AG89 AD353:AG353 AD247:AG247 AD277:AG277 AD235:AG235 N253:Q253 BR347:BU347 BR353:BU353 BZ411:CC411 N277:Q277 BZ265:CC265 BJ235:BM235 AT177:AW177 BB347:BE347 AD347:AG347 BZ283:CC283 F283:I283 N183:Q183 V83:Y83 V189:Y189 BJ341:BM341 V259:Y259 AL259:AO259 AL201:AO201 N149:Q149 AD253:AG253 BZ171:CC171 V219:Y219 V253:Y253 F277:I277 V213:Y213 CH253:CK253 BR253:BU253 BZ253:CC253 AD271:AG271 V125:Y125 BJ165:BM165 BJ89:BM89 V89:Y89 V311:Y311" name="範囲3_9_5_5_1_3_2_1"/>
    <protectedRange sqref="CT149:CW149 CT171:CW171 CT143:CW143" name="範囲3_17_3_2_2_1_1_1_1_1_3"/>
    <protectedRange sqref="CT150:CW152 CP154:CW154 CT172:CW174 CP176:CW176 CT144:CW146 CP148:CW148" name="範囲4_5_42_2_2_2_1_1_1_1_1_3"/>
    <protectedRange sqref="CP153:CW153 CP175:CW175 CP147:CW147" name="範囲4_5_43_3_2_2_2_1_1_1_1_3"/>
    <protectedRange sqref="CP150:CS150 CP172:CS172 CP144:CS144" name="範囲2_5_26_1_4"/>
    <protectedRange sqref="CP151:CS152 CP173:CS174 CP145:CS146" name="範囲4_5_43_1_4"/>
    <protectedRange sqref="CP149:CS149 CP171:CS171 CP143:CS143" name="範囲3_9_5_6_1_4"/>
    <protectedRange sqref="F166:I166 AD166:AG166" name="範囲2_5_25_1_1_2_2_1_1_1_1_2_1_1_5_1_3_2_1_1_3_1_1_2_1_1_2_1"/>
    <protectedRange sqref="J165:M165 AH165:AK165" name="範囲3_8_6_1_1_1_1_2_2_1_2_1"/>
    <protectedRange sqref="F169:M170 J166:M168 AD169:AK170 AH166:AK168" name="範囲4_5_2_6_1_1_1_2_1_1_1_2_1"/>
    <protectedRange sqref="AH195:AK195 AH241:AK241" name="範囲3_17_1_1_1_1_2_1_1_2"/>
    <protectedRange sqref="AD196:AG196 AD242:AG242" name="範囲2_5_25_1_1_1_1_2_1_1_2"/>
    <protectedRange sqref="AH196:AK196 AD197:AK200 AH242:AK242 AD243:AK246" name="範囲4_5_42_1_1_1_1_2_1_1_2"/>
    <protectedRange sqref="AD195:AG195 AD241:AG241" name="範囲3_9_5_5_1_3_1_1_2_1_1_2"/>
    <protectedRange sqref="N144:Q144 N68:Q68 N220:Q220 N318:Q318 F220:I220" name="範囲2_5_25_1_1_2_2_1_1_1_1_2_1_1_5_1_3_2_1_1_3_1_1_2_1_1_5_3"/>
    <protectedRange sqref="R143:U143 R67:U67 R219:U219 R317:U317 J219:M219" name="範囲3_8_6_1_1_1_1_2_2_1_5_3"/>
    <protectedRange sqref="R144:U146 N147:U148 R68:U70 N71:U72 R220:U222 R318:U320 N321:U322 J220:M222 F223:U224" name="範囲4_5_2_6_1_1_1_2_1_1_1_5_3"/>
    <protectedRange sqref="CL143:CO143" name="範囲3_8_6_1_1_1_1_2_2_1_1_1_2_3"/>
    <protectedRange sqref="CL144:CO146 CH147:CO148" name="範囲4_5_2_6_1_1_1_2_1_1_1_1_1_2_1_3"/>
    <protectedRange sqref="CH144:CK144" name="範囲2_5_25_1_1_2_2_1_1_1_1_2_1_1_5_1_3_2_1_1_3_1_1_2_1_1_1_2_2_3"/>
    <protectedRange sqref="CH145:CK146" name="範囲4_5_2_4_2_1_1_2_2_1_1_3_1_1_2_1_1_1_2_2_3"/>
    <protectedRange sqref="BZ144:CC144" name="範囲2_5_25_1_1_2_2_1_1_1_1_2_1_1_5_1_3_2_1_1_3_1_1_2_1_1_5_1_3"/>
    <protectedRange sqref="CD143:CG143" name="範囲3_8_6_1_1_1_1_2_2_1_5_1_3"/>
    <protectedRange sqref="CD144:CG146 BZ147:CG148" name="範囲4_5_2_6_1_1_1_2_1_1_1_5_1_3"/>
    <protectedRange sqref="AX171:BA171 BV201:BY201 BV195:BY195 AX213:BA213 AX189:BA189 BV241:BY241 BV49:BY49" name="範囲3_8_6_1_1_1_1_2_2_1_1_1_2_1_2"/>
    <protectedRange sqref="AX172:BA174 AT175:BA176 BV202:BY204 BR205:BY206 BV196:BY198 BR199:BY200 AX214:BA216 AT217:BA218 AX190:BA192 AT193:BA194 BV242:BY244 BR245:BY246 BV50:BY52 BR53:BY54" name="範囲4_5_2_6_1_1_1_2_1_1_1_1_1_2_1_1_2"/>
    <protectedRange sqref="AT172:AW172 BR202:BU202 BR196:BU196 AT214:AW214 AT190:AW190 BR242:BU242 BR50:BU50" name="範囲2_5_25_1_1_2_2_1_1_1_1_2_1_1_5_1_3_2_1_1_3_1_1_2_1_1_1_2_2_1_2"/>
    <protectedRange sqref="AT173:AW174 BR203:BU204 BR197:BU198 AT215:AW216 AT191:AW192 BR243:BU244 BR51:BU52" name="範囲4_5_2_4_2_1_1_2_2_1_1_3_1_1_2_1_1_1_2_2_1_2"/>
    <protectedRange sqref="BN201:BQ201 CT201:CW201 BN195:BQ195 BN241:BQ241 BN49:BQ49" name="範囲3_17_1_2_1_1_1_3_1_1_1_1_1_1_2"/>
    <protectedRange sqref="BJ205:BQ206 BN202:BQ204 CP205:CW206 CT202:CW204 BJ199:BQ200 BN196:BQ198 BJ245:BQ246 BN242:BQ244 BJ53:BQ54 BN50:BQ52" name="範囲4_5_42_1_2_1_1_1_3_1_1_1_1_1_1_2"/>
    <protectedRange sqref="BJ202:BM202 CP202:CS202 BJ196:BM196 BJ242:BM242 BJ50:BM50" name="範囲2_5_25_1_1_2_2_1_1_1_1_2_1_1_5_1_3_2_1_1_2"/>
    <protectedRange sqref="BJ203:BM204 CP203:CS204 BJ197:BM198 BJ243:BM244 BJ51:BM52" name="範囲4_5_2_4_2_1_1_2_2_1_1_2"/>
    <protectedRange sqref="BJ201:BM201 CP201:CS201 BJ195:BM195 BJ241:BM241 BJ49:BM49" name="範囲3_9_5_5_5_1_1_3_1"/>
    <protectedRange sqref="AO176:AS176 BE206:BI206 BE200:BI200 AO218:AS218 AO194:AS194 BE246:BI246 BE54:BI54" name="範囲4_5_2_6_1_1_1_2_1_1_1_1_1_1_3_1_1"/>
    <protectedRange sqref="AL172:AO172 BB202:BE202 BB196:BE196 AL214:AO214 AL190:AO190 BB242:BE242 BB50:BE50" name="範囲2_5_25_1_1_2_2_1_1_1_1_2_1_1_5_1_3_2_1_1_3_1_1_2_1_1_1_1_1_3_1_1"/>
    <protectedRange sqref="AL173:AO174 BB203:BE204 BB197:BE198 AL215:AO216 AL191:AO192 BB243:BE244 BB51:BE52" name="範囲4_5_2_4_2_1_1_2_2_1_1_3_1_1_2_1_1_1_1_1_3_1_1"/>
    <protectedRange sqref="AP171:AS171 BF201:BI201 BF195:BI195 AP213:AS213 AP189:AS189 BF241:BI241 BF49:BI49" name="範囲3_8_6_1_1_1_1_2_2_1_1_1_1_3_1_1"/>
    <protectedRange sqref="AP172:AS174 AL176:AN176 AL175:AS175 BF202:BI204 BB206:BD206 BB205:BI205 BF196:BI198 BB200:BD200 BB199:BI199 AP214:AS216 AL218:AN218 AL217:AS217 AP190:AS192 AL194:AN194 AL193:AS193 BF242:BI244 BB246:BD246 BB245:BI245 BF50:BI52 BB54:BD54 BB53:BI53" name="範囲4_5_2_6_1_1_1_2_1_1_1_1_1_1_1_2_1_1"/>
    <protectedRange sqref="V196:Y196 V242:Y242" name="範囲2_5_25_1_1_2_2_1_1_1_1_2_1_1_5_1_3_2_1_1_3_1_1_2_1_1_3_1_1"/>
    <protectedRange sqref="V197:Y198 V243:Y244" name="範囲4_5_2_4_2_1_1_2_2_1_1_3_1_1_2_1_1_3_1_1"/>
    <protectedRange sqref="Z195:AC195 Z241:AC241" name="範囲3_8_6_1_1_1_1_2_2_1_3_1_1"/>
    <protectedRange sqref="V199:AC200 Z196:AC198 V245:AC246 Z242:AC244" name="範囲4_5_2_6_1_1_1_2_1_1_1_3_1_1"/>
    <protectedRange sqref="R195:U195 R241:U241" name="範囲3_8_6_1_1_1_1_2_1_1_4_3_1_1"/>
    <protectedRange sqref="N196:Q196 N242:Q242" name="範囲2_5_2_9_1_1_1_1_2_1_1_4_3_1_1"/>
    <protectedRange sqref="R196:U198 N200:P200 N199:U199 R242:U244 N246:P246 N245:U245" name="範囲4_5_2_6_1_1_1_1_1_1_4_3_1_1"/>
    <protectedRange sqref="N195:Q195 N241:Q241" name="範囲3_9_5_5_1_2_1_1_2_1_1_4_3_1_1"/>
    <protectedRange sqref="N197:Q198 N243:Q244" name="範囲4_5_2_2_1_2_2_1_1_4_3_1_1"/>
    <protectedRange sqref="Q200:U200 Q246:U246" name="範囲4_5_2_6_1_1_1_1_1_1_1_3_3_1_1"/>
    <protectedRange sqref="F196:I196 F242:I242" name="範囲2_5_25_1_1_2_2_1_1_1_1_2_1_1_5_1_3_2_1_1_3_1_1_2_1_1_5_1_2_1"/>
    <protectedRange sqref="F197:I198 F243:I244" name="範囲4_5_2_4_2_1_1_2_2_1_1_3_1_1_2_1_1_5_1_2_1"/>
    <protectedRange sqref="J195:M195 J241:M241" name="範囲3_8_6_1_1_1_1_2_2_1_5_1_2_2"/>
    <protectedRange sqref="J196:M198 F199:M200 J242:M244 F245:M246" name="範囲4_5_2_6_1_1_1_2_1_1_1_5_1_2_2"/>
    <protectedRange sqref="BF149:BI149" name="範囲3_8_2"/>
    <protectedRange sqref="BB150:BE150" name="範囲2_5_2_5"/>
    <protectedRange sqref="BF150:BI150 BB151:BI154" name="範囲4_5_2_2"/>
    <protectedRange sqref="BB149:BE149" name="範囲3_9_5_1"/>
    <protectedRange sqref="AX149:BA149" name="範囲3_8_6_1_1_1_1_2_1_1_4_3"/>
    <protectedRange sqref="AT150:AW150" name="範囲2_5_2_9_1_1_1_1_2_1_1_4_3"/>
    <protectedRange sqref="AX150:BA152 AT154:AV154 AT153:BA153" name="範囲4_5_2_6_1_1_1_1_1_1_4_3"/>
    <protectedRange sqref="AT149:AW149" name="範囲3_9_5_5_1_2_1_1_2_1_1_4_3"/>
    <protectedRange sqref="AT151:AW152" name="範囲4_5_2_2_1_2_2_1_1_4_3"/>
    <protectedRange sqref="AW154:BA154" name="範囲4_5_2_6_1_1_1_1_1_1_1_3_3"/>
    <protectedRange sqref="AP149:AS149" name="範囲3_8_6_1_1_1_1_2_2_1_1_1_2_3_1"/>
    <protectedRange sqref="AP150:AS152 AL153:AS154" name="範囲4_5_2_6_1_1_1_2_1_1_1_1_1_2_1_3_1"/>
    <protectedRange sqref="AL150:AO150" name="範囲2_5_25_1_1_2_2_1_1_1_1_2_1_1_5_1_3_2_1_1_3_1_1_2_1_1_1_2_2_3_1"/>
    <protectedRange sqref="AL151:AO152" name="範囲4_5_2_4_2_1_1_2_2_1_1_3_1_1_2_1_1_1_2_2_3_1"/>
    <protectedRange sqref="AD150:AG150" name="範囲2_5_25_1_1_2_2_1_1_1_1_2_1_1_5_1_3_2_1_1_3_1_1_2_1_1_5_3_1"/>
    <protectedRange sqref="AD151:AG152 V151:Y152 BJ151:BM152" name="範囲4_5_2_4_2_1_1_2_2_1_1_3_1_1_2_1_1_5_3_1"/>
    <protectedRange sqref="AH149:AK149" name="範囲3_8_6_1_1_1_1_2_2_1_5_3_1"/>
    <protectedRange sqref="AH150:AK152 AD153:AK154" name="範囲4_5_2_6_1_1_1_2_1_1_1_5_3_1"/>
    <protectedRange sqref="Z149:AC149 BN149:BQ149" name="範囲3_8_6_1_1_1_1_2_2_1_5_1_1_3"/>
    <protectedRange sqref="V150:Y150 BJ150:BM150" name="範囲2_5_25_1_1_2_2_1_1_1_1_2_1_1_5_1_3_2_1_1_3_1_1_2_1_1_5_2_1_2"/>
    <protectedRange sqref="BZ145:CC146 N145:Q146 F69:I70 N69:Q70 N221:Q222 N319:Q320 F221:I222" name="範囲4_5_2_4_2_1_1_2_2_1_1_3_1_1_2_1_1_5_2_1_2"/>
    <protectedRange sqref="J207:M207 BN207:BQ207" name="範囲3_18_6"/>
    <protectedRange sqref="F208:I208 BJ208:BM208" name="範囲2_5_26_7"/>
    <protectedRange sqref="J208:M208 F209:M212 BJ211:BQ212 BN208:BQ210" name="範囲4_5_43_7"/>
    <protectedRange sqref="F207:I207 BJ207:BM207" name="範囲3_9_5_6_7"/>
    <protectedRange sqref="CT219:CW219" name="範囲3_17_3_2_2_1_1_1_1_1_4"/>
    <protectedRange sqref="CT220:CW222 CP224:CW224" name="範囲4_5_42_2_2_2_1_1_1_1_1_4"/>
    <protectedRange sqref="CP223:CW223" name="範囲4_5_43_3_2_2_2_1_1_1_1_4"/>
    <protectedRange sqref="CP220:CS220" name="範囲2_5_26_1_5"/>
    <protectedRange sqref="CP221:CS222" name="範囲4_5_43_1_5"/>
    <protectedRange sqref="CP219:CS219" name="範囲3_9_5_6_1_5"/>
    <protectedRange sqref="R207:U207 BF219:BI219 BF317:BI317 BV219:BY219" name="範囲3_17_1_2_1_1_1_3_1_1_1_1_1_1_3_2_4"/>
    <protectedRange sqref="R208:U210 N211:U212 BF220:BI222 BB223:BI224 BF318:BI320 BB321:BI322 BV220:BY222 BR223:BY224" name="範囲4_5_42_1_2_1_1_1_3_1_1_1_1_1_1_3_2_4"/>
    <protectedRange sqref="N208:Q208 BB220:BE220 BB318:BE318 BR220:BU220" name="範囲2_5_25_1_1_2_2_1_1_1_1_2_1_1_5_1_3_2_1_1_3_2_4"/>
    <protectedRange sqref="BB221:BE222 BB319:BE320" name="範囲4_5_2_4_2_1_1_2_2_1_1_4_2_4"/>
    <protectedRange sqref="AX219:BA219 AX317:BA317" name="範囲3_17_1_1_1_1_2_5"/>
    <protectedRange sqref="AT220:AW220 AT318:AW318" name="範囲2_5_25_1_1_1_1_2_5"/>
    <protectedRange sqref="AX220:BA220 AT221:BA224 AX318:BA318 AT319:BA322" name="範囲4_5_42_1_1_1_1_2_5"/>
    <protectedRange sqref="AT219:AW219 AT317:AW317" name="範囲3_9_5_5_1_3_1_1_2_5"/>
    <protectedRange sqref="CP269:CW269 CP287:CW287" name="範囲4_5_43_3_2_2_2_1_1_1_1_1_1_2"/>
    <protectedRange sqref="CP266:CS266 CP284:CS284" name="範囲2_5_26_1_2_2"/>
    <protectedRange sqref="CP267:CS268 CP285:CS286" name="範囲4_5_43_1_2_2"/>
    <protectedRange sqref="CP265:CS265 CP283:CS283" name="範囲3_9_5_6_1_2_2"/>
    <protectedRange sqref="AL220:AO220 AL318:AO318" name="範囲2_5_25_1_1_2_2_1_1_1_1_2_1_1_5_1_3_2_1_1_1_4"/>
    <protectedRange sqref="AL221:AO222 AL319:AO320" name="範囲4_5_2_4_2_1_1_2_2_1_1_1_4"/>
    <protectedRange sqref="AH219:AK219 AH317:AK317" name="範囲3_8_6_1_1_1_1_2_2_1_5_4"/>
    <protectedRange sqref="AH220:AK222 AD223:AK224 AH318:AK320 AD321:AK322" name="範囲4_5_2_6_1_1_1_2_1_1_1_5_4"/>
    <protectedRange sqref="CL219:CO219" name="範囲3_8_6_1_1_1_1_2_2_1_1_1_2_4"/>
    <protectedRange sqref="CL220:CO222 CH223:CO224" name="範囲4_5_2_6_1_1_1_2_1_1_1_1_1_2_1_4"/>
    <protectedRange sqref="CH220:CK220" name="範囲2_5_25_1_1_2_2_1_1_1_1_2_1_1_5_1_3_2_1_1_3_1_1_2_1_1_1_2_2_4"/>
    <protectedRange sqref="CH221:CK222" name="範囲4_5_2_4_2_1_1_2_2_1_1_3_1_1_2_1_1_1_2_2_4"/>
    <protectedRange sqref="BZ220:CC220" name="範囲2_5_25_1_1_2_2_1_1_1_1_2_1_1_5_1_3_2_1_1_3_1_1_2_1_1_5_1_4"/>
    <protectedRange sqref="CD219:CG219" name="範囲3_8_6_1_1_1_1_2_2_1_5_1_4"/>
    <protectedRange sqref="CD220:CG222 BZ223:CG224" name="範囲4_5_2_6_1_1_1_2_1_1_1_5_1_4"/>
    <protectedRange sqref="BF207:BI207 BF277:BI277" name="範囲3_8_6_1_1_1_1_2_1_1_4_2_2"/>
    <protectedRange sqref="BB208:BE208 BB278:BE278" name="範囲2_5_2_9_1_1_1_1_2_1_1_4_2_2"/>
    <protectedRange sqref="BF208:BI210 BB212:BD212 BB211:BI211 BF278:BI280 BB282:BD282 BB281:BI281" name="範囲4_5_2_6_1_1_1_1_1_1_4_2_2"/>
    <protectedRange sqref="BB207:BE207 BB277:BE277" name="範囲3_9_5_5_1_2_1_1_2_1_1_4_2_2"/>
    <protectedRange sqref="BB209:BE210 N209:Q210 BB279:BE280 BR221:BU222" name="範囲4_5_2_2_1_2_2_1_1_4_2_3"/>
    <protectedRange sqref="BE212:BI212 BE282:BI282" name="範囲4_5_2_6_1_1_1_1_1_1_1_3_2_2"/>
    <protectedRange sqref="AP207:AS207" name="範囲3_8_6_2_1_1_1"/>
    <protectedRange sqref="AL208:AO208" name="範囲2_5_2_9_2_1_1_1"/>
    <protectedRange sqref="AP208:AS208 AL209:AS212" name="範囲4_5_2_6_2_1_1_1"/>
    <protectedRange sqref="AL207:AO207" name="範囲3_9_5_5_2_1_1_1"/>
    <protectedRange sqref="AH207:AK207 Z207:AC207" name="範囲3_8_6_1_1_1_1_2_1_1_4_4_1"/>
    <protectedRange sqref="AD208:AG208 V208:Y208" name="範囲2_5_2_9_1_1_1_1_2_1_1_4_4_1"/>
    <protectedRange sqref="AH208:AK210 AD212:AF212 Z208:AC210 V212:X212 V211:AK211" name="範囲4_5_2_6_1_1_1_1_1_1_4_4_1"/>
    <protectedRange sqref="AD207:AG207 V207:Y207" name="範囲3_9_5_5_1_2_1_1_2_1_1_4_4_1"/>
    <protectedRange sqref="AD209:AG210 V209:Y210" name="範囲4_5_2_2_1_2_2_1_1_4_4_1"/>
    <protectedRange sqref="AG212:AK212 Y212:AC212" name="範囲4_5_2_6_1_1_1_1_1_1_1_3_4_1"/>
    <protectedRange sqref="AX265:BA265 CD213:CG213 BV259:BY259 AX283:BA283 AX253:BA253 AX277:BA277" name="範囲3_8_6_1_1_1_1_2_2_1_1_1_2_1_3"/>
    <protectedRange sqref="AX266:BA268 AT269:BA270 CD214:CG216 BZ217:CG218 BV260:BY262 BR263:BY264 AX284:BA286 AT287:BA288 AX254:BA256 AT257:BA258 AX278:BA280 AT281:BA282" name="範囲4_5_2_6_1_1_1_2_1_1_1_1_1_2_1_1_3"/>
    <protectedRange sqref="AT266:AW266 BZ214:CC214 BR260:BU260 AT284:AW284 AT254:AW254 AT278:AW278" name="範囲2_5_25_1_1_2_2_1_1_1_1_2_1_1_5_1_3_2_1_1_3_1_1_2_1_1_1_2_2_1_3"/>
    <protectedRange sqref="AT267:AW268 BZ215:CC216 BR261:BU262 AT285:AW286 AT255:AW256 AT279:AW280" name="範囲4_5_2_4_2_1_1_2_2_1_1_3_1_1_2_1_1_1_2_2_1_3"/>
    <protectedRange sqref="CT259:CW259 BN259:BQ259" name="範囲3_17_1_2_1_1_1_3_1_1_1_1_1_1_3"/>
    <protectedRange sqref="CP263:CW264 CT260:CW262 BJ263:BQ264 BN260:BQ262" name="範囲4_5_42_1_2_1_1_1_3_1_1_1_1_1_1_3"/>
    <protectedRange sqref="CP260:CS260 BJ260:BM260" name="範囲2_5_25_1_1_2_2_1_1_1_1_2_1_1_5_1_3_2_1_1_3"/>
    <protectedRange sqref="CP261:CS262 BJ261:BM262" name="範囲4_5_2_4_2_1_1_2_2_1_1_3"/>
    <protectedRange sqref="CP259:CS259 BJ259:BM259" name="範囲3_9_5_5_5_1_1_3_2"/>
    <protectedRange sqref="AO270:AS270 BU218:BY218 BE264:BI264 AO288:AS288 AW246:BA246 AO258:AS258 AO282:AS282" name="範囲4_5_2_6_1_1_1_2_1_1_1_1_1_1_3_1_2"/>
    <protectedRange sqref="AL266:AO266 BB260:BE260 BR214:BU214 AL284:AO284 AT242:AW242 AL254:AO254 AL278:AO278" name="範囲2_5_25_1_1_2_2_1_1_1_1_2_1_1_5_1_3_2_1_1_3_1_1_2_1_1_1_1_1_3_1_2"/>
    <protectedRange sqref="AL267:AO268 BR215:BU216 BB261:BE262 AL285:AO286 AT243:AW244 AL255:AO256 AL279:AO280" name="範囲4_5_2_4_2_1_1_2_2_1_1_3_1_1_2_1_1_1_1_1_3_1_2"/>
    <protectedRange sqref="AP265:AS265 BV213:BY213 BF259:BI259 AP283:AS283 AX241:BA241 AP253:AS253 AP277:AS277" name="範囲3_8_6_1_1_1_1_2_2_1_1_1_1_3_1_2"/>
    <protectedRange sqref="AP266:AS268 AL270:AN270 AL269:AS269 BV214:BY216 BR218:BT218 BR217:BY217 BF260:BI262 BB264:BD264 BB263:BI263 AP284:AS286 AL288:AN288 AL287:AS287 AX242:BA244 AT246:AV246 AT245:BA245 AP254:AS256 AL258:AN258 AL257:AS257 AP278:AS280 AL282:AN282 AL281:AS281" name="範囲4_5_2_6_1_1_1_2_1_1_1_1_1_1_1_2_1_2"/>
    <protectedRange sqref="AD220:AG220 AD318:AG318" name="範囲2_5_25_1_1_2_2_1_1_1_1_2_1_1_5_1_3_2_1_1_3_1_1_2_1_1_5_2_1_3"/>
    <protectedRange sqref="BZ221:CC222 AD221:AG222 AD319:AG320" name="範囲4_5_2_4_2_1_1_2_2_1_1_3_1_1_2_1_1_5_2_1_3"/>
    <protectedRange sqref="CT305:CW305 CT317:CW317 CT329:CW329" name="範囲3_17_3_2_2_1_1_1_1_1_5"/>
    <protectedRange sqref="CP322:CW322 CT306:CW308 CP310:CW310 CT318:CW320 CP334:CW334 CT330:CW332" name="範囲4_5_42_2_2_2_1_1_1_1_1_5"/>
    <protectedRange sqref="CP309:CW309 CP321:CW321 CP333:CW333" name="範囲4_5_43_3_2_2_2_1_1_1_1_5"/>
    <protectedRange sqref="CP306:CS306 CP318:CS318 CP330:CS330" name="範囲2_5_26_1_6"/>
    <protectedRange sqref="CP307:CS308 CP319:CS320 CP331:CS332" name="範囲4_5_43_1_6"/>
    <protectedRange sqref="CP305:CS305 CP317:CS317 CP329:CS329" name="範囲3_9_5_6_1_6"/>
    <protectedRange sqref="CL317:CO317" name="範囲3_8_6_1_1_1_1_2_2_1_1_1_2_5"/>
    <protectedRange sqref="CL318:CO320 CH321:CO322" name="範囲4_5_2_6_1_1_1_2_1_1_1_1_1_2_1_5"/>
    <protectedRange sqref="CH318:CK318" name="範囲2_5_25_1_1_2_2_1_1_1_1_2_1_1_5_1_3_2_1_1_3_1_1_2_1_1_1_2_2_5"/>
    <protectedRange sqref="CH319:CK320" name="範囲4_5_2_4_2_1_1_2_2_1_1_3_1_1_2_1_1_1_2_2_5"/>
    <protectedRange sqref="CD317:CG317" name="範囲3_8_6_1_1_1_1_2_2_1_5_1_5"/>
    <protectedRange sqref="CD318:CG320 BZ321:CG322" name="範囲4_5_2_6_1_1_1_2_1_1_1_5_1_5"/>
    <protectedRange sqref="AX305:BA305" name="範囲3_8_6_1_1_1_1_2_2_1_1_1_2_1_4"/>
    <protectedRange sqref="AX306:BA308 AT309:BA310" name="範囲4_5_2_6_1_1_1_2_1_1_1_1_1_2_1_1_4"/>
    <protectedRange sqref="AT306:AW306" name="範囲2_5_25_1_1_2_2_1_1_1_1_2_1_1_5_1_3_2_1_1_3_1_1_2_1_1_1_2_2_1_4"/>
    <protectedRange sqref="AT307:AW308" name="範囲4_5_2_4_2_1_1_2_2_1_1_3_1_1_2_1_1_1_2_2_1_4"/>
    <protectedRange sqref="CT311:CW311 CT253:CW253 CT271:CW271" name="範囲3_17_1_2_1_1_1_3_1_1_1_1_1_1_4"/>
    <protectedRange sqref="CP315:CW316 CT312:CW314 CP257:CW258 CT254:CW256 CP275:CW276 CT272:CW274" name="範囲4_5_42_1_2_1_1_1_3_1_1_1_1_1_1_4"/>
    <protectedRange sqref="CP312:CS312 CP254:CS254 CP272:CS272" name="範囲2_5_25_1_1_2_2_1_1_1_1_2_1_1_5_1_3_2_1_1_4"/>
    <protectedRange sqref="CP313:CS314 CP255:CS256 CP273:CS274" name="範囲4_5_2_4_2_1_1_2_2_1_1_4"/>
    <protectedRange sqref="CP311:CS311 CP253:CS253 CP271:CS271" name="範囲3_9_5_5_5_1_1_3_3"/>
    <protectedRange sqref="AO310:AS310" name="範囲4_5_2_6_1_1_1_2_1_1_1_1_1_1_3_1_3"/>
    <protectedRange sqref="AL306:AO306" name="範囲2_5_25_1_1_2_2_1_1_1_1_2_1_1_5_1_3_2_1_1_3_1_1_2_1_1_1_1_1_3_1_3"/>
    <protectedRange sqref="AL307:AO308" name="範囲4_5_2_4_2_1_1_2_2_1_1_3_1_1_2_1_1_1_1_1_3_1_3"/>
    <protectedRange sqref="AP305:AS305" name="範囲3_8_6_1_1_1_1_2_2_1_1_1_1_3_1_3"/>
    <protectedRange sqref="AP306:AS308 AL310:AN310 AL309:AS309" name="範囲4_5_2_6_1_1_1_2_1_1_1_1_1_1_1_2_1_3"/>
    <protectedRange sqref="BZ318:CC318" name="範囲2_5_25_1_1_2_2_1_1_1_1_2_1_1_5_1_3_2_1_1_3_1_1_2_1_1_5_2_1_7"/>
    <protectedRange sqref="BZ319:CC320" name="範囲4_5_2_4_2_1_1_2_2_1_1_3_1_1_2_1_1_5_2_1_7"/>
    <protectedRange sqref="CL311:CO311 CL271:CO271" name="範囲3_8_6_1_1_1_1_2_2_1_5_1_1_1_9"/>
    <protectedRange sqref="CL312:CO314 CH315:CO316 CL272:CO274 CH275:CO276" name="範囲4_5_2_6_1_1_1_2_1_1_1_5_1_1_10"/>
    <protectedRange sqref="CH312:CK312 CH272:CK272" name="範囲2_5_25_1_1_2_2_1_1_1_1_2_1_1_5_1_3_2_1_1_3_1_1_2_1_1_5_2_1_1_9"/>
    <protectedRange sqref="CH313:CK314 CH273:CK274" name="範囲4_5_2_4_2_1_1_2_2_1_1_3_1_1_2_1_1_5_2_1_1_9"/>
    <protectedRange sqref="CT341:CW341" name="範囲3_14_2"/>
    <protectedRange sqref="CP342:CS342" name="範囲2_5_8_2"/>
    <protectedRange sqref="CT342:CW342 CP343:CW346" name="範囲4_5_39_2"/>
    <protectedRange sqref="CP341:CS341" name="範囲3_9_5_2_2"/>
    <protectedRange sqref="AP311:AS311 AH329:AK329 AH101:AK101 CL119:CO119" name="範囲3_18_2_2"/>
    <protectedRange sqref="AL312:AO312 AD330:AG330 AD102:AG102 CH120:CK120" name="範囲2_5_26_2_2"/>
    <protectedRange sqref="AL315:AS316 AP312:AS314 AD333:AK334 AH330:AK332 AD105:AK106 AH102:AK104 AD205:AG205 CH123:CO124 CL120:CO122" name="範囲4_5_43_2_2"/>
    <protectedRange sqref="AL311:AO311 AD329:AG329 AD101:AG101 CH119:CK119" name="範囲3_9_5_6_2_2"/>
    <protectedRange sqref="CT323:CW323 CT335:CW335 CT277:CW277 CT247:CW247 CT235:CW235 CT207:CW207 CT183:CW183 CT177:CW177 CT137:CW137 CT107:CW107 CT195:CW195" name="範囲3_17_3_2_2_1_1_1_1_1_6"/>
    <protectedRange sqref="CT324:CW326 CP328:CW328 CT336:CW338 CP340:CW340 CT278:CW280 CP282:CW282 CT248:CW250 CP252:CW252 CT236:CW238 CP240:CW240 CT208:CW210 CP212:CW212 CT184:CW186 CP188:CW188 CT178:CW180 CP182:CW182 CT138:CW140 CP142:CW142 CT108:CW110 CP112:CW112 CT196:CW198 CP200:CW200" name="範囲4_5_42_2_2_2_1_1_1_1_1_6"/>
    <protectedRange sqref="CP327:CW327 CP339:CW339 CP281:CW281 CP251:CW251 CP239:CW239 CP211:CW211 CP187:CW187 CP181:CW181 CP141:CW141 CP111:CW111 CP199:CW199" name="範囲4_5_43_3_2_2_2_1_1_1_1_6"/>
    <protectedRange sqref="CP324:CS324 CP336:CS336 CP278:CS278 CP248:CS248 CP236:CS236 CP208:CS208 CP184:CS184 CP178:CS178 CP138:CS138 CP108:CS108 CP196:CS196" name="範囲2_5_26_1_7"/>
    <protectedRange sqref="CP325:CS326 CP337:CS338 CP279:CS280 CP249:CS250 CP237:CS238 CP209:CS210 CP185:CS186 CP179:CS180 CP139:CS140 CP109:CS110 CP197:CS198" name="範囲4_5_43_1_7"/>
    <protectedRange sqref="CP323:CS323 CP335:CS335 CP277:CS277 CP247:CS247 CP235:CS235 CP207:CS207 CP183:CS183 CP177:CS177 CP137:CS137 CP107:CS107 CP195:CS195" name="範囲3_9_5_6_1_7"/>
    <protectedRange sqref="BF323:BI323" name="範囲3_8_4_1_2"/>
    <protectedRange sqref="BB324:BE324" name="範囲2_5_2_7_1_2"/>
    <protectedRange sqref="BB327:BI328 BF324:BI326" name="範囲4_5_2_4_1_2"/>
    <protectedRange sqref="BB323:BE323" name="範囲3_9_5_3_1_2"/>
    <protectedRange sqref="AX323:BA323 BV335:BY335 BV329:BY329" name="範囲3_8_6_1_1_1_1_2_2_1_1_1_2_1_5"/>
    <protectedRange sqref="AX324:BA326 AT327:BA328 BV336:BY338 BR339:BY340 BV330:BY332 BR333:BY334" name="範囲4_5_2_6_1_1_1_2_1_1_1_1_1_2_1_1_5"/>
    <protectedRange sqref="AT324:AW324 BR336:BU336 BR330:BU330" name="範囲2_5_25_1_1_2_2_1_1_1_1_2_1_1_5_1_3_2_1_1_3_1_1_2_1_1_1_2_2_1_5"/>
    <protectedRange sqref="AT325:AW326 BR337:BU338 BR331:BU332" name="範囲4_5_2_4_2_1_1_2_2_1_1_3_1_1_2_1_1_1_2_2_1_5"/>
    <protectedRange sqref="AP323:AS323 BN335:BQ335 BN329:BQ329 CT61:CW61 CT83:CW83 CT95:CW95 CT119:CW119 CT189:CW189" name="範囲3_17_1_2_1_1_1_3_1_1_1_1_1_1_5"/>
    <protectedRange sqref="AL327:AS328 AP324:AS326 BJ339:BQ340 BN336:BQ338 BJ333:BQ334 BN330:BQ332 CP65:CW66 CT62:CW64 CP87:CW88 CT84:CW86 CP99:CW100 CT96:CW98 CP123:CW124 CT120:CW122 CP193:CW194 CT190:CW192" name="範囲4_5_42_1_2_1_1_1_3_1_1_1_1_1_1_5"/>
    <protectedRange sqref="AL324:AO324 BJ336:BM336 BJ330:BM330 CP62:CS62 CP84:CS84 CP96:CS96 CP120:CS120 CP190:CS190" name="範囲2_5_25_1_1_2_2_1_1_1_1_2_1_1_5_1_3_2_1_1_5"/>
    <protectedRange sqref="AL325:AO326 BJ337:BM338 BJ331:BM332 CP63:CS64 CP85:CS86 CP97:CS98 CP191:CS192" name="範囲4_5_2_4_2_1_1_2_2_1_1_5"/>
    <protectedRange sqref="AL323:AO323 BJ335:BM335 BJ329:BM329 CP61:CS61 CP83:CS83 CP95:CS95 CP119:CS119 CP189:CS189" name="範囲3_9_5_5_5_1_1_3_4"/>
    <protectedRange sqref="AG328:AK328 BE340:BI340 BE334:BI334" name="範囲4_5_2_6_1_1_1_2_1_1_1_1_1_1_3_1_4"/>
    <protectedRange sqref="AD324:AG324 BB336:BE336 BB330:BE330" name="範囲2_5_25_1_1_2_2_1_1_1_1_2_1_1_5_1_3_2_1_1_3_1_1_2_1_1_1_1_1_3_1_4"/>
    <protectedRange sqref="AD325:AG326 BB337:BE338 BB331:BE332 BB325:BE326" name="範囲4_5_2_4_2_1_1_2_2_1_1_3_1_1_2_1_1_1_1_1_3_1_4"/>
    <protectedRange sqref="AH323:AK323 BF335:BI335 BF329:BI329" name="範囲3_8_6_1_1_1_1_2_2_1_1_1_1_3_1_4"/>
    <protectedRange sqref="AH324:AK326 AD328:AF328 AD327:AK327 BF336:BI338 BB340:BD340 BB339:BI339 BF330:BI332 BB334:BD334 BB333:BI333" name="範囲4_5_2_6_1_1_1_2_1_1_1_1_1_1_1_2_1_4"/>
    <protectedRange sqref="CL323:CO323" name="範囲3_8_6_1_1_1_1_2_2_1_5_1_1_1_10"/>
    <protectedRange sqref="CH328:CO328 CH327:CK327 CL324:CO327" name="範囲4_5_2_6_1_1_1_2_1_1_1_5_1_1_11"/>
    <protectedRange sqref="CH324:CK324" name="範囲2_5_25_1_1_2_2_1_1_1_1_2_1_1_5_1_3_2_1_1_3_1_1_2_1_1_5_2_1_1_10"/>
    <protectedRange sqref="CH325:CK326" name="範囲4_5_2_4_2_1_1_2_2_1_1_3_1_1_2_1_1_5_2_1_1_10"/>
    <protectedRange sqref="BF177:BI177 BF235:BI235" name="範囲3_8_6_1_1_1_1_2_1_1_4_2"/>
    <protectedRange sqref="BB178:BE178 BB236:BE236" name="範囲2_5_2_9_1_1_1_1_2_1_1_4_2"/>
    <protectedRange sqref="BF178:BI180 BB182:BD182 BB181:BI181 BF236:BI238 BB240:BD240 BB239:BI239" name="範囲4_5_2_6_1_1_1_1_1_1_4_2"/>
    <protectedRange sqref="BB177:BE177 BB235:BE235" name="範囲3_9_5_5_1_2_1_1_2_1_1_4_2"/>
    <protectedRange sqref="BB179:BE180 BB237:BE238" name="範囲4_5_2_2_1_2_2_1_1_4_2"/>
    <protectedRange sqref="BE182:BI182 BE240:BI240" name="範囲4_5_2_6_1_1_1_1_1_1_1_3_2"/>
    <protectedRange sqref="AX247:BA247" name="範囲3_18_8"/>
    <protectedRange sqref="AT248:AW248" name="範囲2_5_26_9"/>
    <protectedRange sqref="AX248:BA248 AT249:BA252" name="範囲4_5_43_9"/>
    <protectedRange sqref="AT247:AW247" name="範囲3_9_5_6_9"/>
    <protectedRange sqref="BF247:BI247" name="範囲3_8_6_1_1_1_1_2_1_1_4_2_3"/>
    <protectedRange sqref="BB248:BE248" name="範囲2_5_2_9_1_1_1_1_2_1_1_4_2_3"/>
    <protectedRange sqref="BF248:BI250 BB252:BD252 BB251:BI251" name="範囲4_5_2_6_1_1_1_1_1_1_4_2_3"/>
    <protectedRange sqref="BB247:BE247" name="範囲3_9_5_5_1_2_1_1_2_1_1_4_2_3"/>
    <protectedRange sqref="BB249:BE250" name="範囲4_5_2_2_1_2_2_1_1_4_2_5"/>
    <protectedRange sqref="BE252:BI252" name="範囲4_5_2_6_1_1_1_1_1_1_1_3_2_3"/>
    <protectedRange sqref="BV311:BY311 BV323:BY323 AX329:BA329 AX335:BA335 AX399:BA399 BV405:BY405 R347:U347 R353:U353 CD347:CG347 BN353:BQ353 CD353:CG353 CL353:CO353 BN277:BQ277 BV277:BY277 AX311:BA311 BN347:BQ347 CL329:CO329 CD405:CG405 BV341:BY341 CD341:CG341 CD335:CG335 CD323:CG323 CD277:CG277 BV247:BY247 CD247:CG247 BV235:BY235 CD235:CG235 BV207:BY207 CD207:CG207 BV183:BY183 CD183:CG183 BV177:BY177 CD177:CG177 BV137:BY137 CD137:CG137 BV107:BY107 CD107:CG107 R341:U341 Z341:AC341 AH341:AK341 J341:M341 BF341:BI341" name="範囲3_18_9"/>
    <protectedRange sqref="BR312:BU312 BR324:BU324 AT330:AW330 AT336:AW336 AT400:AW400 BR406:BU406 N348:Q348 N354:Q354 BZ348:CC348 BJ354:BM354 BZ354:CC354 CH354:CK354 BJ278:BM278 BR278:BU278 AT312:AW312 BJ348:BM348 CH330:CK330 BZ406:CC406 BR342:BU342 BZ342:CC342 BZ336:CC336 BZ324:CC324 BZ278:CC278 BR248:BU248 BZ248:CC248 BR236:BU236 BZ236:CC236 BR208:BU208 BZ208:CC208 BR184:BU184 BZ184:CC184 BR178:BU178 BZ178:CC178 BR138:BU138 BZ138:CC138 BR108:BU108 BZ108:CC108 N342:Q342 V342:Y342 AD342:AG342 F342:I342 BB342:BE342" name="範囲2_5_26_12"/>
    <protectedRange sqref="BV312:BY312 BV324:BY324 AX330:BA330 AX336:BA336 AT331:BA334 AT337:BA340 AX400:BA400 AT401:BA404 BV406:BY406 R348:U348 R354:U354 N349:U352 N355:U358 CD348:CG348 BN354:BQ354 CD354:CG354 CL354:CO354 BJ355:BQ358 BN278:BQ278 BV278:BY278 BZ349:CG352 BZ355:CO358 AX312:BA312 AT313:BA316 BN348:BQ348 BJ349:BQ352 AL313:AO314 AD331:AG332 AD103:AG104 CL330:CO330 CH331:CO334 CH121:CK122 BR313:BY316 CD406:CG406 BR407:CG410 BV342:BY342 CD342:CG342 BR343:CG346 CD336:CG336 BZ337:CG340 CD324:CG324 BR325:CG328 CD278:CG278 BJ279:CG282 BV248:BY248 CD248:CG248 BR249:CG252 BV236:BY236 CD236:CG236 BR237:CG240 BV208:BY208 CD208:CG208 BR209:CG212 BV184:BY184 CD184:CG184 BR185:CG188 BV178:BY178 CD178:CG178 BR179:CG182 BV138:BY138 CD138:CG138 BR139:CG142 BV108:BY108 CD108:CG108 BR109:CG112 R342:U342 Z342:AC342 AH342:AK342 J342:M342 F343:AK346 BF342:BI342 BB343:BI346" name="範囲4_5_43_10"/>
    <protectedRange sqref="BR311:BU311 BR323:BU323 AT329:AW329 AT335:AW335 AT399:AW399 BR405:BU405 N347:Q347 N353:Q353 BZ347:CC347 BJ353:BM353 BZ353:CC353 CH353:CK353 BJ277:BM277 BR277:BU277 AT311:AW311 BJ347:BM347 CH329:CK329 BZ405:CC405 BR341:BU341 BZ341:CC341 BZ335:CC335 BZ323:CC323 BZ277:CC277 BR247:BU247 BZ247:CC247 BR235:BU235 BZ235:CC235 BR207:BU207 BZ207:CC207 BR183:BU183 BZ183:CC183 BR177:BU177 BZ177:CC177 BR137:BU137 BZ137:CC137 BR107:BU107 BZ107:CC107 N341:Q341 V341:Y341 AD341:AG341 F341:I341 BB341:BE341" name="範囲3_9_5_6_10"/>
    <protectedRange sqref="BF311:BI311 BF37:BI37" name="範囲3_8_6_1_1_1_1_2_1_1_4_2_4"/>
    <protectedRange sqref="BB312:BE312 BB38:BE38" name="範囲2_5_2_9_1_1_1_1_2_1_1_4_2_4"/>
    <protectedRange sqref="BF312:BI314 BB316:BD316 BB315:BI315 BF38:BI40 BB42:BD42 BB41:BI41" name="範囲4_5_2_6_1_1_1_1_1_1_4_2_4"/>
    <protectedRange sqref="BB311:BE311 BB37:BE37" name="範囲3_9_5_5_1_2_1_1_2_1_1_4_2_4"/>
    <protectedRange sqref="BB313:BE314 BB39:BE40" name="範囲4_5_2_2_1_2_2_1_1_4_2_6"/>
    <protectedRange sqref="BE316:BI316 BE42:BI42" name="範囲4_5_2_6_1_1_1_1_1_1_1_3_2_4"/>
    <protectedRange sqref="AX31:BA31" name="範囲3_18_12"/>
    <protectedRange sqref="AT32:AW32" name="範囲2_5_26_13"/>
    <protectedRange sqref="AX32:BA32 AT33:BA36 AD33:AG34 BB27:BE28" name="範囲4_5_43_13"/>
    <protectedRange sqref="AT31:AW31" name="範囲3_9_5_6_13"/>
    <protectedRange sqref="BF31:BI31" name="範囲3_8_6_1_1_1_1_2_1_1_4_2_5"/>
    <protectedRange sqref="BB32:BE32" name="範囲2_5_2_9_1_1_1_1_2_1_1_4_2_5"/>
    <protectedRange sqref="BF32:BI34 BB36:BD36 BB35:BI35" name="範囲4_5_2_6_1_1_1_1_1_1_4_2_5"/>
    <protectedRange sqref="BB31:BE31" name="範囲3_9_5_5_1_2_1_1_2_1_1_4_2_5"/>
    <protectedRange sqref="BB33:BE34" name="範囲4_5_2_2_1_2_2_1_1_4_2_7"/>
    <protectedRange sqref="BE36:BI36" name="範囲4_5_2_6_1_1_1_1_1_1_1_3_2_5"/>
    <protectedRange sqref="AX101:BA101" name="範囲3_18_1_1_1"/>
    <protectedRange sqref="AT102:AW102" name="範囲2_5_26_1_1_1_1"/>
    <protectedRange sqref="AT103:BA106 AX102:BA102" name="範囲4_5_43_1_1_1_1"/>
    <protectedRange sqref="AT101:AW101" name="範囲3_9_5_6_1_1_1_1"/>
    <protectedRange sqref="CT213:CW213" name="範囲3_18_1_2"/>
    <protectedRange sqref="CP214:CS214" name="範囲2_5_26_3_1"/>
    <protectedRange sqref="CT214:CW216 CP217:CW218" name="範囲4_5_43_3_1"/>
    <protectedRange sqref="CP213:CS213" name="範囲3_9_5_6_3_1"/>
    <protectedRange sqref="CP215:CS216" name="範囲4_5_2_2_1_2_2_1_1_4_1_2"/>
    <protectedRange sqref="AX195:BA195 AX201:BA201" name="範囲3_18_1_1_4"/>
    <protectedRange sqref="AT196:AW196 AT202:AW202" name="範囲2_5_26_1_1_1_4"/>
    <protectedRange sqref="AT197:BA200 AX196:BA196 AT203:BA206 AX202:BA202" name="範囲4_5_43_1_1_1_4"/>
    <protectedRange sqref="AT195:AW195 AT201:AW201" name="範囲3_9_5_6_1_1_1_4"/>
    <protectedRange sqref="AX259:BA259" name="範囲3_18_1_1_6"/>
    <protectedRange sqref="AT260:AW260" name="範囲2_5_26_1_1_1_6"/>
    <protectedRange sqref="AT261:BA264 AX260:BA260" name="範囲4_5_43_1_1_1_6"/>
    <protectedRange sqref="AT259:AW259" name="範囲3_9_5_6_1_1_1_6"/>
    <protectedRange sqref="CL95:CO95 CL61:CO61 CL189:CO189" name="範囲3_8_6_1_1_1_1_2_2_1_5_1_1_1_2"/>
    <protectedRange sqref="CL96:CO98 CH99:CO100 CL62:CO64 CH65:CO66 CL190:CO192 CH193:CO194" name="範囲4_5_2_6_1_1_1_2_1_1_1_5_1_1_2"/>
    <protectedRange sqref="CH96:CK96 CH62:CK62 CH190:CK190" name="範囲2_5_25_1_1_2_2_1_1_1_1_2_1_1_5_1_3_2_1_1_3_1_1_2_1_1_5_2_1_1_2"/>
    <protectedRange sqref="CH97:CK98 CH63:CK64 CH191:CK192" name="範囲4_5_2_4_2_1_1_2_2_1_1_3_1_1_2_1_1_5_2_1_1_2"/>
    <protectedRange sqref="AL445:AS452 AT449:BA450" name="範囲8_3_1_3"/>
    <protectedRange sqref="C411:E415 B411 B413:B415 CY411:DA415 CX411 CX413:CX415" name="範囲3_1_1_1_1_1_1_3_1"/>
    <protectedRange sqref="Z165:AC165 Z19:AC19" name="範囲3_8_6_1_1_1_1_2_2_1_1_1_2_1_1_1"/>
    <protectedRange sqref="Z166:AC168 V169:AC170 Z20:AC22 V23:AC24" name="範囲4_5_2_6_1_1_1_2_1_1_1_1_1_2_1_1_1_1"/>
    <protectedRange sqref="V166:Y166 V20:Y20" name="範囲2_5_25_1_1_2_2_1_1_1_1_2_1_1_5_1_3_2_1_1_3_1_1_2_1_1_1_2_2_1_1_1"/>
    <protectedRange sqref="V167:Y168 V21:Y22" name="範囲4_5_2_4_2_1_1_2_2_1_1_3_1_1_2_1_1_1_2_2_1_1_1"/>
    <protectedRange sqref="N166:Q166 N20:Q20" name="範囲2_5_25_1_1_2_2_1_1_1_1_2_1_1_5_1_3_2_1_1_3_1_1_2_1_1_5_1_2_2"/>
    <protectedRange sqref="N167:Q168 F167:I168 AD167:AG168 N21:Q22" name="範囲4_5_2_4_2_1_1_2_2_1_1_3_1_1_2_1_1_5_1_2_2"/>
    <protectedRange sqref="R165:U165 R19:U19" name="範囲3_8_6_1_1_1_1_2_2_1_5_1_2_3"/>
    <protectedRange sqref="R166:U168 N169:U170 R20:U22 N23:U24" name="範囲4_5_2_6_1_1_1_2_1_1_1_5_1_2_3"/>
    <protectedRange sqref="CD417:CG417 AH335:AK335 J353:M353 BN317:BQ317 BV317:BY317 AP375:AS375 R305:U305 J399:M399" name="範囲3_8_6_2_1_2_1_2_1_2_3_3_1"/>
    <protectedRange sqref="BZ417:CC417 AD335:AG335 F353:I353 BJ317:BM317 BR317:BU317 AL375:AO375 N305:Q305 F399:I399" name="範囲3_9_5_5_2_2_1_2_1_2_3_3_1"/>
    <protectedRange sqref="BZ418:CG422 AD336:AK340 F354:M358 BJ318:BY322 AL376:AS380 N306:U310 F400:M404" name="範囲6_2_1_3_2_1_1_1_2_1_4_2_1_1_8_1_1_1_2_1_2_3_3_1"/>
    <protectedRange sqref="DB284:DB288" name="範囲3_3_1_1_1"/>
    <protectedRange sqref="B288:E288" name="範囲3_1_2_1_1_1_1_1_2_1_1_1"/>
    <protectedRange sqref="AH411:AK411 AH375:AK375 AH393:AK393 AH423:AK423 AH429:AK429" name="範囲3_18_4_1"/>
    <protectedRange sqref="AD412:AG412 AD376:AG376 AD394:AG394 AD424:AG424 AD430:AG430" name="範囲2_5_26_4_1"/>
    <protectedRange sqref="AD413:AK416 AH412:AK412 AD377:AK380 AH376:AK376 AD395:AK398 AH394:AK394 AD425:AK428 AD431:AK434 AH424:AK424 AH430:AK430" name="範囲4_5_43_4_1"/>
    <protectedRange sqref="AD411:AG411 AD375:AG375 AD393:AG393 AD423:AG423 AD429:AG429" name="範囲3_9_5_6_4_1"/>
    <protectedRange sqref="J411:M411 R411:U411 Z411:AC411 BN411:BQ411 BV411:BY411 CL411:CO411 BN405:BQ405 Z399:AC399 AH399:AK399 Z405:AC405 AH405:AK405 J393:M393 Z393:AC393 BN387:BQ387 BV387:BY387 CD387:CG387 CD393:CG393 CL393:CO393 J375:M375 R375:U375 Z375:AC375 BF375:BI375 BN375:BQ375 BN381:BQ381 BV375:BY375 BV381:BY381 CD375:CG375 CD381:CG381 CL375:CO375 Z381:AC381 AH381:AK381 R381:U381 J381:M381 BF381:BI381 J387:M387 R387:U387 J429:M429 R423:U423 R429:U429 Z423:AC423 Z429:AC429 R405:U405 J265:M265 J347:M347" name="範囲3_15_1_1"/>
    <protectedRange sqref="F411:I411 N411:Q411 V411:Y411 BJ411:BM411 BR411:BU411 CH411:CK411 BJ405:BM405 V399:Y399 AD399:AG399 V405:Y405 AD405:AG405 F393:I393 V393:Y393 BJ387:BM387 BR387:BU387 BZ387:CC387 BZ393:CC393 CH393:CK393 F375:I375 N375:Q375 V375:Y375 BB375:BE375 BJ375:BM375 BJ381:BM381 BR375:BU375 BR381:BU381 BZ375:CC375 BZ381:CC381 CH375:CK375 V381:Y381 AD381:AG381 N381:Q381 F381:I381 BB381:BE381 F387:I387 N387:Q387 F429:I429 N423:Q423 N429:Q429 V423:Y423 V429:Y429 N405:Q405 F265:I265 F347:I347" name="範囲3_9_5_3_2_1"/>
    <protectedRange sqref="C283:E287 B283 B285:B287" name="範囲3_1_1_1_1_1_1_1_1_3_1_1_1"/>
    <protectedRange sqref="CY283:DA287 CX283 CX285:CX287" name="範囲3_1_1_1_1_1_1_1_1_3_1_1_4"/>
    <protectedRange sqref="R137:U137" name="範囲3_17_1_1_1_1_2_4"/>
    <protectedRange sqref="N138:Q138" name="範囲2_5_25_1_1_1_1_2_4"/>
    <protectedRange sqref="R138:U138 N139:U140 N142:U142 R141:U141" name="範囲4_5_42_1_1_1_1_2_4"/>
    <protectedRange sqref="N137:Q137" name="範囲3_9_5_5_1_3_1_1_2_4"/>
    <protectedRange sqref="Y142:AC142 Y188:AC188" name="範囲4_5_2_6_1_1_1_2_1_1_1_1_1_1_3_1_12"/>
    <protectedRange sqref="V138:Y138 V184:Y184" name="範囲2_5_25_1_1_2_2_1_1_1_1_2_1_1_5_1_3_2_1_1_3_1_1_2_1_1_1_1_1_3_1_12"/>
    <protectedRange sqref="V139:Y140 V185:Y186" name="範囲4_5_2_4_2_1_1_2_2_1_1_3_1_1_2_1_1_1_1_1_3_1_11"/>
    <protectedRange sqref="Z137:AC137 Z183:AC183" name="範囲3_8_6_1_1_1_1_2_2_1_1_1_1_3_1_12"/>
    <protectedRange sqref="Z138:AC140 V142:X142 V141:AC141 Z184:AC186 V188:X188 V187:AC187" name="範囲4_5_2_6_1_1_1_2_1_1_1_1_1_1_1_2_1_12"/>
    <protectedRange sqref="N141:Q141" name="範囲4_5_40_1"/>
    <protectedRange sqref="R107:U107" name="範囲3_17_1_1_1_1_2_4_1"/>
    <protectedRange sqref="N108:Q108" name="範囲2_5_25_1_1_1_1_2_4_1"/>
    <protectedRange sqref="R108:U108 N109:U110 N112:U112 R111:U111 N191:Q192 N261:Q262 N215:Q216 N127:Q128 N313:Q314" name="範囲4_5_42_1_1_1_1_2_4_1"/>
    <protectedRange sqref="N107:Q107" name="範囲3_9_5_5_1_3_1_1_2_4_1"/>
    <protectedRange sqref="Y112:AC112" name="範囲4_5_2_6_1_1_1_2_1_1_1_1_1_1_3_1_12_1"/>
    <protectedRange sqref="V108:Y108" name="範囲2_5_25_1_1_2_2_1_1_1_1_2_1_1_5_1_3_2_1_1_3_1_1_2_1_1_1_1_1_3_1_12_1"/>
    <protectedRange sqref="V109:Y110" name="範囲4_5_2_4_2_1_1_2_2_1_1_3_1_1_2_1_1_1_1_1_3_1_11_1"/>
    <protectedRange sqref="Z107:AC107" name="範囲3_8_6_1_1_1_1_2_2_1_1_1_1_3_1_12_1"/>
    <protectedRange sqref="Z108:AC110 V112:X112 V111:AC111" name="範囲4_5_2_6_1_1_1_2_1_1_1_1_1_1_1_2_1_12_1"/>
    <protectedRange sqref="N111:Q111" name="範囲4_5_40_1_1"/>
    <protectedRange sqref="R323:U323" name="範囲3_17_1_1_1_1_2_4_2"/>
    <protectedRange sqref="N324:Q324" name="範囲2_5_25_1_1_1_1_2_4_2"/>
    <protectedRange sqref="R324:U324 N325:U326 N328:U328 R327:U327" name="範囲4_5_42_1_1_1_1_2_4_2"/>
    <protectedRange sqref="N323:Q323" name="範囲3_9_5_5_1_3_1_1_2_4_2"/>
    <protectedRange sqref="Y328:AC328" name="範囲4_5_2_6_1_1_1_2_1_1_1_1_1_1_3_1_12_2"/>
    <protectedRange sqref="V324:Y324" name="範囲2_5_25_1_1_2_2_1_1_1_1_2_1_1_5_1_3_2_1_1_3_1_1_2_1_1_1_1_1_3_1_12_2"/>
    <protectedRange sqref="V325:Y326" name="範囲4_5_2_4_2_1_1_2_2_1_1_3_1_1_2_1_1_1_1_1_3_1_11_2"/>
    <protectedRange sqref="Z323:AC323" name="範囲3_8_6_1_1_1_1_2_2_1_1_1_1_3_1_12_2"/>
    <protectedRange sqref="Z324:AC326 V328:X328 V327:AC327" name="範囲4_5_2_6_1_1_1_2_1_1_1_1_1_1_1_2_1_12_2"/>
    <protectedRange sqref="N327:Q327" name="範囲4_5_40_1_2"/>
    <protectedRange sqref="R299:U299 AP299:AS299 CD299:CG299" name="範囲3_8_5_2_6"/>
    <protectedRange sqref="N300:Q300 AL300:AO300 BZ300:CC300" name="範囲2_5_2_8_2_6"/>
    <protectedRange sqref="R300:U300 N301:U304 AP300:AS300 AL301:AS304 CD300:CG300 BZ301:CG304" name="範囲4_5_2_5_2_6"/>
    <protectedRange sqref="N299:Q299 AL299:AO299 BZ299:CC299" name="範囲3_9_5_4_2_6"/>
    <protectedRange sqref="J299:M299 AH299:AK299 AX299:BA299 BF299:BI299 BN299:BQ299 BV299:BY299" name="範囲3_17_1_2_1_1_1_3_1_1_1_1_1_1_3_1_1_1_2_2_7"/>
    <protectedRange sqref="J300:M302 F304:H304 F303:M303 AH300:AK302 AD304:AF304 AD303:AK303 AX300:BA302 AT304:AV304 BF300:BI302 BB304:BD304 BN300:BQ302 BJ304:BL304 BV300:BY302 BR304:BT304 AT303:BY303" name="範囲4_5_42_1_2_1_1_1_3_1_1_1_1_1_1_3_1_1_1_2_2_8"/>
    <protectedRange sqref="F300:I300 AD300:AG300 AT300:AW300 BB300:BE300 BJ300:BM300 BR300:BU300" name="範囲2_5_25_1_1_2_2_1_1_1_1_2_1_1_5_1_3_2_1_1_3_1_1_1_2_2_7"/>
    <protectedRange sqref="F301:I302 AD301:AG302 AT301:AW302 BB301:BE302 BJ301:BM302 BR301:BU302" name="範囲4_5_2_4_2_1_1_2_2_1_1_3_1_1_1_2_2_7"/>
    <protectedRange sqref="AL395:AO396" name="範囲4_5_2_4_2_1_1_2_2_1_1_13_1"/>
    <protectedRange sqref="BJ449:BY450 BZ446:CB446" name="範囲8_3_1_2_2"/>
    <protectedRange sqref="AD84:AG84 AD190:AG190 AD260:AG260 AD214:AG214 AD126:AG126 AD312:AG312" name="範囲2_5_4_2_5"/>
    <protectedRange sqref="AH84:AK84 AD85:AK88 AH190:AK190 AD191:AK194 AH260:AK260 AD261:AK264 AH214:AK214 AD215:AK218 AH126:AK126 AD127:AK130 AH312:AK312 AD313:AK316" name="範囲4_5_3_1_1_1_5"/>
    <protectedRange sqref="BJ23:BM23 BR23:BU23 BJ29:BM29 BR29:BU29 BJ35:BM35" name="範囲4_5_42_1_2_1_1_1_3_1_1_1_1_1_1_14"/>
    <protectedRange sqref="DB242:DJ246" name="範囲3_7"/>
    <protectedRange sqref="B246:E246" name="範囲3_1_2_1_1_1_1_1_2_2_1_2"/>
    <protectedRange sqref="C241:E245 B241 B243:B245" name="範囲3_1_1_1_1_1_1_1_1_3_2_1_2"/>
    <protectedRange sqref="CX246:DA246" name="範囲3_1_2_1_1_1_1_1_2_2_2_2"/>
    <protectedRange sqref="CY241:DA245 CX241 CX243:CX245" name="範囲3_1_1_1_1_1_1_1_1_3_2_2_1"/>
    <protectedRange sqref="CT241:CW241" name="範囲3_18_15"/>
    <protectedRange sqref="CP242:CS242" name="範囲2_5_26_15"/>
    <protectedRange sqref="CT242:CW242 CP243:CW246" name="範囲4_5_43_16"/>
    <protectedRange sqref="CP241:CS241" name="範囲3_9_5_6_16"/>
    <protectedRange sqref="CD125:CG125 CD55:CG55" name="範囲3_17_1_1_1_1_2_1"/>
    <protectedRange sqref="BZ126:CC126 BZ56:CC56" name="範囲2_5_25_1_1_2_2_1_1_1_1_2_1_1_5_1_3_2_1_1_3_2_1_1_1_1_1_1_4"/>
    <protectedRange sqref="BZ127:CC128 BZ57:CC58" name="範囲4_5_2_4_2_1_1_2_2_1_1_4_2_1_1_1_1_1_1_4"/>
    <protectedRange sqref="N481:U482 BB481:BI482 BR481:BY482" name="範囲8_3_1_2_1"/>
    <protectedRange sqref="N484:U484 BB484:BI484 BR484:BY484" name="範囲8_3_1_3_1"/>
    <protectedRange sqref="CP121:CS122" name="範囲4_5_2_4_2_1_1_2_2_1_1_3_1_1_2_1_1_5_2_2_1_2"/>
    <protectedRange sqref="CH447:CO448 CH445:CO445 CK446:CO446" name="範囲8_3_1_2_1_1"/>
    <protectedRange sqref="CH446:CJ446" name="範囲8_3_1_2_2_1"/>
  </protectedRanges>
  <mergeCells count="10380">
    <mergeCell ref="CM220:CM221"/>
    <mergeCell ref="CN220:CN221"/>
    <mergeCell ref="AH220:AH221"/>
    <mergeCell ref="AI220:AI221"/>
    <mergeCell ref="AJ220:AJ221"/>
    <mergeCell ref="CL222:CL223"/>
    <mergeCell ref="CM222:CM223"/>
    <mergeCell ref="CN222:CN223"/>
    <mergeCell ref="CO222:CO223"/>
    <mergeCell ref="K222:K223"/>
    <mergeCell ref="L222:L223"/>
    <mergeCell ref="M222:M223"/>
    <mergeCell ref="R222:R223"/>
    <mergeCell ref="S222:S223"/>
    <mergeCell ref="T222:T223"/>
    <mergeCell ref="U222:U223"/>
    <mergeCell ref="Z222:Z223"/>
    <mergeCell ref="AA222:AA223"/>
    <mergeCell ref="AB222:AB223"/>
    <mergeCell ref="AC222:AC223"/>
    <mergeCell ref="AH222:AH223"/>
    <mergeCell ref="AI222:AI223"/>
    <mergeCell ref="AJ222:AJ223"/>
    <mergeCell ref="AK222:AK223"/>
    <mergeCell ref="AP222:AP223"/>
    <mergeCell ref="AQ222:AQ223"/>
    <mergeCell ref="AR222:AR223"/>
    <mergeCell ref="AS222:AS223"/>
    <mergeCell ref="AX222:AX223"/>
    <mergeCell ref="AY222:AY223"/>
    <mergeCell ref="AZ222:AZ223"/>
    <mergeCell ref="BA222:BA223"/>
    <mergeCell ref="BY222:BY223"/>
    <mergeCell ref="CD222:CD223"/>
    <mergeCell ref="AX220:AX221"/>
    <mergeCell ref="AY220:AY221"/>
    <mergeCell ref="AZ220:AZ221"/>
    <mergeCell ref="BA220:BA221"/>
    <mergeCell ref="BB220:BE220"/>
    <mergeCell ref="BF220:BF221"/>
    <mergeCell ref="BG220:BG221"/>
    <mergeCell ref="BH220:BH221"/>
    <mergeCell ref="BI220:BI221"/>
    <mergeCell ref="BR220:BU220"/>
    <mergeCell ref="BV220:BV221"/>
    <mergeCell ref="BW220:BW221"/>
    <mergeCell ref="BX220:BX221"/>
    <mergeCell ref="BY220:BY221"/>
    <mergeCell ref="BZ220:CC220"/>
    <mergeCell ref="CD220:CD221"/>
    <mergeCell ref="B224:E224"/>
    <mergeCell ref="F224:G224"/>
    <mergeCell ref="I224:M224"/>
    <mergeCell ref="N224:O224"/>
    <mergeCell ref="Q224:U224"/>
    <mergeCell ref="V224:W224"/>
    <mergeCell ref="Y224:AC224"/>
    <mergeCell ref="AD224:AE224"/>
    <mergeCell ref="AG224:AK224"/>
    <mergeCell ref="AL224:AM224"/>
    <mergeCell ref="AO224:AS224"/>
    <mergeCell ref="AT224:AU224"/>
    <mergeCell ref="AW224:BA224"/>
    <mergeCell ref="BB224:BC224"/>
    <mergeCell ref="BE224:BI224"/>
    <mergeCell ref="BR224:BS224"/>
    <mergeCell ref="BU224:BY224"/>
    <mergeCell ref="BZ224:CA224"/>
    <mergeCell ref="CC224:CG224"/>
    <mergeCell ref="CH224:CI224"/>
    <mergeCell ref="CK224:CO224"/>
    <mergeCell ref="CP224:CQ224"/>
    <mergeCell ref="CS224:CW224"/>
    <mergeCell ref="CX218:DA218"/>
    <mergeCell ref="B219:E223"/>
    <mergeCell ref="F219:I219"/>
    <mergeCell ref="J219:M219"/>
    <mergeCell ref="N219:Q219"/>
    <mergeCell ref="R219:U219"/>
    <mergeCell ref="V219:Y219"/>
    <mergeCell ref="Z219:AC219"/>
    <mergeCell ref="AD219:AG219"/>
    <mergeCell ref="AH219:AK219"/>
    <mergeCell ref="AL219:AO219"/>
    <mergeCell ref="AP219:AS219"/>
    <mergeCell ref="AT219:AW219"/>
    <mergeCell ref="AX219:BA219"/>
    <mergeCell ref="BB219:BE219"/>
    <mergeCell ref="BF219:BI219"/>
    <mergeCell ref="BJ219:BQ224"/>
    <mergeCell ref="BR219:BU219"/>
    <mergeCell ref="BV219:BY219"/>
    <mergeCell ref="BZ219:CC219"/>
    <mergeCell ref="CD219:CG219"/>
    <mergeCell ref="CH219:CK219"/>
    <mergeCell ref="CL219:CO219"/>
    <mergeCell ref="CP219:CS219"/>
    <mergeCell ref="CT219:CW219"/>
    <mergeCell ref="CX219:DA223"/>
    <mergeCell ref="F220:I220"/>
    <mergeCell ref="J220:J221"/>
    <mergeCell ref="K220:K221"/>
    <mergeCell ref="L220:L221"/>
    <mergeCell ref="M220:M221"/>
    <mergeCell ref="N220:Q220"/>
    <mergeCell ref="R220:R221"/>
    <mergeCell ref="S220:S221"/>
    <mergeCell ref="T220:T221"/>
    <mergeCell ref="U220:U221"/>
    <mergeCell ref="CX224:DA224"/>
    <mergeCell ref="CU220:CU221"/>
    <mergeCell ref="CV220:CV221"/>
    <mergeCell ref="CW220:CW221"/>
    <mergeCell ref="F221:I222"/>
    <mergeCell ref="F223:I223"/>
    <mergeCell ref="N223:Q223"/>
    <mergeCell ref="V223:Y223"/>
    <mergeCell ref="AD223:AG223"/>
    <mergeCell ref="AL223:AO223"/>
    <mergeCell ref="AT223:AW223"/>
    <mergeCell ref="AK220:AK221"/>
    <mergeCell ref="AL220:AO220"/>
    <mergeCell ref="AP220:AP221"/>
    <mergeCell ref="AQ220:AQ221"/>
    <mergeCell ref="AR220:AR221"/>
    <mergeCell ref="AY216:AY217"/>
    <mergeCell ref="AZ216:AZ217"/>
    <mergeCell ref="BA216:BA217"/>
    <mergeCell ref="BF216:BF217"/>
    <mergeCell ref="BG216:BG217"/>
    <mergeCell ref="BH216:BH217"/>
    <mergeCell ref="BI216:BI217"/>
    <mergeCell ref="BV216:BV217"/>
    <mergeCell ref="BW216:BW217"/>
    <mergeCell ref="BX216:BX217"/>
    <mergeCell ref="BY216:BY217"/>
    <mergeCell ref="CD216:CD217"/>
    <mergeCell ref="CE216:CE217"/>
    <mergeCell ref="CF216:CF217"/>
    <mergeCell ref="CG216:CG217"/>
    <mergeCell ref="CT216:CT217"/>
    <mergeCell ref="CU216:CU217"/>
    <mergeCell ref="CV216:CV217"/>
    <mergeCell ref="CW216:CW217"/>
    <mergeCell ref="N217:Q217"/>
    <mergeCell ref="V217:Y217"/>
    <mergeCell ref="AD217:AG217"/>
    <mergeCell ref="AL217:AO217"/>
    <mergeCell ref="AT217:AW217"/>
    <mergeCell ref="BB217:BE217"/>
    <mergeCell ref="BR217:BU217"/>
    <mergeCell ref="BZ217:CC217"/>
    <mergeCell ref="CE222:CE223"/>
    <mergeCell ref="CF222:CF223"/>
    <mergeCell ref="CG222:CG223"/>
    <mergeCell ref="CO220:CO221"/>
    <mergeCell ref="CP220:CS220"/>
    <mergeCell ref="CT220:CT221"/>
    <mergeCell ref="CH223:CK223"/>
    <mergeCell ref="CP223:CS223"/>
    <mergeCell ref="N221:Q222"/>
    <mergeCell ref="V221:Y222"/>
    <mergeCell ref="AD221:AG222"/>
    <mergeCell ref="AL221:AO222"/>
    <mergeCell ref="AT221:AW222"/>
    <mergeCell ref="BB221:BE222"/>
    <mergeCell ref="BR221:BU222"/>
    <mergeCell ref="BB215:BE216"/>
    <mergeCell ref="BR215:BU216"/>
    <mergeCell ref="BZ215:CC216"/>
    <mergeCell ref="CP215:CS216"/>
    <mergeCell ref="R216:R217"/>
    <mergeCell ref="S216:S217"/>
    <mergeCell ref="T216:T217"/>
    <mergeCell ref="BZ221:CC222"/>
    <mergeCell ref="CH221:CK222"/>
    <mergeCell ref="CP221:CS222"/>
    <mergeCell ref="J222:J223"/>
    <mergeCell ref="B218:E218"/>
    <mergeCell ref="N218:O218"/>
    <mergeCell ref="Q218:U218"/>
    <mergeCell ref="V218:W218"/>
    <mergeCell ref="Y218:AC218"/>
    <mergeCell ref="AD218:AE218"/>
    <mergeCell ref="AG218:AK218"/>
    <mergeCell ref="AL218:AM218"/>
    <mergeCell ref="AO218:AS218"/>
    <mergeCell ref="AT218:AU218"/>
    <mergeCell ref="AW218:BA218"/>
    <mergeCell ref="BB218:BC218"/>
    <mergeCell ref="BE218:BI218"/>
    <mergeCell ref="BR218:BS218"/>
    <mergeCell ref="BU218:BY218"/>
    <mergeCell ref="BZ218:CA218"/>
    <mergeCell ref="CC218:CG218"/>
    <mergeCell ref="CP218:CQ218"/>
    <mergeCell ref="CS218:CW218"/>
    <mergeCell ref="B213:E217"/>
    <mergeCell ref="F213:M218"/>
    <mergeCell ref="N213:Q213"/>
    <mergeCell ref="R213:U213"/>
    <mergeCell ref="V213:Y213"/>
    <mergeCell ref="Z213:AC213"/>
    <mergeCell ref="AD213:AG213"/>
    <mergeCell ref="AH213:AK213"/>
    <mergeCell ref="AL213:AO213"/>
    <mergeCell ref="AP213:AS213"/>
    <mergeCell ref="AT213:AW213"/>
    <mergeCell ref="AX213:BA213"/>
    <mergeCell ref="BB213:BE213"/>
    <mergeCell ref="BF213:BI213"/>
    <mergeCell ref="BJ213:BQ218"/>
    <mergeCell ref="BR213:BU213"/>
    <mergeCell ref="BV213:BY213"/>
    <mergeCell ref="BZ213:CC213"/>
    <mergeCell ref="CD213:CG213"/>
    <mergeCell ref="CH213:CO218"/>
    <mergeCell ref="CP213:CS213"/>
    <mergeCell ref="CT213:CW213"/>
    <mergeCell ref="B212:E212"/>
    <mergeCell ref="F212:G212"/>
    <mergeCell ref="I212:M212"/>
    <mergeCell ref="N212:O212"/>
    <mergeCell ref="Q212:U212"/>
    <mergeCell ref="V212:W212"/>
    <mergeCell ref="Y212:AC212"/>
    <mergeCell ref="AD212:AE212"/>
    <mergeCell ref="AG212:AK212"/>
    <mergeCell ref="AL212:AM212"/>
    <mergeCell ref="AO212:AS212"/>
    <mergeCell ref="BB212:BC212"/>
    <mergeCell ref="BE212:BI212"/>
    <mergeCell ref="BJ212:BK212"/>
    <mergeCell ref="BM212:BQ212"/>
    <mergeCell ref="BR212:BS212"/>
    <mergeCell ref="BU212:BY212"/>
    <mergeCell ref="BZ212:CA212"/>
    <mergeCell ref="CC212:CG212"/>
    <mergeCell ref="CH212:CI212"/>
    <mergeCell ref="CK212:CO212"/>
    <mergeCell ref="CP212:CQ212"/>
    <mergeCell ref="CS212:CW212"/>
    <mergeCell ref="T210:T211"/>
    <mergeCell ref="U210:U211"/>
    <mergeCell ref="Z210:Z211"/>
    <mergeCell ref="AA210:AA211"/>
    <mergeCell ref="AB210:AB211"/>
    <mergeCell ref="AC210:AC211"/>
    <mergeCell ref="AH210:AH211"/>
    <mergeCell ref="AI210:AI211"/>
    <mergeCell ref="AJ210:AJ211"/>
    <mergeCell ref="AK210:AK211"/>
    <mergeCell ref="AP210:AP211"/>
    <mergeCell ref="AQ210:AQ211"/>
    <mergeCell ref="AR210:AR211"/>
    <mergeCell ref="AS210:AS211"/>
    <mergeCell ref="BF210:BF211"/>
    <mergeCell ref="BG210:BG211"/>
    <mergeCell ref="BH210:BH211"/>
    <mergeCell ref="BI210:BI211"/>
    <mergeCell ref="BN210:BN211"/>
    <mergeCell ref="BO210:BO211"/>
    <mergeCell ref="BP210:BP211"/>
    <mergeCell ref="BQ210:BQ211"/>
    <mergeCell ref="BV210:BV211"/>
    <mergeCell ref="BW210:BW211"/>
    <mergeCell ref="BX210:BX211"/>
    <mergeCell ref="BY210:BY211"/>
    <mergeCell ref="CD210:CD211"/>
    <mergeCell ref="CE210:CE211"/>
    <mergeCell ref="CM210:CM211"/>
    <mergeCell ref="CN210:CN211"/>
    <mergeCell ref="M210:M211"/>
    <mergeCell ref="CX154:DA154"/>
    <mergeCell ref="B207:E211"/>
    <mergeCell ref="F207:I207"/>
    <mergeCell ref="J207:M207"/>
    <mergeCell ref="N207:Q207"/>
    <mergeCell ref="R207:U207"/>
    <mergeCell ref="V207:Y207"/>
    <mergeCell ref="Z207:AC207"/>
    <mergeCell ref="AD207:AG207"/>
    <mergeCell ref="AH207:AK207"/>
    <mergeCell ref="AL207:AO207"/>
    <mergeCell ref="AP207:AS207"/>
    <mergeCell ref="AT207:BA212"/>
    <mergeCell ref="BB207:BE207"/>
    <mergeCell ref="BF207:BI207"/>
    <mergeCell ref="BJ207:BM207"/>
    <mergeCell ref="BN207:BQ207"/>
    <mergeCell ref="BR207:BU207"/>
    <mergeCell ref="BV207:BY207"/>
    <mergeCell ref="BZ207:CC207"/>
    <mergeCell ref="CD207:CG207"/>
    <mergeCell ref="CH207:CK207"/>
    <mergeCell ref="CL207:CO207"/>
    <mergeCell ref="CP207:CS207"/>
    <mergeCell ref="CT207:CW207"/>
    <mergeCell ref="CX207:DA211"/>
    <mergeCell ref="F208:I208"/>
    <mergeCell ref="J208:J209"/>
    <mergeCell ref="K208:K209"/>
    <mergeCell ref="L208:L209"/>
    <mergeCell ref="M208:M209"/>
    <mergeCell ref="N208:Q208"/>
    <mergeCell ref="R208:R209"/>
    <mergeCell ref="S208:S209"/>
    <mergeCell ref="T208:T209"/>
    <mergeCell ref="U208:U209"/>
    <mergeCell ref="V208:Y208"/>
    <mergeCell ref="Z208:Z209"/>
    <mergeCell ref="AA208:AA209"/>
    <mergeCell ref="AB208:AB209"/>
    <mergeCell ref="AC208:AC209"/>
    <mergeCell ref="AD208:AG208"/>
    <mergeCell ref="AH208:AH209"/>
    <mergeCell ref="AI208:AI209"/>
    <mergeCell ref="AJ208:AJ209"/>
    <mergeCell ref="AK208:AK209"/>
    <mergeCell ref="AL208:AO208"/>
    <mergeCell ref="F209:I210"/>
    <mergeCell ref="N209:Q210"/>
    <mergeCell ref="V209:Y210"/>
    <mergeCell ref="AD209:AG210"/>
    <mergeCell ref="AL209:AO210"/>
    <mergeCell ref="BB209:BE210"/>
    <mergeCell ref="BJ209:BM210"/>
    <mergeCell ref="BR209:BU210"/>
    <mergeCell ref="BZ209:CC210"/>
    <mergeCell ref="CH209:CK210"/>
    <mergeCell ref="CP209:CS210"/>
    <mergeCell ref="J210:J211"/>
    <mergeCell ref="CO210:CO211"/>
    <mergeCell ref="F211:I211"/>
    <mergeCell ref="N211:Q211"/>
    <mergeCell ref="K210:K211"/>
    <mergeCell ref="L210:L211"/>
    <mergeCell ref="CT152:CT153"/>
    <mergeCell ref="CU152:CU153"/>
    <mergeCell ref="CV152:CV153"/>
    <mergeCell ref="CW152:CW153"/>
    <mergeCell ref="N153:Q153"/>
    <mergeCell ref="V153:Y153"/>
    <mergeCell ref="AD153:AG153"/>
    <mergeCell ref="AL153:AO153"/>
    <mergeCell ref="AT153:AW153"/>
    <mergeCell ref="BB153:BE153"/>
    <mergeCell ref="BJ153:BM153"/>
    <mergeCell ref="CP153:CS153"/>
    <mergeCell ref="B154:E154"/>
    <mergeCell ref="N154:O154"/>
    <mergeCell ref="Q154:U154"/>
    <mergeCell ref="V154:W154"/>
    <mergeCell ref="Y154:AC154"/>
    <mergeCell ref="AD154:AE154"/>
    <mergeCell ref="AG154:AK154"/>
    <mergeCell ref="AL154:AM154"/>
    <mergeCell ref="AO154:AS154"/>
    <mergeCell ref="AT154:AU154"/>
    <mergeCell ref="AW154:BA154"/>
    <mergeCell ref="BB154:BC154"/>
    <mergeCell ref="BE154:BI154"/>
    <mergeCell ref="BJ154:BK154"/>
    <mergeCell ref="BM154:BQ154"/>
    <mergeCell ref="CP154:CQ154"/>
    <mergeCell ref="CS154:CW154"/>
    <mergeCell ref="BW198:BW199"/>
    <mergeCell ref="BV201:BY201"/>
    <mergeCell ref="AZ204:AZ205"/>
    <mergeCell ref="AT205:AW205"/>
    <mergeCell ref="AD203:AG204"/>
    <mergeCell ref="AI204:AI205"/>
    <mergeCell ref="AQ202:AQ203"/>
    <mergeCell ref="BR200:BS200"/>
    <mergeCell ref="AD194:AE194"/>
    <mergeCell ref="BA196:BA197"/>
    <mergeCell ref="AT199:AW199"/>
    <mergeCell ref="BU200:BY200"/>
    <mergeCell ref="AH202:AH203"/>
    <mergeCell ref="AI202:AI203"/>
    <mergeCell ref="AG200:AK200"/>
    <mergeCell ref="AZ198:AZ199"/>
    <mergeCell ref="BB190:BE190"/>
    <mergeCell ref="BR189:BY194"/>
    <mergeCell ref="BB194:BC194"/>
    <mergeCell ref="BF190:BF191"/>
    <mergeCell ref="BG190:BG191"/>
    <mergeCell ref="BF189:BI189"/>
    <mergeCell ref="BI190:BI191"/>
    <mergeCell ref="BJ195:BM195"/>
    <mergeCell ref="BR195:BU195"/>
    <mergeCell ref="CH189:CK189"/>
    <mergeCell ref="CL189:CO189"/>
    <mergeCell ref="CH190:CK190"/>
    <mergeCell ref="CN186:CN187"/>
    <mergeCell ref="CU196:CU197"/>
    <mergeCell ref="AL185:AO186"/>
    <mergeCell ref="AS172:AS173"/>
    <mergeCell ref="AT181:AW181"/>
    <mergeCell ref="V200:W200"/>
    <mergeCell ref="R172:R173"/>
    <mergeCell ref="CX148:DA148"/>
    <mergeCell ref="B149:E153"/>
    <mergeCell ref="F149:M154"/>
    <mergeCell ref="N149:Q149"/>
    <mergeCell ref="R149:U149"/>
    <mergeCell ref="V149:Y149"/>
    <mergeCell ref="Z149:AC149"/>
    <mergeCell ref="AD149:AG149"/>
    <mergeCell ref="AH149:AK149"/>
    <mergeCell ref="AL149:AO149"/>
    <mergeCell ref="AP149:AS149"/>
    <mergeCell ref="AT149:AW149"/>
    <mergeCell ref="AX149:BA149"/>
    <mergeCell ref="BB149:BE149"/>
    <mergeCell ref="BF149:BI149"/>
    <mergeCell ref="BJ149:BM149"/>
    <mergeCell ref="BN149:BQ149"/>
    <mergeCell ref="BR149:BY154"/>
    <mergeCell ref="BZ149:CG154"/>
    <mergeCell ref="CH149:CO154"/>
    <mergeCell ref="CP149:CS149"/>
    <mergeCell ref="CT149:CW149"/>
    <mergeCell ref="CX149:DA153"/>
    <mergeCell ref="N150:Q150"/>
    <mergeCell ref="R150:R151"/>
    <mergeCell ref="S150:S151"/>
    <mergeCell ref="T150:T151"/>
    <mergeCell ref="U150:U151"/>
    <mergeCell ref="V150:Y150"/>
    <mergeCell ref="Z150:Z151"/>
    <mergeCell ref="AA150:AA151"/>
    <mergeCell ref="AB150:AB151"/>
    <mergeCell ref="AC150:AC151"/>
    <mergeCell ref="AD150:AG150"/>
    <mergeCell ref="AH150:AH151"/>
    <mergeCell ref="AI150:AI151"/>
    <mergeCell ref="AJ150:AJ151"/>
    <mergeCell ref="AK150:AK151"/>
    <mergeCell ref="AL150:AO150"/>
    <mergeCell ref="BJ150:BM150"/>
    <mergeCell ref="BN150:BN151"/>
    <mergeCell ref="BO150:BO151"/>
    <mergeCell ref="BP150:BP151"/>
    <mergeCell ref="CP150:CS150"/>
    <mergeCell ref="CT150:CT151"/>
    <mergeCell ref="CU150:CU151"/>
    <mergeCell ref="CV150:CV151"/>
    <mergeCell ref="CW150:CW151"/>
    <mergeCell ref="N151:Q152"/>
    <mergeCell ref="V151:Y152"/>
    <mergeCell ref="AD151:AG152"/>
    <mergeCell ref="AL151:AO152"/>
    <mergeCell ref="AT151:AW152"/>
    <mergeCell ref="BB151:BE152"/>
    <mergeCell ref="BJ151:BM152"/>
    <mergeCell ref="CP151:CS152"/>
    <mergeCell ref="R152:R153"/>
    <mergeCell ref="S152:S153"/>
    <mergeCell ref="T152:T153"/>
    <mergeCell ref="U152:U153"/>
    <mergeCell ref="Z152:Z153"/>
    <mergeCell ref="AA152:AA153"/>
    <mergeCell ref="AB152:AB153"/>
    <mergeCell ref="AC152:AC153"/>
    <mergeCell ref="CP148:CQ148"/>
    <mergeCell ref="CS148:CW148"/>
    <mergeCell ref="CP145:CS146"/>
    <mergeCell ref="R146:R147"/>
    <mergeCell ref="S146:S147"/>
    <mergeCell ref="T146:T147"/>
    <mergeCell ref="U146:U147"/>
    <mergeCell ref="Z146:Z147"/>
    <mergeCell ref="AA146:AA147"/>
    <mergeCell ref="AB146:AB147"/>
    <mergeCell ref="AC146:AC147"/>
    <mergeCell ref="AH146:AH147"/>
    <mergeCell ref="AI146:AI147"/>
    <mergeCell ref="AJ146:AJ147"/>
    <mergeCell ref="AK146:AK147"/>
    <mergeCell ref="AP146:AP147"/>
    <mergeCell ref="AQ146:AQ147"/>
    <mergeCell ref="AR146:AR147"/>
    <mergeCell ref="AS146:AS147"/>
    <mergeCell ref="AX146:AX147"/>
    <mergeCell ref="AY146:AY147"/>
    <mergeCell ref="AZ146:AZ147"/>
    <mergeCell ref="BA146:BA147"/>
    <mergeCell ref="BF146:BF147"/>
    <mergeCell ref="BG146:BG147"/>
    <mergeCell ref="BH146:BH147"/>
    <mergeCell ref="BI146:BI147"/>
    <mergeCell ref="BV146:BV147"/>
    <mergeCell ref="BW146:BW147"/>
    <mergeCell ref="BX146:BX147"/>
    <mergeCell ref="BY146:BY147"/>
    <mergeCell ref="CD146:CD147"/>
    <mergeCell ref="CE146:CE147"/>
    <mergeCell ref="BJ143:BQ148"/>
    <mergeCell ref="BR143:BU143"/>
    <mergeCell ref="BV143:BY143"/>
    <mergeCell ref="BZ143:CC143"/>
    <mergeCell ref="CD143:CG143"/>
    <mergeCell ref="CH143:CK143"/>
    <mergeCell ref="CL143:CO143"/>
    <mergeCell ref="CP143:CS143"/>
    <mergeCell ref="CT143:CW143"/>
    <mergeCell ref="BR147:BU147"/>
    <mergeCell ref="CX143:DA147"/>
    <mergeCell ref="N144:Q144"/>
    <mergeCell ref="R144:R145"/>
    <mergeCell ref="S144:S145"/>
    <mergeCell ref="T144:T145"/>
    <mergeCell ref="U144:U145"/>
    <mergeCell ref="V144:Y144"/>
    <mergeCell ref="Z144:Z145"/>
    <mergeCell ref="AA144:AA145"/>
    <mergeCell ref="AB144:AB145"/>
    <mergeCell ref="AC144:AC145"/>
    <mergeCell ref="AD144:AG144"/>
    <mergeCell ref="AH144:AH145"/>
    <mergeCell ref="AI144:AI145"/>
    <mergeCell ref="AJ144:AJ145"/>
    <mergeCell ref="AK144:AK145"/>
    <mergeCell ref="AL144:AO144"/>
    <mergeCell ref="AP144:AP145"/>
    <mergeCell ref="AQ144:AQ145"/>
    <mergeCell ref="AR144:AR145"/>
    <mergeCell ref="AS144:AS145"/>
    <mergeCell ref="AT144:AW144"/>
    <mergeCell ref="AX144:AX145"/>
    <mergeCell ref="AY144:AY145"/>
    <mergeCell ref="AZ144:AZ145"/>
    <mergeCell ref="BA144:BA145"/>
    <mergeCell ref="BB144:BE144"/>
    <mergeCell ref="BF144:BF145"/>
    <mergeCell ref="BG144:BG145"/>
    <mergeCell ref="BH144:BH145"/>
    <mergeCell ref="BI144:BI145"/>
    <mergeCell ref="BR144:BU144"/>
    <mergeCell ref="BV144:BV145"/>
    <mergeCell ref="BW144:BW145"/>
    <mergeCell ref="BX144:BX145"/>
    <mergeCell ref="BY144:BY145"/>
    <mergeCell ref="BZ144:CC144"/>
    <mergeCell ref="CD144:CD145"/>
    <mergeCell ref="CE144:CE145"/>
    <mergeCell ref="CF144:CF145"/>
    <mergeCell ref="CG144:CG145"/>
    <mergeCell ref="CP144:CS144"/>
    <mergeCell ref="CT144:CT145"/>
    <mergeCell ref="CU144:CU145"/>
    <mergeCell ref="CV144:CV145"/>
    <mergeCell ref="CW144:CW145"/>
    <mergeCell ref="N145:Q146"/>
    <mergeCell ref="V145:Y146"/>
    <mergeCell ref="AD145:AG146"/>
    <mergeCell ref="CT146:CT147"/>
    <mergeCell ref="CU146:CU147"/>
    <mergeCell ref="CV146:CV147"/>
    <mergeCell ref="CW146:CW147"/>
    <mergeCell ref="N147:Q147"/>
    <mergeCell ref="V147:Y147"/>
    <mergeCell ref="AL145:AO146"/>
    <mergeCell ref="AT145:AW146"/>
    <mergeCell ref="BB145:BE146"/>
    <mergeCell ref="BR145:BU146"/>
    <mergeCell ref="BZ145:CC146"/>
    <mergeCell ref="CH145:CK146"/>
    <mergeCell ref="BZ147:CC147"/>
    <mergeCell ref="CH147:CK147"/>
    <mergeCell ref="CP147:CS147"/>
    <mergeCell ref="AX335:BA335"/>
    <mergeCell ref="AT337:AW338"/>
    <mergeCell ref="AZ332:AZ333"/>
    <mergeCell ref="AY338:AY339"/>
    <mergeCell ref="AW334:BA334"/>
    <mergeCell ref="BB335:BE335"/>
    <mergeCell ref="BE334:BI334"/>
    <mergeCell ref="AL319:AO320"/>
    <mergeCell ref="AT334:AU334"/>
    <mergeCell ref="AT335:AW335"/>
    <mergeCell ref="AL325:AO326"/>
    <mergeCell ref="AZ336:AZ337"/>
    <mergeCell ref="BA336:BA337"/>
    <mergeCell ref="AS308:AS309"/>
    <mergeCell ref="F335:M340"/>
    <mergeCell ref="N335:U340"/>
    <mergeCell ref="AP323:AS323"/>
    <mergeCell ref="AT327:AW327"/>
    <mergeCell ref="AZ324:AZ325"/>
    <mergeCell ref="AX332:AX333"/>
    <mergeCell ref="AX336:AX337"/>
    <mergeCell ref="BA332:BA333"/>
    <mergeCell ref="AK326:AK327"/>
    <mergeCell ref="AT325:AW326"/>
    <mergeCell ref="AY326:AY327"/>
    <mergeCell ref="AR326:AR327"/>
    <mergeCell ref="BE328:BI328"/>
    <mergeCell ref="BB339:BE339"/>
    <mergeCell ref="BF323:BI323"/>
    <mergeCell ref="V323:Y323"/>
    <mergeCell ref="N323:Q323"/>
    <mergeCell ref="N321:Q321"/>
    <mergeCell ref="N322:O322"/>
    <mergeCell ref="BG336:BG337"/>
    <mergeCell ref="BB319:BE320"/>
    <mergeCell ref="BA324:BA325"/>
    <mergeCell ref="AH320:AH321"/>
    <mergeCell ref="U318:U319"/>
    <mergeCell ref="Q322:U322"/>
    <mergeCell ref="R320:R321"/>
    <mergeCell ref="T318:T319"/>
    <mergeCell ref="S320:S321"/>
    <mergeCell ref="N324:Q324"/>
    <mergeCell ref="J320:J321"/>
    <mergeCell ref="AH311:AK311"/>
    <mergeCell ref="AD312:AG312"/>
    <mergeCell ref="V313:Y314"/>
    <mergeCell ref="V312:Y312"/>
    <mergeCell ref="AD316:AE316"/>
    <mergeCell ref="BH338:BH339"/>
    <mergeCell ref="BH326:BH327"/>
    <mergeCell ref="BF329:BI329"/>
    <mergeCell ref="AY308:AY309"/>
    <mergeCell ref="AZ308:AZ309"/>
    <mergeCell ref="BB312:BE312"/>
    <mergeCell ref="AW340:BA340"/>
    <mergeCell ref="AT333:AW333"/>
    <mergeCell ref="Y334:AC334"/>
    <mergeCell ref="Y328:AC328"/>
    <mergeCell ref="Z326:Z327"/>
    <mergeCell ref="AB326:AB327"/>
    <mergeCell ref="R326:R327"/>
    <mergeCell ref="N325:Q326"/>
    <mergeCell ref="N327:Q327"/>
    <mergeCell ref="BF296:BI298"/>
    <mergeCell ref="BF290:BI292"/>
    <mergeCell ref="BF302:BF303"/>
    <mergeCell ref="AW310:BA310"/>
    <mergeCell ref="V270:W270"/>
    <mergeCell ref="V266:Y266"/>
    <mergeCell ref="Z266:Z267"/>
    <mergeCell ref="AL277:AO277"/>
    <mergeCell ref="AP277:AS277"/>
    <mergeCell ref="AB278:AB279"/>
    <mergeCell ref="AA266:AA267"/>
    <mergeCell ref="AL321:AO321"/>
    <mergeCell ref="AP300:AP301"/>
    <mergeCell ref="AQ300:AQ301"/>
    <mergeCell ref="BA320:BA321"/>
    <mergeCell ref="AP318:AP319"/>
    <mergeCell ref="AQ320:AQ321"/>
    <mergeCell ref="BI302:BI303"/>
    <mergeCell ref="AO282:AS282"/>
    <mergeCell ref="AT282:AU282"/>
    <mergeCell ref="BG308:BG309"/>
    <mergeCell ref="AT301:AW302"/>
    <mergeCell ref="BB290:BE292"/>
    <mergeCell ref="BB285:BE286"/>
    <mergeCell ref="AL269:AO269"/>
    <mergeCell ref="AK300:AK301"/>
    <mergeCell ref="AK308:AK309"/>
    <mergeCell ref="AT271:BA276"/>
    <mergeCell ref="X295:AA295"/>
    <mergeCell ref="V299:Y299"/>
    <mergeCell ref="AB300:AB301"/>
    <mergeCell ref="AL301:AO302"/>
    <mergeCell ref="AL266:AO266"/>
    <mergeCell ref="AL290:AO292"/>
    <mergeCell ref="AL305:AO305"/>
    <mergeCell ref="AT296:AW298"/>
    <mergeCell ref="Z300:Z301"/>
    <mergeCell ref="AB280:AB281"/>
    <mergeCell ref="AD299:AG299"/>
    <mergeCell ref="AF289:AI289"/>
    <mergeCell ref="Z286:Z287"/>
    <mergeCell ref="AA286:AA287"/>
    <mergeCell ref="AS266:AS267"/>
    <mergeCell ref="V269:Y269"/>
    <mergeCell ref="AZ280:AZ281"/>
    <mergeCell ref="AW288:BA288"/>
    <mergeCell ref="BI300:BI301"/>
    <mergeCell ref="AR318:AR319"/>
    <mergeCell ref="AI302:AI303"/>
    <mergeCell ref="V304:W304"/>
    <mergeCell ref="V303:Y303"/>
    <mergeCell ref="AK306:AK307"/>
    <mergeCell ref="AD307:AG308"/>
    <mergeCell ref="AH308:AH309"/>
    <mergeCell ref="AI308:AI309"/>
    <mergeCell ref="AQ308:AQ309"/>
    <mergeCell ref="AP317:AS317"/>
    <mergeCell ref="AR314:AR315"/>
    <mergeCell ref="AL299:AO299"/>
    <mergeCell ref="AH296:AK298"/>
    <mergeCell ref="AN295:AQ295"/>
    <mergeCell ref="X289:AA289"/>
    <mergeCell ref="V279:Y280"/>
    <mergeCell ref="AC314:AC315"/>
    <mergeCell ref="BJ279:BM280"/>
    <mergeCell ref="BD289:BG289"/>
    <mergeCell ref="BJ272:BM272"/>
    <mergeCell ref="AT317:AW317"/>
    <mergeCell ref="AZ312:AZ313"/>
    <mergeCell ref="BF312:BF313"/>
    <mergeCell ref="AT324:AW324"/>
    <mergeCell ref="AX296:BA298"/>
    <mergeCell ref="AT290:AW292"/>
    <mergeCell ref="BN272:BN273"/>
    <mergeCell ref="BO272:BO273"/>
    <mergeCell ref="BA314:BA315"/>
    <mergeCell ref="AR312:AR313"/>
    <mergeCell ref="AS312:AS313"/>
    <mergeCell ref="AL313:AO314"/>
    <mergeCell ref="AQ314:AQ315"/>
    <mergeCell ref="BI314:BI315"/>
    <mergeCell ref="BF311:BI311"/>
    <mergeCell ref="BB317:BE317"/>
    <mergeCell ref="AL311:AO311"/>
    <mergeCell ref="BE316:BI316"/>
    <mergeCell ref="AL265:AO265"/>
    <mergeCell ref="AT267:AW268"/>
    <mergeCell ref="AO270:AS270"/>
    <mergeCell ref="AT300:AW300"/>
    <mergeCell ref="AX284:AX285"/>
    <mergeCell ref="BH280:BH281"/>
    <mergeCell ref="AT319:AW320"/>
    <mergeCell ref="AZ268:AZ269"/>
    <mergeCell ref="AP266:AP267"/>
    <mergeCell ref="AL309:AO309"/>
    <mergeCell ref="AR306:AR307"/>
    <mergeCell ref="AT310:AU310"/>
    <mergeCell ref="AT307:AW308"/>
    <mergeCell ref="AT309:AW309"/>
    <mergeCell ref="AX308:AX309"/>
    <mergeCell ref="BA302:BA303"/>
    <mergeCell ref="AV289:AY289"/>
    <mergeCell ref="BF324:BF325"/>
    <mergeCell ref="AY312:AY313"/>
    <mergeCell ref="AP312:AP313"/>
    <mergeCell ref="AQ312:AQ313"/>
    <mergeCell ref="AT303:AW303"/>
    <mergeCell ref="AZ300:AZ301"/>
    <mergeCell ref="AX305:BA305"/>
    <mergeCell ref="AX302:AX303"/>
    <mergeCell ref="BB306:BE306"/>
    <mergeCell ref="BJ304:BK304"/>
    <mergeCell ref="AS314:AS315"/>
    <mergeCell ref="AP299:AS299"/>
    <mergeCell ref="BF299:BI299"/>
    <mergeCell ref="AT304:AU304"/>
    <mergeCell ref="BA300:BA301"/>
    <mergeCell ref="AX300:AX301"/>
    <mergeCell ref="BH306:BH307"/>
    <mergeCell ref="BF305:BI305"/>
    <mergeCell ref="AT305:AW305"/>
    <mergeCell ref="AP302:AP303"/>
    <mergeCell ref="AQ302:AQ303"/>
    <mergeCell ref="AQ286:AQ287"/>
    <mergeCell ref="AT266:AW266"/>
    <mergeCell ref="BE322:BI322"/>
    <mergeCell ref="AT323:AW323"/>
    <mergeCell ref="AX317:BA317"/>
    <mergeCell ref="BJ197:BM198"/>
    <mergeCell ref="BP198:BP199"/>
    <mergeCell ref="AZ190:AZ191"/>
    <mergeCell ref="AT203:AW204"/>
    <mergeCell ref="AT202:AW202"/>
    <mergeCell ref="BD225:BG225"/>
    <mergeCell ref="BA190:BA191"/>
    <mergeCell ref="AO194:AS194"/>
    <mergeCell ref="AT201:AW201"/>
    <mergeCell ref="AX202:AX203"/>
    <mergeCell ref="AX204:AX205"/>
    <mergeCell ref="BI198:BI199"/>
    <mergeCell ref="BL225:BO225"/>
    <mergeCell ref="BJ203:BM204"/>
    <mergeCell ref="BJ200:BK200"/>
    <mergeCell ref="BT225:BW225"/>
    <mergeCell ref="BJ201:BM201"/>
    <mergeCell ref="BN201:BQ201"/>
    <mergeCell ref="BB203:BE204"/>
    <mergeCell ref="AY202:AY203"/>
    <mergeCell ref="AJ198:AJ199"/>
    <mergeCell ref="BB191:BE192"/>
    <mergeCell ref="BB193:BE193"/>
    <mergeCell ref="BV195:BY195"/>
    <mergeCell ref="BJ199:BM199"/>
    <mergeCell ref="BJ189:BQ194"/>
    <mergeCell ref="BO196:BO197"/>
    <mergeCell ref="BV202:BV203"/>
    <mergeCell ref="BB201:BE201"/>
    <mergeCell ref="BQ196:BQ197"/>
    <mergeCell ref="AJ202:AJ203"/>
    <mergeCell ref="AL202:AO202"/>
    <mergeCell ref="BG204:BG205"/>
    <mergeCell ref="AW206:BA206"/>
    <mergeCell ref="AP202:AP203"/>
    <mergeCell ref="BF202:BF203"/>
    <mergeCell ref="BG202:BG203"/>
    <mergeCell ref="AJ204:AJ205"/>
    <mergeCell ref="BX202:BX203"/>
    <mergeCell ref="BY204:BY205"/>
    <mergeCell ref="BR201:BU201"/>
    <mergeCell ref="BW202:BW203"/>
    <mergeCell ref="BR205:BU205"/>
    <mergeCell ref="BJ202:BM202"/>
    <mergeCell ref="BP208:BP209"/>
    <mergeCell ref="AJ216:AJ217"/>
    <mergeCell ref="BW214:BW215"/>
    <mergeCell ref="BX214:BX215"/>
    <mergeCell ref="BY214:BY215"/>
    <mergeCell ref="BQ198:BQ199"/>
    <mergeCell ref="BJ196:BM196"/>
    <mergeCell ref="BF198:BF199"/>
    <mergeCell ref="BG198:BG199"/>
    <mergeCell ref="BX198:BX199"/>
    <mergeCell ref="BV198:BV199"/>
    <mergeCell ref="AD190:AG190"/>
    <mergeCell ref="BP196:BP197"/>
    <mergeCell ref="BR203:BU204"/>
    <mergeCell ref="BM206:BQ206"/>
    <mergeCell ref="AX226:BA228"/>
    <mergeCell ref="AT226:AW228"/>
    <mergeCell ref="BM200:BQ200"/>
    <mergeCell ref="AX232:BA234"/>
    <mergeCell ref="AQ214:AQ215"/>
    <mergeCell ref="AR214:AR215"/>
    <mergeCell ref="AS214:AS215"/>
    <mergeCell ref="AP208:AP209"/>
    <mergeCell ref="AQ208:AQ209"/>
    <mergeCell ref="AR208:AR209"/>
    <mergeCell ref="AS208:AS209"/>
    <mergeCell ref="BB208:BE208"/>
    <mergeCell ref="BF208:BF209"/>
    <mergeCell ref="BG208:BG209"/>
    <mergeCell ref="BH208:BH209"/>
    <mergeCell ref="BI208:BI209"/>
    <mergeCell ref="BJ208:BM208"/>
    <mergeCell ref="BN208:BN209"/>
    <mergeCell ref="BO208:BO209"/>
    <mergeCell ref="AD211:AG211"/>
    <mergeCell ref="AL211:AO211"/>
    <mergeCell ref="BB211:BE211"/>
    <mergeCell ref="BJ211:BM211"/>
    <mergeCell ref="BR211:BU211"/>
    <mergeCell ref="AK216:AK217"/>
    <mergeCell ref="AP216:AP217"/>
    <mergeCell ref="AQ216:AQ217"/>
    <mergeCell ref="AR216:AR217"/>
    <mergeCell ref="AS216:AS217"/>
    <mergeCell ref="AX216:AX217"/>
    <mergeCell ref="BU206:BY206"/>
    <mergeCell ref="BR232:BU234"/>
    <mergeCell ref="BN232:BQ234"/>
    <mergeCell ref="BE200:BI200"/>
    <mergeCell ref="AL194:AM194"/>
    <mergeCell ref="AD200:AE200"/>
    <mergeCell ref="AD199:AG199"/>
    <mergeCell ref="BW196:BW197"/>
    <mergeCell ref="BY198:BY199"/>
    <mergeCell ref="BN195:BQ195"/>
    <mergeCell ref="BB197:BE198"/>
    <mergeCell ref="BH198:BH199"/>
    <mergeCell ref="BN204:BN205"/>
    <mergeCell ref="AV225:AY225"/>
    <mergeCell ref="AY204:AY205"/>
    <mergeCell ref="BH202:BH203"/>
    <mergeCell ref="BR226:BU228"/>
    <mergeCell ref="BN202:BN203"/>
    <mergeCell ref="BB202:BE202"/>
    <mergeCell ref="BH190:BH191"/>
    <mergeCell ref="AS204:AS205"/>
    <mergeCell ref="AP192:AP193"/>
    <mergeCell ref="BO204:BO205"/>
    <mergeCell ref="BB205:BE205"/>
    <mergeCell ref="BX196:BX197"/>
    <mergeCell ref="BH192:BH193"/>
    <mergeCell ref="AL206:AM206"/>
    <mergeCell ref="AO206:AS206"/>
    <mergeCell ref="AH201:AK201"/>
    <mergeCell ref="BY202:BY203"/>
    <mergeCell ref="BN226:BQ228"/>
    <mergeCell ref="BX204:BX205"/>
    <mergeCell ref="CB225:CE225"/>
    <mergeCell ref="CD226:CG228"/>
    <mergeCell ref="CB231:CE231"/>
    <mergeCell ref="BO202:BO203"/>
    <mergeCell ref="BV232:BY234"/>
    <mergeCell ref="BA204:BA205"/>
    <mergeCell ref="BB226:BE228"/>
    <mergeCell ref="BI204:BI205"/>
    <mergeCell ref="BB246:BC246"/>
    <mergeCell ref="AT246:AU246"/>
    <mergeCell ref="AZ248:AZ249"/>
    <mergeCell ref="AW252:BA252"/>
    <mergeCell ref="BB247:BE247"/>
    <mergeCell ref="AY248:AY249"/>
    <mergeCell ref="AY250:AY251"/>
    <mergeCell ref="AX250:AX251"/>
    <mergeCell ref="BY208:BY209"/>
    <mergeCell ref="BZ208:CC208"/>
    <mergeCell ref="CD208:CD209"/>
    <mergeCell ref="CE208:CE209"/>
    <mergeCell ref="CF208:CF209"/>
    <mergeCell ref="CG208:CG209"/>
    <mergeCell ref="BB223:BE223"/>
    <mergeCell ref="BR223:BU223"/>
    <mergeCell ref="BZ223:CC223"/>
    <mergeCell ref="BE240:BI240"/>
    <mergeCell ref="AT206:AU206"/>
    <mergeCell ref="BR202:BU202"/>
    <mergeCell ref="CD235:CG235"/>
    <mergeCell ref="BJ245:BM245"/>
    <mergeCell ref="BP236:BP237"/>
    <mergeCell ref="BQ236:BQ237"/>
    <mergeCell ref="BR239:BU239"/>
    <mergeCell ref="BV204:BV205"/>
    <mergeCell ref="CC240:CG240"/>
    <mergeCell ref="CE236:CE237"/>
    <mergeCell ref="BZ201:CG206"/>
    <mergeCell ref="BG236:BG237"/>
    <mergeCell ref="AT245:AW245"/>
    <mergeCell ref="AT214:AW214"/>
    <mergeCell ref="AX214:AX215"/>
    <mergeCell ref="AY214:AY215"/>
    <mergeCell ref="AZ214:AZ215"/>
    <mergeCell ref="BA214:BA215"/>
    <mergeCell ref="BB214:BE214"/>
    <mergeCell ref="BF214:BF215"/>
    <mergeCell ref="BG214:BG215"/>
    <mergeCell ref="BH214:BH215"/>
    <mergeCell ref="BI214:BI215"/>
    <mergeCell ref="BR214:BU214"/>
    <mergeCell ref="BV214:BV215"/>
    <mergeCell ref="BB242:BE242"/>
    <mergeCell ref="BH250:BH251"/>
    <mergeCell ref="BZ214:CC214"/>
    <mergeCell ref="CD214:CD215"/>
    <mergeCell ref="BZ211:CC211"/>
    <mergeCell ref="BF201:BI201"/>
    <mergeCell ref="CD283:CG283"/>
    <mergeCell ref="BZ282:CA282"/>
    <mergeCell ref="CF278:CF279"/>
    <mergeCell ref="BH256:BH257"/>
    <mergeCell ref="BI256:BI257"/>
    <mergeCell ref="CE254:CE255"/>
    <mergeCell ref="CD256:CD257"/>
    <mergeCell ref="BZ195:CG200"/>
    <mergeCell ref="BO242:BO243"/>
    <mergeCell ref="AZ202:AZ203"/>
    <mergeCell ref="BF192:BF193"/>
    <mergeCell ref="BI192:BI193"/>
    <mergeCell ref="AZ192:AZ193"/>
    <mergeCell ref="AR202:AR203"/>
    <mergeCell ref="AS202:AS203"/>
    <mergeCell ref="BA202:BA203"/>
    <mergeCell ref="BV236:BV237"/>
    <mergeCell ref="AO258:AS258"/>
    <mergeCell ref="AS256:AS257"/>
    <mergeCell ref="CH283:CO288"/>
    <mergeCell ref="BV247:BY247"/>
    <mergeCell ref="BB240:BC240"/>
    <mergeCell ref="BI254:BI255"/>
    <mergeCell ref="BB251:BE251"/>
    <mergeCell ref="BP244:BP245"/>
    <mergeCell ref="BR258:BS258"/>
    <mergeCell ref="BI242:BI243"/>
    <mergeCell ref="BF268:BF269"/>
    <mergeCell ref="BI266:BI267"/>
    <mergeCell ref="BB273:BE274"/>
    <mergeCell ref="BB275:BE275"/>
    <mergeCell ref="BI278:BI279"/>
    <mergeCell ref="BE276:BI276"/>
    <mergeCell ref="BB252:BC252"/>
    <mergeCell ref="BB267:BE268"/>
    <mergeCell ref="BB270:BC270"/>
    <mergeCell ref="BA260:BA261"/>
    <mergeCell ref="BA262:BA263"/>
    <mergeCell ref="BB261:BE262"/>
    <mergeCell ref="BB259:BE259"/>
    <mergeCell ref="BE270:BI270"/>
    <mergeCell ref="BF266:BF267"/>
    <mergeCell ref="BI260:BI261"/>
    <mergeCell ref="CH232:CK234"/>
    <mergeCell ref="CH235:CK235"/>
    <mergeCell ref="CO198:CO199"/>
    <mergeCell ref="BB196:BE196"/>
    <mergeCell ref="BF195:BI195"/>
    <mergeCell ref="BB199:BE199"/>
    <mergeCell ref="CH196:CK196"/>
    <mergeCell ref="BL231:BO231"/>
    <mergeCell ref="BI202:BI203"/>
    <mergeCell ref="BB232:BE234"/>
    <mergeCell ref="BH196:BH197"/>
    <mergeCell ref="BN198:BN199"/>
    <mergeCell ref="BF222:BF223"/>
    <mergeCell ref="BG222:BG223"/>
    <mergeCell ref="BH222:BH223"/>
    <mergeCell ref="BI222:BI223"/>
    <mergeCell ref="BV222:BV223"/>
    <mergeCell ref="BW222:BW223"/>
    <mergeCell ref="BX222:BX223"/>
    <mergeCell ref="BD231:BG231"/>
    <mergeCell ref="BB235:BE235"/>
    <mergeCell ref="BB278:BE278"/>
    <mergeCell ref="BB283:BE283"/>
    <mergeCell ref="BF286:BF287"/>
    <mergeCell ref="BG254:BG255"/>
    <mergeCell ref="BB264:BC264"/>
    <mergeCell ref="BB258:BC258"/>
    <mergeCell ref="BB254:BE254"/>
    <mergeCell ref="BB239:BE239"/>
    <mergeCell ref="BG284:BG285"/>
    <mergeCell ref="BG278:BG279"/>
    <mergeCell ref="BB281:BE281"/>
    <mergeCell ref="AZ284:AZ285"/>
    <mergeCell ref="BA286:BA287"/>
    <mergeCell ref="Z253:AC253"/>
    <mergeCell ref="BH286:BH287"/>
    <mergeCell ref="BE288:BI288"/>
    <mergeCell ref="BG272:BG273"/>
    <mergeCell ref="AI250:AI251"/>
    <mergeCell ref="AG252:AK252"/>
    <mergeCell ref="AD253:AG253"/>
    <mergeCell ref="AH278:AH279"/>
    <mergeCell ref="Y276:AC276"/>
    <mergeCell ref="AL270:AM270"/>
    <mergeCell ref="AC266:AC267"/>
    <mergeCell ref="Z256:Z257"/>
    <mergeCell ref="V271:Y271"/>
    <mergeCell ref="AJ250:AJ251"/>
    <mergeCell ref="BW274:BW275"/>
    <mergeCell ref="BR272:BU272"/>
    <mergeCell ref="BF265:BI265"/>
    <mergeCell ref="AR286:AR287"/>
    <mergeCell ref="AS286:AS287"/>
    <mergeCell ref="AK278:AK279"/>
    <mergeCell ref="BB284:BE284"/>
    <mergeCell ref="V287:Y287"/>
    <mergeCell ref="BE282:BI282"/>
    <mergeCell ref="BB287:BE287"/>
    <mergeCell ref="AT269:AW269"/>
    <mergeCell ref="AT261:AW262"/>
    <mergeCell ref="AT247:AW247"/>
    <mergeCell ref="BJ246:BK246"/>
    <mergeCell ref="AK248:AK249"/>
    <mergeCell ref="V255:Y256"/>
    <mergeCell ref="AL278:AO278"/>
    <mergeCell ref="AP278:AP279"/>
    <mergeCell ref="AS262:AS263"/>
    <mergeCell ref="AL263:AO263"/>
    <mergeCell ref="BB248:BE248"/>
    <mergeCell ref="AT258:AU258"/>
    <mergeCell ref="AW258:BA258"/>
    <mergeCell ref="BN271:BQ271"/>
    <mergeCell ref="AY284:AY285"/>
    <mergeCell ref="AC254:AC255"/>
    <mergeCell ref="BF277:BI277"/>
    <mergeCell ref="BB276:BC276"/>
    <mergeCell ref="AY254:AY255"/>
    <mergeCell ref="BF274:BF275"/>
    <mergeCell ref="AC278:AC279"/>
    <mergeCell ref="BV286:BV287"/>
    <mergeCell ref="BJ265:BQ270"/>
    <mergeCell ref="BP272:BP273"/>
    <mergeCell ref="BQ272:BQ273"/>
    <mergeCell ref="BJ273:BM274"/>
    <mergeCell ref="BN274:BN275"/>
    <mergeCell ref="CP278:CS278"/>
    <mergeCell ref="CK252:CO252"/>
    <mergeCell ref="CL254:CL255"/>
    <mergeCell ref="CM254:CM255"/>
    <mergeCell ref="CN254:CN255"/>
    <mergeCell ref="CT242:CT243"/>
    <mergeCell ref="CU242:CU243"/>
    <mergeCell ref="CM248:CM249"/>
    <mergeCell ref="CL253:CO253"/>
    <mergeCell ref="CM256:CM257"/>
    <mergeCell ref="CH254:CK254"/>
    <mergeCell ref="CP252:CQ252"/>
    <mergeCell ref="CS252:CW252"/>
    <mergeCell ref="CP276:CQ276"/>
    <mergeCell ref="CP270:CQ270"/>
    <mergeCell ref="CS270:CW270"/>
    <mergeCell ref="CT278:CT279"/>
    <mergeCell ref="CU278:CU279"/>
    <mergeCell ref="CD247:CG247"/>
    <mergeCell ref="BF283:BI283"/>
    <mergeCell ref="BI286:BI287"/>
    <mergeCell ref="AZ286:AZ287"/>
    <mergeCell ref="BG286:BG287"/>
    <mergeCell ref="BI284:BI285"/>
    <mergeCell ref="BJ283:BQ288"/>
    <mergeCell ref="BE264:BI264"/>
    <mergeCell ref="AX254:AX255"/>
    <mergeCell ref="AT285:AW286"/>
    <mergeCell ref="AT288:AU288"/>
    <mergeCell ref="AX283:BA283"/>
    <mergeCell ref="BA268:BA269"/>
    <mergeCell ref="BA284:BA285"/>
    <mergeCell ref="CP265:CS265"/>
    <mergeCell ref="BB272:BE272"/>
    <mergeCell ref="BI250:BI251"/>
    <mergeCell ref="AT277:AW277"/>
    <mergeCell ref="AX277:BA277"/>
    <mergeCell ref="AT270:AU270"/>
    <mergeCell ref="CW242:CW243"/>
    <mergeCell ref="CM268:CM269"/>
    <mergeCell ref="CK270:CO270"/>
    <mergeCell ref="CL268:CL269"/>
    <mergeCell ref="CL265:CO265"/>
    <mergeCell ref="AT283:AW283"/>
    <mergeCell ref="BZ283:CC283"/>
    <mergeCell ref="BJ278:BM278"/>
    <mergeCell ref="CF274:CF275"/>
    <mergeCell ref="BF254:BF255"/>
    <mergeCell ref="BH278:BH279"/>
    <mergeCell ref="BF284:BF285"/>
    <mergeCell ref="CE256:CE257"/>
    <mergeCell ref="CC252:CG252"/>
    <mergeCell ref="BF253:BI253"/>
    <mergeCell ref="BR284:BU284"/>
    <mergeCell ref="BW284:BW285"/>
    <mergeCell ref="BR279:BU280"/>
    <mergeCell ref="BR248:BU248"/>
    <mergeCell ref="CH273:CK274"/>
    <mergeCell ref="CN274:CN275"/>
    <mergeCell ref="AT253:AW253"/>
    <mergeCell ref="AX253:BA253"/>
    <mergeCell ref="AT254:AW254"/>
    <mergeCell ref="AT260:AW260"/>
    <mergeCell ref="AZ278:AZ279"/>
    <mergeCell ref="CU448:CV448"/>
    <mergeCell ref="CR225:CU225"/>
    <mergeCell ref="CP226:CS228"/>
    <mergeCell ref="CP203:CS204"/>
    <mergeCell ref="CT204:CT205"/>
    <mergeCell ref="CW238:CW239"/>
    <mergeCell ref="CP239:CS239"/>
    <mergeCell ref="CP241:CS241"/>
    <mergeCell ref="CP235:CS235"/>
    <mergeCell ref="CH199:CK199"/>
    <mergeCell ref="CH200:CI200"/>
    <mergeCell ref="CK200:CO200"/>
    <mergeCell ref="CT238:CT239"/>
    <mergeCell ref="CM198:CM199"/>
    <mergeCell ref="CT177:CW177"/>
    <mergeCell ref="CW190:CW191"/>
    <mergeCell ref="CT202:CT203"/>
    <mergeCell ref="CP199:CS199"/>
    <mergeCell ref="CP205:CS205"/>
    <mergeCell ref="CT189:CW189"/>
    <mergeCell ref="CP178:CS178"/>
    <mergeCell ref="CW204:CW205"/>
    <mergeCell ref="CU204:CU205"/>
    <mergeCell ref="CN178:CN179"/>
    <mergeCell ref="CN180:CN181"/>
    <mergeCell ref="CH182:CI182"/>
    <mergeCell ref="CN190:CN191"/>
    <mergeCell ref="CO190:CO191"/>
    <mergeCell ref="CH191:CK192"/>
    <mergeCell ref="CL192:CL193"/>
    <mergeCell ref="CV238:CV239"/>
    <mergeCell ref="CU236:CU237"/>
    <mergeCell ref="CV236:CV237"/>
    <mergeCell ref="CH195:CK195"/>
    <mergeCell ref="CM196:CM197"/>
    <mergeCell ref="CN196:CN197"/>
    <mergeCell ref="CO196:CO197"/>
    <mergeCell ref="CT235:CW235"/>
    <mergeCell ref="CP240:CQ240"/>
    <mergeCell ref="CS240:CW240"/>
    <mergeCell ref="CW236:CW237"/>
    <mergeCell ref="CT226:CW228"/>
    <mergeCell ref="CO186:CO187"/>
    <mergeCell ref="CV204:CV205"/>
    <mergeCell ref="CH236:CK236"/>
    <mergeCell ref="CM184:CM185"/>
    <mergeCell ref="CV196:CV197"/>
    <mergeCell ref="CJ231:CM231"/>
    <mergeCell ref="CH208:CK208"/>
    <mergeCell ref="CL208:CL209"/>
    <mergeCell ref="CM208:CM209"/>
    <mergeCell ref="CN208:CN209"/>
    <mergeCell ref="CL232:CO234"/>
    <mergeCell ref="CH240:CI240"/>
    <mergeCell ref="CH237:CK238"/>
    <mergeCell ref="CN236:CN237"/>
    <mergeCell ref="CO238:CO239"/>
    <mergeCell ref="CP214:CS214"/>
    <mergeCell ref="CT210:CT211"/>
    <mergeCell ref="CL210:CL211"/>
    <mergeCell ref="CL184:CL185"/>
    <mergeCell ref="CH187:CK187"/>
    <mergeCell ref="CL190:CL191"/>
    <mergeCell ref="CM190:CM191"/>
    <mergeCell ref="CS276:CW276"/>
    <mergeCell ref="CU475:CV475"/>
    <mergeCell ref="CP421:CS421"/>
    <mergeCell ref="CP423:CS423"/>
    <mergeCell ref="CQ470:CR470"/>
    <mergeCell ref="CU470:CV470"/>
    <mergeCell ref="CQ471:CR471"/>
    <mergeCell ref="CQ466:CR466"/>
    <mergeCell ref="CQ474:CR474"/>
    <mergeCell ref="CU474:CV474"/>
    <mergeCell ref="CQ475:CR475"/>
    <mergeCell ref="CR435:CU435"/>
    <mergeCell ref="CP436:CS438"/>
    <mergeCell ref="CT436:CW438"/>
    <mergeCell ref="CP405:CS405"/>
    <mergeCell ref="CR441:CU441"/>
    <mergeCell ref="CP442:CS444"/>
    <mergeCell ref="CT442:CW444"/>
    <mergeCell ref="CT418:CT419"/>
    <mergeCell ref="CU418:CU419"/>
    <mergeCell ref="CT414:CT415"/>
    <mergeCell ref="CU414:CU415"/>
    <mergeCell ref="CV414:CV415"/>
    <mergeCell ref="CP427:CS427"/>
    <mergeCell ref="CP428:CQ428"/>
    <mergeCell ref="CW426:CW427"/>
    <mergeCell ref="CS428:CW428"/>
    <mergeCell ref="CQ467:CR467"/>
    <mergeCell ref="CU467:CV467"/>
    <mergeCell ref="CV418:CV419"/>
    <mergeCell ref="CP417:CS417"/>
    <mergeCell ref="CU466:CV466"/>
    <mergeCell ref="CP415:CS415"/>
    <mergeCell ref="CT423:CW423"/>
    <mergeCell ref="CP424:CS424"/>
    <mergeCell ref="CP425:CS426"/>
    <mergeCell ref="CT426:CT427"/>
    <mergeCell ref="CV426:CV427"/>
    <mergeCell ref="CV430:CV431"/>
    <mergeCell ref="CP473:CW473"/>
    <mergeCell ref="CP449:CW449"/>
    <mergeCell ref="CQ450:CR450"/>
    <mergeCell ref="CU450:CV450"/>
    <mergeCell ref="CT417:CW417"/>
    <mergeCell ref="CW412:CW413"/>
    <mergeCell ref="CT424:CT425"/>
    <mergeCell ref="CU424:CU425"/>
    <mergeCell ref="CP418:CS418"/>
    <mergeCell ref="CP434:CQ434"/>
    <mergeCell ref="CS434:CW434"/>
    <mergeCell ref="CQ472:CR472"/>
    <mergeCell ref="CU472:CV472"/>
    <mergeCell ref="CU426:CU427"/>
    <mergeCell ref="CP429:CS429"/>
    <mergeCell ref="CT429:CW429"/>
    <mergeCell ref="CP430:CS430"/>
    <mergeCell ref="CT430:CT431"/>
    <mergeCell ref="CU430:CU431"/>
    <mergeCell ref="CU455:CV455"/>
    <mergeCell ref="CQ447:CR447"/>
    <mergeCell ref="CW430:CW431"/>
    <mergeCell ref="CP431:CS432"/>
    <mergeCell ref="CU447:CV447"/>
    <mergeCell ref="CQ448:CR448"/>
    <mergeCell ref="CT332:CT333"/>
    <mergeCell ref="CP422:CQ422"/>
    <mergeCell ref="CS422:CW422"/>
    <mergeCell ref="CP411:CS411"/>
    <mergeCell ref="CT411:CW411"/>
    <mergeCell ref="CP339:CS339"/>
    <mergeCell ref="CV242:CV243"/>
    <mergeCell ref="CN250:CN251"/>
    <mergeCell ref="CP287:CS287"/>
    <mergeCell ref="CP282:CQ282"/>
    <mergeCell ref="CW400:CW401"/>
    <mergeCell ref="CP404:CQ404"/>
    <mergeCell ref="CU376:CU377"/>
    <mergeCell ref="CT378:CT379"/>
    <mergeCell ref="CP243:CS244"/>
    <mergeCell ref="CT353:CW353"/>
    <mergeCell ref="CU332:CU333"/>
    <mergeCell ref="CP328:CQ328"/>
    <mergeCell ref="CW330:CW331"/>
    <mergeCell ref="CP331:CS332"/>
    <mergeCell ref="CP335:CS335"/>
    <mergeCell ref="CT335:CW335"/>
    <mergeCell ref="CP336:CS336"/>
    <mergeCell ref="CT336:CT337"/>
    <mergeCell ref="CP386:CQ386"/>
    <mergeCell ref="CS386:CW386"/>
    <mergeCell ref="CS346:CW346"/>
    <mergeCell ref="CP347:CS347"/>
    <mergeCell ref="CT347:CW347"/>
    <mergeCell ref="CP392:CQ392"/>
    <mergeCell ref="CU356:CU357"/>
    <mergeCell ref="CV356:CV357"/>
    <mergeCell ref="CV354:CV355"/>
    <mergeCell ref="CT330:CT331"/>
    <mergeCell ref="CV378:CV379"/>
    <mergeCell ref="CW378:CW379"/>
    <mergeCell ref="CP379:CS379"/>
    <mergeCell ref="CP380:CQ380"/>
    <mergeCell ref="CS380:CW380"/>
    <mergeCell ref="CP381:CS381"/>
    <mergeCell ref="CT381:CW381"/>
    <mergeCell ref="CP382:CS382"/>
    <mergeCell ref="CT382:CT383"/>
    <mergeCell ref="CU382:CU383"/>
    <mergeCell ref="CV382:CV383"/>
    <mergeCell ref="CV344:CV345"/>
    <mergeCell ref="CW344:CW345"/>
    <mergeCell ref="CT384:CT385"/>
    <mergeCell ref="CT329:CW329"/>
    <mergeCell ref="CP330:CS330"/>
    <mergeCell ref="CP346:CQ346"/>
    <mergeCell ref="CV402:CV403"/>
    <mergeCell ref="CW402:CW403"/>
    <mergeCell ref="CP403:CS403"/>
    <mergeCell ref="CP397:CS397"/>
    <mergeCell ref="CT393:CW393"/>
    <mergeCell ref="CV342:CV343"/>
    <mergeCell ref="CU336:CU337"/>
    <mergeCell ref="CV336:CV337"/>
    <mergeCell ref="CW336:CW337"/>
    <mergeCell ref="CU318:CU319"/>
    <mergeCell ref="CP322:CQ322"/>
    <mergeCell ref="CW284:CW285"/>
    <mergeCell ref="CV286:CV287"/>
    <mergeCell ref="CS416:CW416"/>
    <mergeCell ref="CV400:CV401"/>
    <mergeCell ref="CU400:CU401"/>
    <mergeCell ref="CS392:CW392"/>
    <mergeCell ref="CP393:CS393"/>
    <mergeCell ref="CP366:CS368"/>
    <mergeCell ref="CT366:CW368"/>
    <mergeCell ref="CP340:CQ340"/>
    <mergeCell ref="CU384:CU385"/>
    <mergeCell ref="CS404:CW404"/>
    <mergeCell ref="CW286:CW287"/>
    <mergeCell ref="CP317:CS317"/>
    <mergeCell ref="CP281:CS281"/>
    <mergeCell ref="CT277:CW277"/>
    <mergeCell ref="CV272:CV273"/>
    <mergeCell ref="CW272:CW273"/>
    <mergeCell ref="CV424:CV425"/>
    <mergeCell ref="CS176:CW176"/>
    <mergeCell ref="CM236:CM237"/>
    <mergeCell ref="CP176:CQ176"/>
    <mergeCell ref="CM178:CM179"/>
    <mergeCell ref="CU178:CU179"/>
    <mergeCell ref="CV178:CV179"/>
    <mergeCell ref="CW178:CW179"/>
    <mergeCell ref="CP183:CS183"/>
    <mergeCell ref="CT183:CW183"/>
    <mergeCell ref="CP177:CS177"/>
    <mergeCell ref="CP284:CS284"/>
    <mergeCell ref="CS282:CW282"/>
    <mergeCell ref="CP246:CQ246"/>
    <mergeCell ref="CS246:CW246"/>
    <mergeCell ref="CT244:CT245"/>
    <mergeCell ref="CU244:CU245"/>
    <mergeCell ref="CV244:CV245"/>
    <mergeCell ref="CW244:CW245"/>
    <mergeCell ref="CT254:CT255"/>
    <mergeCell ref="CV210:CV211"/>
    <mergeCell ref="CW210:CW211"/>
    <mergeCell ref="CP217:CS217"/>
    <mergeCell ref="CP316:CQ316"/>
    <mergeCell ref="CU324:CU325"/>
    <mergeCell ref="CS340:CW340"/>
    <mergeCell ref="CP398:CQ398"/>
    <mergeCell ref="CS398:CW398"/>
    <mergeCell ref="CV318:CV319"/>
    <mergeCell ref="CV390:CV391"/>
    <mergeCell ref="CW390:CW391"/>
    <mergeCell ref="CP391:CS391"/>
    <mergeCell ref="CV372:CV373"/>
    <mergeCell ref="CS316:CW316"/>
    <mergeCell ref="CW376:CW377"/>
    <mergeCell ref="CP377:CS378"/>
    <mergeCell ref="CW372:CW373"/>
    <mergeCell ref="CU330:CU331"/>
    <mergeCell ref="CV330:CV331"/>
    <mergeCell ref="CW318:CW319"/>
    <mergeCell ref="CP319:CS320"/>
    <mergeCell ref="CT320:CT321"/>
    <mergeCell ref="CU320:CU321"/>
    <mergeCell ref="CV320:CV321"/>
    <mergeCell ref="CT324:CT325"/>
    <mergeCell ref="CW396:CW397"/>
    <mergeCell ref="CT375:CW375"/>
    <mergeCell ref="CU338:CU339"/>
    <mergeCell ref="CW350:CW351"/>
    <mergeCell ref="CP351:CS351"/>
    <mergeCell ref="CP352:CQ352"/>
    <mergeCell ref="CS352:CW352"/>
    <mergeCell ref="CP353:CS353"/>
    <mergeCell ref="CP383:CS384"/>
    <mergeCell ref="CT356:CT357"/>
    <mergeCell ref="CP375:CS375"/>
    <mergeCell ref="CU342:CU343"/>
    <mergeCell ref="CP401:CS402"/>
    <mergeCell ref="CT402:CT403"/>
    <mergeCell ref="CT344:CT345"/>
    <mergeCell ref="CU344:CU345"/>
    <mergeCell ref="CP341:CS341"/>
    <mergeCell ref="CU402:CU403"/>
    <mergeCell ref="CW342:CW343"/>
    <mergeCell ref="CP343:CS344"/>
    <mergeCell ref="CP337:CS338"/>
    <mergeCell ref="CT338:CT339"/>
    <mergeCell ref="CS334:CW334"/>
    <mergeCell ref="CT405:CW405"/>
    <mergeCell ref="CP406:CS406"/>
    <mergeCell ref="CT406:CT407"/>
    <mergeCell ref="CU406:CU407"/>
    <mergeCell ref="CV406:CV407"/>
    <mergeCell ref="CW406:CW407"/>
    <mergeCell ref="CP407:CS408"/>
    <mergeCell ref="CT408:CT409"/>
    <mergeCell ref="CU408:CU409"/>
    <mergeCell ref="CV408:CV409"/>
    <mergeCell ref="CP394:CS394"/>
    <mergeCell ref="CT394:CT395"/>
    <mergeCell ref="CU394:CU395"/>
    <mergeCell ref="CV394:CV395"/>
    <mergeCell ref="CW394:CW395"/>
    <mergeCell ref="CV338:CV339"/>
    <mergeCell ref="CP400:CS400"/>
    <mergeCell ref="CT400:CT401"/>
    <mergeCell ref="CP395:CS396"/>
    <mergeCell ref="CT396:CT397"/>
    <mergeCell ref="CU396:CU397"/>
    <mergeCell ref="CV396:CV397"/>
    <mergeCell ref="CT390:CT391"/>
    <mergeCell ref="CU390:CU391"/>
    <mergeCell ref="CQ454:CR454"/>
    <mergeCell ref="CU454:CV454"/>
    <mergeCell ref="CQ455:CR455"/>
    <mergeCell ref="CR485:CU485"/>
    <mergeCell ref="CQ452:CR452"/>
    <mergeCell ref="CQ456:CR456"/>
    <mergeCell ref="CU456:CV456"/>
    <mergeCell ref="CP457:CW457"/>
    <mergeCell ref="CQ458:CR458"/>
    <mergeCell ref="CV420:CV421"/>
    <mergeCell ref="CT305:CW305"/>
    <mergeCell ref="CP305:CS305"/>
    <mergeCell ref="CS322:CW322"/>
    <mergeCell ref="CP323:CS323"/>
    <mergeCell ref="CT323:CW323"/>
    <mergeCell ref="CP324:CS324"/>
    <mergeCell ref="CT311:CW311"/>
    <mergeCell ref="CP311:CS311"/>
    <mergeCell ref="CP313:CS314"/>
    <mergeCell ref="CT312:CT313"/>
    <mergeCell ref="CU312:CU313"/>
    <mergeCell ref="CP315:CS315"/>
    <mergeCell ref="CP312:CS312"/>
    <mergeCell ref="CT317:CW317"/>
    <mergeCell ref="CW320:CW321"/>
    <mergeCell ref="CP321:CS321"/>
    <mergeCell ref="CP387:CS387"/>
    <mergeCell ref="CT387:CW387"/>
    <mergeCell ref="CP388:CS388"/>
    <mergeCell ref="CT388:CT389"/>
    <mergeCell ref="CU388:CU389"/>
    <mergeCell ref="CV388:CV389"/>
    <mergeCell ref="CP376:CS376"/>
    <mergeCell ref="CT376:CT377"/>
    <mergeCell ref="CU372:CU373"/>
    <mergeCell ref="CP373:CS373"/>
    <mergeCell ref="CV384:CV385"/>
    <mergeCell ref="CW388:CW389"/>
    <mergeCell ref="CP389:CS390"/>
    <mergeCell ref="CP371:CS372"/>
    <mergeCell ref="CT372:CT373"/>
    <mergeCell ref="CV376:CV377"/>
    <mergeCell ref="CW354:CW355"/>
    <mergeCell ref="CP334:CQ334"/>
    <mergeCell ref="CP374:CQ374"/>
    <mergeCell ref="CP355:CS356"/>
    <mergeCell ref="CW312:CW313"/>
    <mergeCell ref="CW314:CW315"/>
    <mergeCell ref="CW324:CW325"/>
    <mergeCell ref="CP318:CS318"/>
    <mergeCell ref="CT318:CT319"/>
    <mergeCell ref="CW338:CW339"/>
    <mergeCell ref="CW384:CW385"/>
    <mergeCell ref="CP385:CS385"/>
    <mergeCell ref="CU378:CU379"/>
    <mergeCell ref="CP348:CS348"/>
    <mergeCell ref="CT348:CT349"/>
    <mergeCell ref="CU348:CU349"/>
    <mergeCell ref="CV348:CV349"/>
    <mergeCell ref="CW348:CW349"/>
    <mergeCell ref="CP349:CS350"/>
    <mergeCell ref="CT350:CT351"/>
    <mergeCell ref="CU350:CU351"/>
    <mergeCell ref="CV350:CV351"/>
    <mergeCell ref="CU138:CU139"/>
    <mergeCell ref="CV260:CV261"/>
    <mergeCell ref="CW274:CW275"/>
    <mergeCell ref="CP275:CS275"/>
    <mergeCell ref="CP277:CS277"/>
    <mergeCell ref="CW262:CW263"/>
    <mergeCell ref="CU248:CU249"/>
    <mergeCell ref="CP263:CS263"/>
    <mergeCell ref="CS258:CW258"/>
    <mergeCell ref="CP259:CS259"/>
    <mergeCell ref="CZ487:DA488"/>
    <mergeCell ref="CX469:DA472"/>
    <mergeCell ref="CX473:DA476"/>
    <mergeCell ref="CX399:DA403"/>
    <mergeCell ref="CX404:DA404"/>
    <mergeCell ref="CX405:DA409"/>
    <mergeCell ref="CX410:DA410"/>
    <mergeCell ref="CX411:DA415"/>
    <mergeCell ref="CX416:DA416"/>
    <mergeCell ref="CX417:DA421"/>
    <mergeCell ref="CX422:DA422"/>
    <mergeCell ref="CX423:DA427"/>
    <mergeCell ref="CX428:DA428"/>
    <mergeCell ref="CX429:DA433"/>
    <mergeCell ref="CX434:DA434"/>
    <mergeCell ref="CX435:CY436"/>
    <mergeCell ref="CZ437:DA438"/>
    <mergeCell ref="CZ441:DA442"/>
    <mergeCell ref="CX443:CY444"/>
    <mergeCell ref="CX445:DA448"/>
    <mergeCell ref="CX449:DA452"/>
    <mergeCell ref="CX453:DA456"/>
    <mergeCell ref="CX457:DA460"/>
    <mergeCell ref="CX461:DA464"/>
    <mergeCell ref="CX465:DA468"/>
    <mergeCell ref="CX477:DA480"/>
    <mergeCell ref="CX481:DA484"/>
    <mergeCell ref="CQ451:CR451"/>
    <mergeCell ref="CU451:CV451"/>
    <mergeCell ref="CP486:CS488"/>
    <mergeCell ref="CT486:CW488"/>
    <mergeCell ref="CQ460:CR460"/>
    <mergeCell ref="CU460:CV460"/>
    <mergeCell ref="CP461:CW461"/>
    <mergeCell ref="CQ462:CR462"/>
    <mergeCell ref="CU462:CV462"/>
    <mergeCell ref="CQ463:CR463"/>
    <mergeCell ref="CU463:CV463"/>
    <mergeCell ref="CQ464:CR464"/>
    <mergeCell ref="CU464:CV464"/>
    <mergeCell ref="CW420:CW421"/>
    <mergeCell ref="CW418:CW419"/>
    <mergeCell ref="CP419:CS420"/>
    <mergeCell ref="CQ478:CR478"/>
    <mergeCell ref="CU478:CV478"/>
    <mergeCell ref="CW408:CW409"/>
    <mergeCell ref="CP409:CS409"/>
    <mergeCell ref="CP410:CQ410"/>
    <mergeCell ref="CS410:CW410"/>
    <mergeCell ref="CU458:CV458"/>
    <mergeCell ref="CQ459:CR459"/>
    <mergeCell ref="CU459:CV459"/>
    <mergeCell ref="CU452:CV452"/>
    <mergeCell ref="CP453:CW453"/>
    <mergeCell ref="CU471:CV471"/>
    <mergeCell ref="CW414:CW415"/>
    <mergeCell ref="CQ484:CR484"/>
    <mergeCell ref="CQ446:CR446"/>
    <mergeCell ref="CT420:CT421"/>
    <mergeCell ref="CU420:CU421"/>
    <mergeCell ref="CU446:CV446"/>
    <mergeCell ref="CT432:CT433"/>
    <mergeCell ref="CU432:CU433"/>
    <mergeCell ref="CX334:DA334"/>
    <mergeCell ref="CU483:CV483"/>
    <mergeCell ref="CS124:CW124"/>
    <mergeCell ref="CU128:CU129"/>
    <mergeCell ref="CV128:CV129"/>
    <mergeCell ref="CW128:CW129"/>
    <mergeCell ref="CP129:CS129"/>
    <mergeCell ref="CT120:CT121"/>
    <mergeCell ref="CU120:CU121"/>
    <mergeCell ref="CU132:CU133"/>
    <mergeCell ref="CV132:CV133"/>
    <mergeCell ref="CP136:CQ136"/>
    <mergeCell ref="CS136:CW136"/>
    <mergeCell ref="CP137:CS137"/>
    <mergeCell ref="CT137:CW137"/>
    <mergeCell ref="CU174:CU175"/>
    <mergeCell ref="CP142:CQ142"/>
    <mergeCell ref="CS142:CW142"/>
    <mergeCell ref="CR155:CU155"/>
    <mergeCell ref="CV120:CV121"/>
    <mergeCell ref="CR231:CU231"/>
    <mergeCell ref="CT248:CT249"/>
    <mergeCell ref="CW250:CW251"/>
    <mergeCell ref="CV184:CV185"/>
    <mergeCell ref="CW184:CW185"/>
    <mergeCell ref="CU180:CU181"/>
    <mergeCell ref="CV180:CV181"/>
    <mergeCell ref="CW180:CW181"/>
    <mergeCell ref="CP181:CS181"/>
    <mergeCell ref="CP182:CQ182"/>
    <mergeCell ref="CS182:CW182"/>
    <mergeCell ref="CP195:CS195"/>
    <mergeCell ref="CU202:CU203"/>
    <mergeCell ref="CV202:CV203"/>
    <mergeCell ref="CT195:CW195"/>
    <mergeCell ref="CP196:CS196"/>
    <mergeCell ref="CT196:CT197"/>
    <mergeCell ref="CP169:CS169"/>
    <mergeCell ref="CP173:CS174"/>
    <mergeCell ref="CP170:CQ170"/>
    <mergeCell ref="CS170:CW170"/>
    <mergeCell ref="CV138:CV139"/>
    <mergeCell ref="CW138:CW139"/>
    <mergeCell ref="CP139:CS140"/>
    <mergeCell ref="CT140:CT141"/>
    <mergeCell ref="CU140:CU141"/>
    <mergeCell ref="CP125:CS125"/>
    <mergeCell ref="CT125:CW125"/>
    <mergeCell ref="CP126:CS126"/>
    <mergeCell ref="CT126:CT127"/>
    <mergeCell ref="CU126:CU127"/>
    <mergeCell ref="CV126:CV127"/>
    <mergeCell ref="CW126:CW127"/>
    <mergeCell ref="CP127:CS128"/>
    <mergeCell ref="CT128:CT129"/>
    <mergeCell ref="CT308:CT309"/>
    <mergeCell ref="CV312:CV313"/>
    <mergeCell ref="CX369:DA373"/>
    <mergeCell ref="CX374:DA374"/>
    <mergeCell ref="CX375:DA379"/>
    <mergeCell ref="CX380:DA380"/>
    <mergeCell ref="CX347:DA351"/>
    <mergeCell ref="CX352:DA352"/>
    <mergeCell ref="CX316:DA316"/>
    <mergeCell ref="CX353:DA357"/>
    <mergeCell ref="CX485:CY486"/>
    <mergeCell ref="CP301:CS302"/>
    <mergeCell ref="CP307:CS308"/>
    <mergeCell ref="CW266:CW267"/>
    <mergeCell ref="CP267:CS268"/>
    <mergeCell ref="CT268:CT269"/>
    <mergeCell ref="CU268:CU269"/>
    <mergeCell ref="CP296:CS298"/>
    <mergeCell ref="CV324:CV325"/>
    <mergeCell ref="CW382:CW383"/>
    <mergeCell ref="CW356:CW357"/>
    <mergeCell ref="CP357:CS357"/>
    <mergeCell ref="CP354:CS354"/>
    <mergeCell ref="CT354:CT355"/>
    <mergeCell ref="CU354:CU355"/>
    <mergeCell ref="CP369:CS369"/>
    <mergeCell ref="CT369:CW369"/>
    <mergeCell ref="CP370:CS370"/>
    <mergeCell ref="CT370:CT371"/>
    <mergeCell ref="CU370:CU371"/>
    <mergeCell ref="CV370:CV371"/>
    <mergeCell ref="CS374:CW374"/>
    <mergeCell ref="CP358:CQ358"/>
    <mergeCell ref="CS358:CW358"/>
    <mergeCell ref="CP360:CS362"/>
    <mergeCell ref="CT360:CW362"/>
    <mergeCell ref="CR365:CU365"/>
    <mergeCell ref="CU482:CV482"/>
    <mergeCell ref="CQ483:CR483"/>
    <mergeCell ref="CT290:CW292"/>
    <mergeCell ref="CV300:CV301"/>
    <mergeCell ref="CP465:CW465"/>
    <mergeCell ref="CQ479:CR479"/>
    <mergeCell ref="CU479:CV479"/>
    <mergeCell ref="CQ480:CR480"/>
    <mergeCell ref="CU480:CV480"/>
    <mergeCell ref="CP481:CW481"/>
    <mergeCell ref="CQ482:CR482"/>
    <mergeCell ref="CQ476:CR476"/>
    <mergeCell ref="CU476:CV476"/>
    <mergeCell ref="CQ468:CR468"/>
    <mergeCell ref="CU468:CV468"/>
    <mergeCell ref="CP469:CW469"/>
    <mergeCell ref="CP445:CW445"/>
    <mergeCell ref="CV432:CV433"/>
    <mergeCell ref="CW432:CW433"/>
    <mergeCell ref="CP433:CS433"/>
    <mergeCell ref="CP412:CS412"/>
    <mergeCell ref="CV412:CV413"/>
    <mergeCell ref="CT412:CT413"/>
    <mergeCell ref="CU412:CU413"/>
    <mergeCell ref="CP413:CS414"/>
    <mergeCell ref="CP416:CQ416"/>
    <mergeCell ref="CP477:CW477"/>
    <mergeCell ref="CT262:CT263"/>
    <mergeCell ref="CP283:CS283"/>
    <mergeCell ref="CU262:CU263"/>
    <mergeCell ref="CW248:CW249"/>
    <mergeCell ref="CV248:CV249"/>
    <mergeCell ref="CU250:CU251"/>
    <mergeCell ref="CT274:CT275"/>
    <mergeCell ref="CU274:CU275"/>
    <mergeCell ref="CS264:CW264"/>
    <mergeCell ref="CW256:CW257"/>
    <mergeCell ref="CX335:DA339"/>
    <mergeCell ref="CX317:DA321"/>
    <mergeCell ref="CU484:CV484"/>
    <mergeCell ref="CV332:CV333"/>
    <mergeCell ref="CW332:CW333"/>
    <mergeCell ref="CP333:CS333"/>
    <mergeCell ref="CW370:CW371"/>
    <mergeCell ref="CU308:CU309"/>
    <mergeCell ref="CV308:CV309"/>
    <mergeCell ref="CP309:CS309"/>
    <mergeCell ref="CP306:CS306"/>
    <mergeCell ref="CT342:CT343"/>
    <mergeCell ref="CT283:CW283"/>
    <mergeCell ref="CT284:CT285"/>
    <mergeCell ref="CU284:CU285"/>
    <mergeCell ref="CV284:CV285"/>
    <mergeCell ref="CP285:CS286"/>
    <mergeCell ref="CT286:CT287"/>
    <mergeCell ref="CU286:CU287"/>
    <mergeCell ref="CP279:CS280"/>
    <mergeCell ref="CP325:CS326"/>
    <mergeCell ref="CT326:CT327"/>
    <mergeCell ref="CU326:CU327"/>
    <mergeCell ref="CV326:CV327"/>
    <mergeCell ref="CW326:CW327"/>
    <mergeCell ref="CP327:CS327"/>
    <mergeCell ref="CT314:CT315"/>
    <mergeCell ref="CT341:CW341"/>
    <mergeCell ref="CW424:CW425"/>
    <mergeCell ref="CP399:CS399"/>
    <mergeCell ref="CT399:CW399"/>
    <mergeCell ref="CP342:CS342"/>
    <mergeCell ref="CP345:CS345"/>
    <mergeCell ref="CX398:DA398"/>
    <mergeCell ref="CX381:DA385"/>
    <mergeCell ref="CX386:DA386"/>
    <mergeCell ref="CX387:DA391"/>
    <mergeCell ref="CX392:DA392"/>
    <mergeCell ref="CX393:DA397"/>
    <mergeCell ref="CX340:DA340"/>
    <mergeCell ref="CX341:DA345"/>
    <mergeCell ref="CX346:DA346"/>
    <mergeCell ref="CX322:DA322"/>
    <mergeCell ref="CS288:CW288"/>
    <mergeCell ref="CS328:CW328"/>
    <mergeCell ref="CP329:CS329"/>
    <mergeCell ref="CR359:CU359"/>
    <mergeCell ref="CP299:CS299"/>
    <mergeCell ref="CW300:CW301"/>
    <mergeCell ref="CS304:CW304"/>
    <mergeCell ref="CU300:CU301"/>
    <mergeCell ref="CZ365:DA366"/>
    <mergeCell ref="CX367:CY368"/>
    <mergeCell ref="CW308:CW309"/>
    <mergeCell ref="CP260:CS260"/>
    <mergeCell ref="CT260:CT261"/>
    <mergeCell ref="CP264:CQ264"/>
    <mergeCell ref="CP258:CQ258"/>
    <mergeCell ref="CP237:CS238"/>
    <mergeCell ref="CU238:CU239"/>
    <mergeCell ref="CP236:CS236"/>
    <mergeCell ref="CT236:CT237"/>
    <mergeCell ref="CX212:DA212"/>
    <mergeCell ref="CU210:CU211"/>
    <mergeCell ref="CV280:CV281"/>
    <mergeCell ref="CP208:CS208"/>
    <mergeCell ref="CT208:CT209"/>
    <mergeCell ref="CU208:CU209"/>
    <mergeCell ref="CV208:CV209"/>
    <mergeCell ref="CW208:CW209"/>
    <mergeCell ref="CZ291:DA292"/>
    <mergeCell ref="CZ295:DA296"/>
    <mergeCell ref="CX297:CY298"/>
    <mergeCell ref="CX288:DA288"/>
    <mergeCell ref="CX283:DA287"/>
    <mergeCell ref="CX299:DA303"/>
    <mergeCell ref="CX305:DA309"/>
    <mergeCell ref="CX310:DA310"/>
    <mergeCell ref="CX311:DA315"/>
    <mergeCell ref="CP273:CS274"/>
    <mergeCell ref="CT266:CT267"/>
    <mergeCell ref="CT272:CT273"/>
    <mergeCell ref="CP271:CS271"/>
    <mergeCell ref="CV268:CV269"/>
    <mergeCell ref="CW268:CW269"/>
    <mergeCell ref="CW260:CW261"/>
    <mergeCell ref="CU266:CU267"/>
    <mergeCell ref="CP266:CS266"/>
    <mergeCell ref="CU260:CU261"/>
    <mergeCell ref="CP261:CS262"/>
    <mergeCell ref="CP269:CS269"/>
    <mergeCell ref="CW306:CW307"/>
    <mergeCell ref="CP310:CQ310"/>
    <mergeCell ref="CS310:CW310"/>
    <mergeCell ref="CP247:CS247"/>
    <mergeCell ref="CV254:CV255"/>
    <mergeCell ref="CV256:CV257"/>
    <mergeCell ref="CW302:CW303"/>
    <mergeCell ref="CR289:CU289"/>
    <mergeCell ref="CP290:CS292"/>
    <mergeCell ref="CT306:CT307"/>
    <mergeCell ref="CT299:CW299"/>
    <mergeCell ref="CU306:CU307"/>
    <mergeCell ref="CV306:CV307"/>
    <mergeCell ref="CT302:CT303"/>
    <mergeCell ref="CU302:CU303"/>
    <mergeCell ref="CV302:CV303"/>
    <mergeCell ref="CR295:CU295"/>
    <mergeCell ref="CP288:CQ288"/>
    <mergeCell ref="CP303:CS303"/>
    <mergeCell ref="CT296:CW298"/>
    <mergeCell ref="CP300:CS300"/>
    <mergeCell ref="CT300:CT301"/>
    <mergeCell ref="CP253:CS253"/>
    <mergeCell ref="CT253:CW253"/>
    <mergeCell ref="CU254:CU255"/>
    <mergeCell ref="CW254:CW255"/>
    <mergeCell ref="CP255:CS256"/>
    <mergeCell ref="CX165:DA169"/>
    <mergeCell ref="CX170:DA170"/>
    <mergeCell ref="CX177:DA181"/>
    <mergeCell ref="CX182:DA182"/>
    <mergeCell ref="CX183:DA187"/>
    <mergeCell ref="CX188:DA188"/>
    <mergeCell ref="CX189:DA193"/>
    <mergeCell ref="CX194:DA194"/>
    <mergeCell ref="CX195:DA199"/>
    <mergeCell ref="CX200:DA200"/>
    <mergeCell ref="CP232:CS234"/>
    <mergeCell ref="CT232:CW234"/>
    <mergeCell ref="CT250:CT251"/>
    <mergeCell ref="CP248:CS248"/>
    <mergeCell ref="CP249:CS250"/>
    <mergeCell ref="CT247:CW247"/>
    <mergeCell ref="CT192:CT193"/>
    <mergeCell ref="CU192:CU193"/>
    <mergeCell ref="CU256:CU257"/>
    <mergeCell ref="CV250:CV251"/>
    <mergeCell ref="CP171:CS171"/>
    <mergeCell ref="CT171:CW171"/>
    <mergeCell ref="CP175:CS175"/>
    <mergeCell ref="CT174:CT175"/>
    <mergeCell ref="CV174:CV175"/>
    <mergeCell ref="CW174:CW175"/>
    <mergeCell ref="CW166:CW167"/>
    <mergeCell ref="CP167:CS168"/>
    <mergeCell ref="CT168:CT169"/>
    <mergeCell ref="CU168:CU169"/>
    <mergeCell ref="CV168:CV169"/>
    <mergeCell ref="CW168:CW169"/>
    <mergeCell ref="CP257:CS257"/>
    <mergeCell ref="CT165:CW165"/>
    <mergeCell ref="CP166:CS166"/>
    <mergeCell ref="CT166:CT167"/>
    <mergeCell ref="CU166:CU167"/>
    <mergeCell ref="CW198:CW199"/>
    <mergeCell ref="CP242:CS242"/>
    <mergeCell ref="CT256:CT257"/>
    <mergeCell ref="CP245:CS245"/>
    <mergeCell ref="CP251:CS251"/>
    <mergeCell ref="CP254:CS254"/>
    <mergeCell ref="CX213:DA217"/>
    <mergeCell ref="CT214:CT215"/>
    <mergeCell ref="CU214:CU215"/>
    <mergeCell ref="CV214:CV215"/>
    <mergeCell ref="CW214:CW215"/>
    <mergeCell ref="CX253:DA257"/>
    <mergeCell ref="CP211:CS211"/>
    <mergeCell ref="CT222:CT223"/>
    <mergeCell ref="CU222:CU223"/>
    <mergeCell ref="CV222:CV223"/>
    <mergeCell ref="CW222:CW223"/>
    <mergeCell ref="CX358:DA358"/>
    <mergeCell ref="CX359:CY360"/>
    <mergeCell ref="CZ361:DA362"/>
    <mergeCell ref="CX323:DA327"/>
    <mergeCell ref="CX328:DA328"/>
    <mergeCell ref="CX329:DA333"/>
    <mergeCell ref="CW116:CW117"/>
    <mergeCell ref="CP117:CS117"/>
    <mergeCell ref="CP120:CS120"/>
    <mergeCell ref="CP165:CS165"/>
    <mergeCell ref="CT172:CT173"/>
    <mergeCell ref="CU172:CU173"/>
    <mergeCell ref="CV172:CV173"/>
    <mergeCell ref="CW172:CW173"/>
    <mergeCell ref="CP172:CS172"/>
    <mergeCell ref="CV140:CV141"/>
    <mergeCell ref="CW140:CW141"/>
    <mergeCell ref="CP141:CS141"/>
    <mergeCell ref="CP130:CQ130"/>
    <mergeCell ref="CS130:CW130"/>
    <mergeCell ref="CP131:CS131"/>
    <mergeCell ref="CT131:CW131"/>
    <mergeCell ref="CP132:CS132"/>
    <mergeCell ref="CT132:CT133"/>
    <mergeCell ref="CP156:CS158"/>
    <mergeCell ref="CT156:CW158"/>
    <mergeCell ref="CR161:CU161"/>
    <mergeCell ref="CP162:CS164"/>
    <mergeCell ref="CT162:CW164"/>
    <mergeCell ref="CV166:CV167"/>
    <mergeCell ref="CU314:CU315"/>
    <mergeCell ref="CV314:CV315"/>
    <mergeCell ref="CT201:CW201"/>
    <mergeCell ref="CP202:CS202"/>
    <mergeCell ref="CW280:CW281"/>
    <mergeCell ref="CX235:DA239"/>
    <mergeCell ref="CX240:DA240"/>
    <mergeCell ref="CX247:DA251"/>
    <mergeCell ref="CX252:DA252"/>
    <mergeCell ref="CP304:CQ304"/>
    <mergeCell ref="CT241:CW241"/>
    <mergeCell ref="CW278:CW279"/>
    <mergeCell ref="CV262:CV263"/>
    <mergeCell ref="CX282:DA282"/>
    <mergeCell ref="CX289:CY290"/>
    <mergeCell ref="CW196:CW197"/>
    <mergeCell ref="CP197:CS198"/>
    <mergeCell ref="CS200:CW200"/>
    <mergeCell ref="CP201:CS201"/>
    <mergeCell ref="CT198:CT199"/>
    <mergeCell ref="CU198:CU199"/>
    <mergeCell ref="CV198:CV199"/>
    <mergeCell ref="CZ231:DA232"/>
    <mergeCell ref="CX233:CY234"/>
    <mergeCell ref="CT271:CW271"/>
    <mergeCell ref="CU272:CU273"/>
    <mergeCell ref="CV278:CV279"/>
    <mergeCell ref="CT280:CT281"/>
    <mergeCell ref="CU280:CU281"/>
    <mergeCell ref="CW122:CW123"/>
    <mergeCell ref="CP272:CS272"/>
    <mergeCell ref="CV274:CV275"/>
    <mergeCell ref="CV266:CV267"/>
    <mergeCell ref="CX241:DA245"/>
    <mergeCell ref="CX258:DA258"/>
    <mergeCell ref="CX259:DA263"/>
    <mergeCell ref="CX264:DA264"/>
    <mergeCell ref="CX265:DA269"/>
    <mergeCell ref="CX270:DA270"/>
    <mergeCell ref="CX271:DA275"/>
    <mergeCell ref="CX276:DA276"/>
    <mergeCell ref="CX277:DA281"/>
    <mergeCell ref="CP190:CS190"/>
    <mergeCell ref="CT190:CT191"/>
    <mergeCell ref="CV192:CV193"/>
    <mergeCell ref="CW192:CW193"/>
    <mergeCell ref="CP193:CS193"/>
    <mergeCell ref="CL180:CL181"/>
    <mergeCell ref="CO178:CO179"/>
    <mergeCell ref="CK182:CO182"/>
    <mergeCell ref="CH178:CK178"/>
    <mergeCell ref="CP194:CQ194"/>
    <mergeCell ref="CS194:CW194"/>
    <mergeCell ref="CH226:CK228"/>
    <mergeCell ref="CW202:CW203"/>
    <mergeCell ref="CP200:CQ200"/>
    <mergeCell ref="CP187:CS187"/>
    <mergeCell ref="CP188:CQ188"/>
    <mergeCell ref="CS188:CW188"/>
    <mergeCell ref="CP189:CS189"/>
    <mergeCell ref="CP179:CS180"/>
    <mergeCell ref="CT180:CT181"/>
    <mergeCell ref="CH201:CO206"/>
    <mergeCell ref="CN184:CN185"/>
    <mergeCell ref="CM180:CM181"/>
    <mergeCell ref="CH181:CK181"/>
    <mergeCell ref="CP206:CQ206"/>
    <mergeCell ref="CS206:CW206"/>
    <mergeCell ref="CP185:CS186"/>
    <mergeCell ref="CT186:CT187"/>
    <mergeCell ref="CU186:CU187"/>
    <mergeCell ref="CV186:CV187"/>
    <mergeCell ref="CW186:CW187"/>
    <mergeCell ref="CP184:CS184"/>
    <mergeCell ref="CT184:CT185"/>
    <mergeCell ref="CU184:CU185"/>
    <mergeCell ref="CU190:CU191"/>
    <mergeCell ref="CV190:CV191"/>
    <mergeCell ref="CO180:CO181"/>
    <mergeCell ref="CT178:CT179"/>
    <mergeCell ref="CP191:CS192"/>
    <mergeCell ref="CH183:CK183"/>
    <mergeCell ref="CL183:CO183"/>
    <mergeCell ref="CN198:CN199"/>
    <mergeCell ref="CM192:CM193"/>
    <mergeCell ref="CH197:CK198"/>
    <mergeCell ref="CL198:CL199"/>
    <mergeCell ref="CN192:CN193"/>
    <mergeCell ref="CO192:CO193"/>
    <mergeCell ref="CH193:CK193"/>
    <mergeCell ref="CX246:DA246"/>
    <mergeCell ref="CX201:DA205"/>
    <mergeCell ref="CX206:DA206"/>
    <mergeCell ref="CX225:CY226"/>
    <mergeCell ref="CZ227:DA228"/>
    <mergeCell ref="CT265:CW265"/>
    <mergeCell ref="CT259:CW259"/>
    <mergeCell ref="CL178:CL179"/>
    <mergeCell ref="CX142:DA142"/>
    <mergeCell ref="CX155:CY156"/>
    <mergeCell ref="CZ157:DA158"/>
    <mergeCell ref="CZ161:DA162"/>
    <mergeCell ref="CX163:CY164"/>
    <mergeCell ref="CV44:CV45"/>
    <mergeCell ref="CW44:CW45"/>
    <mergeCell ref="CP45:CS46"/>
    <mergeCell ref="CP50:CS50"/>
    <mergeCell ref="BJ5:BQ5"/>
    <mergeCell ref="BZ16:CC18"/>
    <mergeCell ref="CD16:CG18"/>
    <mergeCell ref="CP5:CW5"/>
    <mergeCell ref="CP7:CW7"/>
    <mergeCell ref="CX176:DA176"/>
    <mergeCell ref="CX171:DA175"/>
    <mergeCell ref="CP24:CQ24"/>
    <mergeCell ref="CX124:DA124"/>
    <mergeCell ref="CX125:DA129"/>
    <mergeCell ref="CX130:DA130"/>
    <mergeCell ref="CT90:CT91"/>
    <mergeCell ref="CU90:CU91"/>
    <mergeCell ref="CV90:CV91"/>
    <mergeCell ref="CW90:CW91"/>
    <mergeCell ref="CS94:CW94"/>
    <mergeCell ref="CS106:CW106"/>
    <mergeCell ref="CU134:CU135"/>
    <mergeCell ref="CV134:CV135"/>
    <mergeCell ref="CW134:CW135"/>
    <mergeCell ref="CP135:CS135"/>
    <mergeCell ref="CW132:CW133"/>
    <mergeCell ref="CP133:CS134"/>
    <mergeCell ref="CT134:CT135"/>
    <mergeCell ref="CP107:CS107"/>
    <mergeCell ref="CT107:CW107"/>
    <mergeCell ref="CP108:CS108"/>
    <mergeCell ref="CT108:CT109"/>
    <mergeCell ref="CU108:CU109"/>
    <mergeCell ref="CV108:CV109"/>
    <mergeCell ref="CW108:CW109"/>
    <mergeCell ref="CP109:CS110"/>
    <mergeCell ref="CT110:CT111"/>
    <mergeCell ref="CU110:CU111"/>
    <mergeCell ref="CV110:CV111"/>
    <mergeCell ref="CW110:CW111"/>
    <mergeCell ref="CP111:CS111"/>
    <mergeCell ref="CP112:CQ112"/>
    <mergeCell ref="CS112:CW112"/>
    <mergeCell ref="CP113:CS113"/>
    <mergeCell ref="CT113:CW113"/>
    <mergeCell ref="CP118:CQ118"/>
    <mergeCell ref="CS118:CW118"/>
    <mergeCell ref="CW120:CW121"/>
    <mergeCell ref="CP121:CS122"/>
    <mergeCell ref="CT122:CT123"/>
    <mergeCell ref="CU122:CU123"/>
    <mergeCell ref="CV122:CV123"/>
    <mergeCell ref="CN32:CN33"/>
    <mergeCell ref="CP62:CS62"/>
    <mergeCell ref="CS24:CW24"/>
    <mergeCell ref="CV104:CV105"/>
    <mergeCell ref="CP124:CQ124"/>
    <mergeCell ref="CT96:CT97"/>
    <mergeCell ref="CX89:DA93"/>
    <mergeCell ref="CP30:CQ30"/>
    <mergeCell ref="CS30:CW30"/>
    <mergeCell ref="CP31:CS31"/>
    <mergeCell ref="CT31:CW31"/>
    <mergeCell ref="CP33:CS34"/>
    <mergeCell ref="CT34:CT35"/>
    <mergeCell ref="CU46:CU47"/>
    <mergeCell ref="CV46:CV47"/>
    <mergeCell ref="CW46:CW47"/>
    <mergeCell ref="CP47:CS47"/>
    <mergeCell ref="CP93:CS93"/>
    <mergeCell ref="CP67:CS67"/>
    <mergeCell ref="CV58:CV59"/>
    <mergeCell ref="CW58:CW59"/>
    <mergeCell ref="CP59:CS59"/>
    <mergeCell ref="CP3:CW3"/>
    <mergeCell ref="CU50:CU51"/>
    <mergeCell ref="CV50:CV51"/>
    <mergeCell ref="CW50:CW51"/>
    <mergeCell ref="CP51:CS52"/>
    <mergeCell ref="CT52:CT53"/>
    <mergeCell ref="CU52:CU53"/>
    <mergeCell ref="CV52:CV53"/>
    <mergeCell ref="CW52:CW53"/>
    <mergeCell ref="CP36:CQ36"/>
    <mergeCell ref="CS36:CW36"/>
    <mergeCell ref="CP37:CS37"/>
    <mergeCell ref="CT37:CW37"/>
    <mergeCell ref="CU44:CU45"/>
    <mergeCell ref="CP41:CS41"/>
    <mergeCell ref="CP42:CQ42"/>
    <mergeCell ref="CS42:CW42"/>
    <mergeCell ref="CP4:CW4"/>
    <mergeCell ref="CP6:CW6"/>
    <mergeCell ref="CP11:CW11"/>
    <mergeCell ref="CP12:CW12"/>
    <mergeCell ref="CP44:CS44"/>
    <mergeCell ref="CT44:CT45"/>
    <mergeCell ref="CP66:CQ66"/>
    <mergeCell ref="CS66:CW66"/>
    <mergeCell ref="CT67:CW67"/>
    <mergeCell ref="CR15:CU15"/>
    <mergeCell ref="CT16:CW18"/>
    <mergeCell ref="CT38:CT39"/>
    <mergeCell ref="CP60:CQ60"/>
    <mergeCell ref="CV84:CV85"/>
    <mergeCell ref="CW84:CW85"/>
    <mergeCell ref="CP85:CS86"/>
    <mergeCell ref="CT86:CT87"/>
    <mergeCell ref="CW86:CW87"/>
    <mergeCell ref="CP87:CS87"/>
    <mergeCell ref="CP88:CQ88"/>
    <mergeCell ref="CP39:CS40"/>
    <mergeCell ref="CT40:CT41"/>
    <mergeCell ref="CU40:CU41"/>
    <mergeCell ref="CU92:CU93"/>
    <mergeCell ref="CW40:CW41"/>
    <mergeCell ref="CP71:CS71"/>
    <mergeCell ref="CP72:CQ72"/>
    <mergeCell ref="CS72:CW72"/>
    <mergeCell ref="F61:I61"/>
    <mergeCell ref="J61:M61"/>
    <mergeCell ref="F66:G66"/>
    <mergeCell ref="I66:M66"/>
    <mergeCell ref="K68:K69"/>
    <mergeCell ref="BG70:BG71"/>
    <mergeCell ref="BB68:BE68"/>
    <mergeCell ref="BB84:BE84"/>
    <mergeCell ref="BF68:BF69"/>
    <mergeCell ref="AK68:AK69"/>
    <mergeCell ref="X73:AA73"/>
    <mergeCell ref="AF73:AI73"/>
    <mergeCell ref="N71:Q71"/>
    <mergeCell ref="N72:O72"/>
    <mergeCell ref="AA70:AA71"/>
    <mergeCell ref="CX1:DA1"/>
    <mergeCell ref="CZ15:DA16"/>
    <mergeCell ref="CX17:CY18"/>
    <mergeCell ref="CX19:DA23"/>
    <mergeCell ref="CX25:DA29"/>
    <mergeCell ref="CX31:DA35"/>
    <mergeCell ref="CX37:DA41"/>
    <mergeCell ref="CX43:DA47"/>
    <mergeCell ref="CX49:DA53"/>
    <mergeCell ref="CX55:DA59"/>
    <mergeCell ref="CX61:DA65"/>
    <mergeCell ref="CX67:DA71"/>
    <mergeCell ref="CX72:DA72"/>
    <mergeCell ref="CX73:CY74"/>
    <mergeCell ref="CZ75:DA76"/>
    <mergeCell ref="CZ79:DA80"/>
    <mergeCell ref="CX81:CY82"/>
    <mergeCell ref="CX83:DA87"/>
    <mergeCell ref="CH12:CO12"/>
    <mergeCell ref="CP74:CS76"/>
    <mergeCell ref="CT74:CW76"/>
    <mergeCell ref="CR79:CU79"/>
    <mergeCell ref="CP80:CS82"/>
    <mergeCell ref="CT80:CW82"/>
    <mergeCell ref="CP54:CQ54"/>
    <mergeCell ref="CS54:CW54"/>
    <mergeCell ref="CP55:CS55"/>
    <mergeCell ref="CT55:CW55"/>
    <mergeCell ref="CW38:CW39"/>
    <mergeCell ref="CU70:CU71"/>
    <mergeCell ref="CV70:CV71"/>
    <mergeCell ref="CW70:CW71"/>
    <mergeCell ref="CT64:CT65"/>
    <mergeCell ref="CU64:CU65"/>
    <mergeCell ref="CP43:CS43"/>
    <mergeCell ref="CT43:CW43"/>
    <mergeCell ref="CT46:CT47"/>
    <mergeCell ref="CV34:CV35"/>
    <mergeCell ref="CW34:CW35"/>
    <mergeCell ref="CP35:CS35"/>
    <mergeCell ref="CP56:CS56"/>
    <mergeCell ref="CP83:CS83"/>
    <mergeCell ref="CT83:CW83"/>
    <mergeCell ref="CP84:CS84"/>
    <mergeCell ref="CV38:CV39"/>
    <mergeCell ref="CP16:CS18"/>
    <mergeCell ref="CV22:CV23"/>
    <mergeCell ref="CW22:CW23"/>
    <mergeCell ref="CP23:CS23"/>
    <mergeCell ref="AD68:AG68"/>
    <mergeCell ref="AH68:AH69"/>
    <mergeCell ref="BD79:BG79"/>
    <mergeCell ref="AT71:AW71"/>
    <mergeCell ref="CD64:CD65"/>
    <mergeCell ref="BN64:BN65"/>
    <mergeCell ref="CG64:CG65"/>
    <mergeCell ref="CM64:CM65"/>
    <mergeCell ref="AQ68:AQ69"/>
    <mergeCell ref="AO72:AS72"/>
    <mergeCell ref="AL69:AO70"/>
    <mergeCell ref="AX83:BA83"/>
    <mergeCell ref="AR86:AR87"/>
    <mergeCell ref="AT83:AW83"/>
    <mergeCell ref="AJ58:AJ59"/>
    <mergeCell ref="AX70:AX71"/>
    <mergeCell ref="BH68:BH69"/>
    <mergeCell ref="AD72:AE72"/>
    <mergeCell ref="BV68:BV69"/>
    <mergeCell ref="AL61:AS66"/>
    <mergeCell ref="AI84:AI85"/>
    <mergeCell ref="AI68:AI69"/>
    <mergeCell ref="AD80:AG82"/>
    <mergeCell ref="AD66:AE66"/>
    <mergeCell ref="AG66:AK66"/>
    <mergeCell ref="AD67:AG67"/>
    <mergeCell ref="AH67:AK67"/>
    <mergeCell ref="BG58:BG59"/>
    <mergeCell ref="AL83:AO83"/>
    <mergeCell ref="AV79:AY79"/>
    <mergeCell ref="AP80:AS82"/>
    <mergeCell ref="AP68:AP69"/>
    <mergeCell ref="AT72:AU72"/>
    <mergeCell ref="AW72:BA72"/>
    <mergeCell ref="AL80:AO82"/>
    <mergeCell ref="CH63:CK64"/>
    <mergeCell ref="BO62:BO63"/>
    <mergeCell ref="CH66:CI66"/>
    <mergeCell ref="CK66:CO66"/>
    <mergeCell ref="BV80:BY82"/>
    <mergeCell ref="BZ74:CC76"/>
    <mergeCell ref="CF68:CF69"/>
    <mergeCell ref="BY68:BY69"/>
    <mergeCell ref="BJ74:BM76"/>
    <mergeCell ref="BT73:BW73"/>
    <mergeCell ref="CL64:CL65"/>
    <mergeCell ref="BN80:BQ82"/>
    <mergeCell ref="AR68:AR69"/>
    <mergeCell ref="AT74:AW76"/>
    <mergeCell ref="AR70:AR71"/>
    <mergeCell ref="AT69:AW70"/>
    <mergeCell ref="AS68:AS69"/>
    <mergeCell ref="CN62:CN63"/>
    <mergeCell ref="CO62:CO63"/>
    <mergeCell ref="CM62:CM63"/>
    <mergeCell ref="CF62:CF63"/>
    <mergeCell ref="BP62:BP63"/>
    <mergeCell ref="BZ67:CC67"/>
    <mergeCell ref="BU66:BY66"/>
    <mergeCell ref="BZ68:CC68"/>
    <mergeCell ref="CJ73:CM73"/>
    <mergeCell ref="AI70:AI71"/>
    <mergeCell ref="BI68:BI69"/>
    <mergeCell ref="BX62:BX63"/>
    <mergeCell ref="AD93:AG93"/>
    <mergeCell ref="AI86:AI87"/>
    <mergeCell ref="AH80:AK82"/>
    <mergeCell ref="AH89:AK89"/>
    <mergeCell ref="AJ84:AJ85"/>
    <mergeCell ref="AJ68:AJ69"/>
    <mergeCell ref="BF80:BI82"/>
    <mergeCell ref="BA68:BA69"/>
    <mergeCell ref="BB65:BE65"/>
    <mergeCell ref="AL71:AO71"/>
    <mergeCell ref="BH58:BH59"/>
    <mergeCell ref="BF62:BF63"/>
    <mergeCell ref="AL67:AO67"/>
    <mergeCell ref="AP70:AP71"/>
    <mergeCell ref="AY70:AY71"/>
    <mergeCell ref="AZ70:AZ71"/>
    <mergeCell ref="CP90:CS90"/>
    <mergeCell ref="BZ62:CC62"/>
    <mergeCell ref="BW62:BW63"/>
    <mergeCell ref="CG62:CG63"/>
    <mergeCell ref="CH62:CK62"/>
    <mergeCell ref="BR60:BS60"/>
    <mergeCell ref="CK60:CO60"/>
    <mergeCell ref="BM60:BQ60"/>
    <mergeCell ref="BN62:BN63"/>
    <mergeCell ref="CU86:CU87"/>
    <mergeCell ref="CV86:CV87"/>
    <mergeCell ref="CS60:CW60"/>
    <mergeCell ref="CP61:CS61"/>
    <mergeCell ref="CT61:CW61"/>
    <mergeCell ref="CP63:CS64"/>
    <mergeCell ref="BB69:BE70"/>
    <mergeCell ref="BB67:BE67"/>
    <mergeCell ref="BA70:BA71"/>
    <mergeCell ref="AS70:AS71"/>
    <mergeCell ref="AL68:AO68"/>
    <mergeCell ref="AL74:AO76"/>
    <mergeCell ref="BM66:BQ66"/>
    <mergeCell ref="BJ67:BQ72"/>
    <mergeCell ref="BF84:BF85"/>
    <mergeCell ref="CD67:CG67"/>
    <mergeCell ref="AD89:AG89"/>
    <mergeCell ref="BG68:BG69"/>
    <mergeCell ref="BY58:BY59"/>
    <mergeCell ref="CM58:CM59"/>
    <mergeCell ref="CE62:CE63"/>
    <mergeCell ref="CE58:CE59"/>
    <mergeCell ref="BX58:BX59"/>
    <mergeCell ref="CN58:CN59"/>
    <mergeCell ref="CN64:CN65"/>
    <mergeCell ref="BQ62:BQ63"/>
    <mergeCell ref="BJ62:BM62"/>
    <mergeCell ref="BJ65:BM65"/>
    <mergeCell ref="CH71:CK71"/>
    <mergeCell ref="CM68:CM69"/>
    <mergeCell ref="BR68:BU68"/>
    <mergeCell ref="CL67:CO67"/>
    <mergeCell ref="BN74:BQ76"/>
    <mergeCell ref="BZ72:CA72"/>
    <mergeCell ref="BL79:BO79"/>
    <mergeCell ref="BJ66:BK66"/>
    <mergeCell ref="BV62:BV63"/>
    <mergeCell ref="AQ86:AQ87"/>
    <mergeCell ref="BO58:BO59"/>
    <mergeCell ref="BR63:BU64"/>
    <mergeCell ref="AL85:AO86"/>
    <mergeCell ref="BE60:BI60"/>
    <mergeCell ref="BB57:BE58"/>
    <mergeCell ref="BH84:BH85"/>
    <mergeCell ref="BB83:BE83"/>
    <mergeCell ref="AA58:AA59"/>
    <mergeCell ref="V43:AC48"/>
    <mergeCell ref="BZ43:CG48"/>
    <mergeCell ref="BJ53:BM53"/>
    <mergeCell ref="BM54:BQ54"/>
    <mergeCell ref="BI52:BI53"/>
    <mergeCell ref="BM42:BQ42"/>
    <mergeCell ref="BH52:BH53"/>
    <mergeCell ref="X79:AA79"/>
    <mergeCell ref="Y72:AC72"/>
    <mergeCell ref="AI62:AI63"/>
    <mergeCell ref="V69:Y70"/>
    <mergeCell ref="AD74:AG76"/>
    <mergeCell ref="Z61:AC61"/>
    <mergeCell ref="AA68:AA69"/>
    <mergeCell ref="BZ54:CA54"/>
    <mergeCell ref="CK54:CO54"/>
    <mergeCell ref="BU54:BY54"/>
    <mergeCell ref="CL43:CO43"/>
    <mergeCell ref="BY52:BY53"/>
    <mergeCell ref="BQ52:BQ53"/>
    <mergeCell ref="BJ55:BM55"/>
    <mergeCell ref="AH84:AH85"/>
    <mergeCell ref="CG56:CG57"/>
    <mergeCell ref="BR56:BU56"/>
    <mergeCell ref="CN56:CN57"/>
    <mergeCell ref="CH61:CK61"/>
    <mergeCell ref="BR62:BU62"/>
    <mergeCell ref="BR57:BU58"/>
    <mergeCell ref="CL62:CL63"/>
    <mergeCell ref="BY62:BY63"/>
    <mergeCell ref="BZ59:CC59"/>
    <mergeCell ref="CH59:CK59"/>
    <mergeCell ref="CD62:CD63"/>
    <mergeCell ref="CO58:CO59"/>
    <mergeCell ref="CH65:CK65"/>
    <mergeCell ref="BR66:BS66"/>
    <mergeCell ref="CH56:CK56"/>
    <mergeCell ref="CL56:CL57"/>
    <mergeCell ref="V66:W66"/>
    <mergeCell ref="Z80:AC82"/>
    <mergeCell ref="Z62:Z63"/>
    <mergeCell ref="Z67:AC67"/>
    <mergeCell ref="V67:Y67"/>
    <mergeCell ref="BH64:BH65"/>
    <mergeCell ref="Z70:Z71"/>
    <mergeCell ref="AL72:AM72"/>
    <mergeCell ref="BF86:BF87"/>
    <mergeCell ref="AT84:AW84"/>
    <mergeCell ref="BP56:BP57"/>
    <mergeCell ref="BV56:BV57"/>
    <mergeCell ref="BN58:BN59"/>
    <mergeCell ref="AH70:AH71"/>
    <mergeCell ref="BO64:BO65"/>
    <mergeCell ref="BG86:BG87"/>
    <mergeCell ref="V65:Y65"/>
    <mergeCell ref="AK58:AK59"/>
    <mergeCell ref="AJ62:AJ63"/>
    <mergeCell ref="CX136:DA136"/>
    <mergeCell ref="CX137:DA141"/>
    <mergeCell ref="CX113:DA117"/>
    <mergeCell ref="CX118:DA118"/>
    <mergeCell ref="CV64:CV65"/>
    <mergeCell ref="CW64:CW65"/>
    <mergeCell ref="CP65:CS65"/>
    <mergeCell ref="CP48:CQ48"/>
    <mergeCell ref="CS48:CW48"/>
    <mergeCell ref="CP49:CS49"/>
    <mergeCell ref="CT49:CW49"/>
    <mergeCell ref="CL83:CO83"/>
    <mergeCell ref="CH84:CK84"/>
    <mergeCell ref="CL84:CL85"/>
    <mergeCell ref="CM84:CM85"/>
    <mergeCell ref="CN84:CN85"/>
    <mergeCell ref="CO84:CO85"/>
    <mergeCell ref="CS100:CW100"/>
    <mergeCell ref="CH85:CK86"/>
    <mergeCell ref="CL86:CL87"/>
    <mergeCell ref="CM86:CM87"/>
    <mergeCell ref="CN86:CN87"/>
    <mergeCell ref="CO86:CO87"/>
    <mergeCell ref="CH87:CK87"/>
    <mergeCell ref="CH88:CI88"/>
    <mergeCell ref="CK88:CO88"/>
    <mergeCell ref="CP32:CS32"/>
    <mergeCell ref="CP101:CS101"/>
    <mergeCell ref="CW104:CW105"/>
    <mergeCell ref="CP53:CS53"/>
    <mergeCell ref="CT50:CT51"/>
    <mergeCell ref="CT62:CT63"/>
    <mergeCell ref="CT89:CW89"/>
    <mergeCell ref="CW62:CW63"/>
    <mergeCell ref="CX119:DA123"/>
    <mergeCell ref="CP138:CS138"/>
    <mergeCell ref="CT138:CT139"/>
    <mergeCell ref="CP99:CS99"/>
    <mergeCell ref="CT104:CT105"/>
    <mergeCell ref="CU104:CU105"/>
    <mergeCell ref="CX107:DA111"/>
    <mergeCell ref="CT84:CT85"/>
    <mergeCell ref="CU84:CU85"/>
    <mergeCell ref="CX131:DA135"/>
    <mergeCell ref="CP106:CQ106"/>
    <mergeCell ref="CX95:DA99"/>
    <mergeCell ref="CX101:DA105"/>
    <mergeCell ref="CP102:CS102"/>
    <mergeCell ref="CT102:CT103"/>
    <mergeCell ref="CU102:CU103"/>
    <mergeCell ref="CV102:CV103"/>
    <mergeCell ref="CW102:CW103"/>
    <mergeCell ref="CP103:CS104"/>
    <mergeCell ref="CP100:CQ100"/>
    <mergeCell ref="CP94:CQ94"/>
    <mergeCell ref="CT95:CW95"/>
    <mergeCell ref="CM52:CM53"/>
    <mergeCell ref="CU96:CU97"/>
    <mergeCell ref="CP68:CS68"/>
    <mergeCell ref="CT68:CT69"/>
    <mergeCell ref="CU68:CU69"/>
    <mergeCell ref="CV68:CV69"/>
    <mergeCell ref="CV92:CV93"/>
    <mergeCell ref="CH45:CK46"/>
    <mergeCell ref="CP96:CS96"/>
    <mergeCell ref="CX112:DA112"/>
    <mergeCell ref="F51:I52"/>
    <mergeCell ref="BB49:BE49"/>
    <mergeCell ref="N55:Q55"/>
    <mergeCell ref="M56:M57"/>
    <mergeCell ref="BP20:BP21"/>
    <mergeCell ref="K58:K59"/>
    <mergeCell ref="Z20:Z21"/>
    <mergeCell ref="BH22:BH23"/>
    <mergeCell ref="BI22:BI23"/>
    <mergeCell ref="CE20:CE21"/>
    <mergeCell ref="CD25:CG25"/>
    <mergeCell ref="BO22:BO23"/>
    <mergeCell ref="BZ20:CC20"/>
    <mergeCell ref="BJ23:BM23"/>
    <mergeCell ref="BR20:BU20"/>
    <mergeCell ref="BV20:BV21"/>
    <mergeCell ref="BW20:BW21"/>
    <mergeCell ref="L52:L53"/>
    <mergeCell ref="BZ25:CC25"/>
    <mergeCell ref="V63:Y64"/>
    <mergeCell ref="AA62:AA63"/>
    <mergeCell ref="AD63:AG64"/>
    <mergeCell ref="BH62:BH63"/>
    <mergeCell ref="BB60:BC60"/>
    <mergeCell ref="BB61:BE61"/>
    <mergeCell ref="CO20:CO21"/>
    <mergeCell ref="BI62:BI63"/>
    <mergeCell ref="BG62:BG63"/>
    <mergeCell ref="AC62:AC63"/>
    <mergeCell ref="BI64:BI65"/>
    <mergeCell ref="AQ50:AQ51"/>
    <mergeCell ref="AT42:AU42"/>
    <mergeCell ref="BR21:BU22"/>
    <mergeCell ref="AJ50:AJ51"/>
    <mergeCell ref="AZ52:AZ53"/>
    <mergeCell ref="AP50:AP51"/>
    <mergeCell ref="V53:Y53"/>
    <mergeCell ref="BA52:BA53"/>
    <mergeCell ref="BJ56:BM56"/>
    <mergeCell ref="BH50:BH51"/>
    <mergeCell ref="BI50:BI51"/>
    <mergeCell ref="BB62:BE62"/>
    <mergeCell ref="BH34:BH35"/>
    <mergeCell ref="AB52:AB53"/>
    <mergeCell ref="BF52:BF53"/>
    <mergeCell ref="BG52:BG53"/>
    <mergeCell ref="BZ32:CC32"/>
    <mergeCell ref="BF50:BF51"/>
    <mergeCell ref="BN50:BN51"/>
    <mergeCell ref="BJ49:BM49"/>
    <mergeCell ref="BF61:BI61"/>
    <mergeCell ref="AH44:AH45"/>
    <mergeCell ref="M46:M47"/>
    <mergeCell ref="R56:R57"/>
    <mergeCell ref="U26:U27"/>
    <mergeCell ref="T26:T27"/>
    <mergeCell ref="R26:R27"/>
    <mergeCell ref="N43:Q43"/>
    <mergeCell ref="AP49:AS49"/>
    <mergeCell ref="AL39:AO40"/>
    <mergeCell ref="CX106:DA106"/>
    <mergeCell ref="CW68:CW69"/>
    <mergeCell ref="CP69:CS70"/>
    <mergeCell ref="CT70:CT71"/>
    <mergeCell ref="CV96:CV97"/>
    <mergeCell ref="CW96:CW97"/>
    <mergeCell ref="CP97:CS98"/>
    <mergeCell ref="CT98:CT99"/>
    <mergeCell ref="CU98:CU99"/>
    <mergeCell ref="CP119:CS119"/>
    <mergeCell ref="CT119:CW119"/>
    <mergeCell ref="CP123:CS123"/>
    <mergeCell ref="CP114:CS114"/>
    <mergeCell ref="CT114:CT115"/>
    <mergeCell ref="CU114:CU115"/>
    <mergeCell ref="CV114:CV115"/>
    <mergeCell ref="CW114:CW115"/>
    <mergeCell ref="CP115:CS116"/>
    <mergeCell ref="CM28:CM29"/>
    <mergeCell ref="CG32:CG33"/>
    <mergeCell ref="CT116:CT117"/>
    <mergeCell ref="CP105:CS105"/>
    <mergeCell ref="AT80:AW82"/>
    <mergeCell ref="AT85:AW86"/>
    <mergeCell ref="AR84:AR85"/>
    <mergeCell ref="AK84:AK85"/>
    <mergeCell ref="AX68:AX69"/>
    <mergeCell ref="AY68:AY69"/>
    <mergeCell ref="BB72:BC72"/>
    <mergeCell ref="AX74:BA76"/>
    <mergeCell ref="CP91:CS92"/>
    <mergeCell ref="BA86:BA87"/>
    <mergeCell ref="AS86:AS87"/>
    <mergeCell ref="AL87:AO87"/>
    <mergeCell ref="CS88:CW88"/>
    <mergeCell ref="CP89:CS89"/>
    <mergeCell ref="CV56:CV57"/>
    <mergeCell ref="CW92:CW93"/>
    <mergeCell ref="CV98:CV99"/>
    <mergeCell ref="CW98:CW99"/>
    <mergeCell ref="CP95:CS95"/>
    <mergeCell ref="BG84:BG85"/>
    <mergeCell ref="BF67:BI67"/>
    <mergeCell ref="CU62:CU63"/>
    <mergeCell ref="CV62:CV63"/>
    <mergeCell ref="CT92:CT93"/>
    <mergeCell ref="BH56:BH57"/>
    <mergeCell ref="CU116:CU117"/>
    <mergeCell ref="CV116:CV117"/>
    <mergeCell ref="CT101:CW101"/>
    <mergeCell ref="AK52:AK53"/>
    <mergeCell ref="AK50:AK51"/>
    <mergeCell ref="AK70:AK71"/>
    <mergeCell ref="BO56:BO57"/>
    <mergeCell ref="BL73:BO73"/>
    <mergeCell ref="BB37:BE37"/>
    <mergeCell ref="BZ56:CC56"/>
    <mergeCell ref="BV70:BV71"/>
    <mergeCell ref="BB66:BC66"/>
    <mergeCell ref="CU38:CU39"/>
    <mergeCell ref="CN28:CN29"/>
    <mergeCell ref="CR73:CU73"/>
    <mergeCell ref="CV40:CV41"/>
    <mergeCell ref="AK62:AK63"/>
    <mergeCell ref="BI58:BI59"/>
    <mergeCell ref="AH61:AK61"/>
    <mergeCell ref="N57:Q58"/>
    <mergeCell ref="K50:K51"/>
    <mergeCell ref="AI58:AI59"/>
    <mergeCell ref="N49:Q49"/>
    <mergeCell ref="AH46:AH47"/>
    <mergeCell ref="AI46:AI47"/>
    <mergeCell ref="AI44:AI45"/>
    <mergeCell ref="F30:G30"/>
    <mergeCell ref="BA32:BA33"/>
    <mergeCell ref="BA34:BA35"/>
    <mergeCell ref="J46:J47"/>
    <mergeCell ref="T44:T45"/>
    <mergeCell ref="AD42:AE42"/>
    <mergeCell ref="R50:R51"/>
    <mergeCell ref="S56:S57"/>
    <mergeCell ref="T46:T47"/>
    <mergeCell ref="N41:Q41"/>
    <mergeCell ref="F43:I43"/>
    <mergeCell ref="J52:J53"/>
    <mergeCell ref="F54:G54"/>
    <mergeCell ref="F53:I53"/>
    <mergeCell ref="N53:Q53"/>
    <mergeCell ref="T52:T53"/>
    <mergeCell ref="T34:T35"/>
    <mergeCell ref="L40:L41"/>
    <mergeCell ref="S32:S33"/>
    <mergeCell ref="N36:O36"/>
    <mergeCell ref="M38:M39"/>
    <mergeCell ref="AB34:AB35"/>
    <mergeCell ref="AP37:AS37"/>
    <mergeCell ref="Z34:Z35"/>
    <mergeCell ref="F42:G42"/>
    <mergeCell ref="I42:M42"/>
    <mergeCell ref="AX52:AX53"/>
    <mergeCell ref="AP52:AP53"/>
    <mergeCell ref="AL54:AM54"/>
    <mergeCell ref="R58:R59"/>
    <mergeCell ref="V51:Y52"/>
    <mergeCell ref="Y36:AC36"/>
    <mergeCell ref="L38:L39"/>
    <mergeCell ref="AD56:AG56"/>
    <mergeCell ref="AT55:BA60"/>
    <mergeCell ref="F44:I44"/>
    <mergeCell ref="N44:Q44"/>
    <mergeCell ref="K38:K39"/>
    <mergeCell ref="F38:I38"/>
    <mergeCell ref="T40:T41"/>
    <mergeCell ref="AT38:AW38"/>
    <mergeCell ref="AX40:AX41"/>
    <mergeCell ref="CV26:CV27"/>
    <mergeCell ref="CT28:CT29"/>
    <mergeCell ref="F25:I25"/>
    <mergeCell ref="N25:Q25"/>
    <mergeCell ref="CP25:CS25"/>
    <mergeCell ref="CP26:CS26"/>
    <mergeCell ref="CP27:CS28"/>
    <mergeCell ref="CP29:CS29"/>
    <mergeCell ref="CU28:CU29"/>
    <mergeCell ref="CV28:CV29"/>
    <mergeCell ref="BP32:BP33"/>
    <mergeCell ref="BO44:BO45"/>
    <mergeCell ref="BN43:BQ43"/>
    <mergeCell ref="AQ52:AQ53"/>
    <mergeCell ref="AZ50:AZ51"/>
    <mergeCell ref="BA50:BA51"/>
    <mergeCell ref="AL49:AO49"/>
    <mergeCell ref="AG42:AK42"/>
    <mergeCell ref="BO34:BO35"/>
    <mergeCell ref="J50:J51"/>
    <mergeCell ref="S44:S45"/>
    <mergeCell ref="N47:Q47"/>
    <mergeCell ref="J40:J41"/>
    <mergeCell ref="V49:Y49"/>
    <mergeCell ref="S50:S51"/>
    <mergeCell ref="T50:T51"/>
    <mergeCell ref="V54:W54"/>
    <mergeCell ref="I48:M48"/>
    <mergeCell ref="CU34:CU35"/>
    <mergeCell ref="V26:Y26"/>
    <mergeCell ref="K46:K47"/>
    <mergeCell ref="CT26:CT27"/>
    <mergeCell ref="Y42:AC42"/>
    <mergeCell ref="N26:Q26"/>
    <mergeCell ref="CT25:CW25"/>
    <mergeCell ref="CH26:CK26"/>
    <mergeCell ref="CN26:CN27"/>
    <mergeCell ref="BG40:BG41"/>
    <mergeCell ref="CP38:CS38"/>
    <mergeCell ref="J25:M25"/>
    <mergeCell ref="N30:O30"/>
    <mergeCell ref="N38:Q38"/>
    <mergeCell ref="J38:J39"/>
    <mergeCell ref="CD28:CD29"/>
    <mergeCell ref="BP28:BP29"/>
    <mergeCell ref="BM30:BQ30"/>
    <mergeCell ref="CE34:CE35"/>
    <mergeCell ref="BQ34:BQ35"/>
    <mergeCell ref="CF34:CF35"/>
    <mergeCell ref="BW32:BW33"/>
    <mergeCell ref="BR30:BS30"/>
    <mergeCell ref="BU30:BY30"/>
    <mergeCell ref="BW34:BW35"/>
    <mergeCell ref="CD32:CD33"/>
    <mergeCell ref="BX32:BX33"/>
    <mergeCell ref="CE32:CE33"/>
    <mergeCell ref="CF32:CF33"/>
    <mergeCell ref="BZ30:CA30"/>
    <mergeCell ref="CC30:CG30"/>
    <mergeCell ref="CE28:CE29"/>
    <mergeCell ref="BZ33:CC34"/>
    <mergeCell ref="CE38:CE39"/>
    <mergeCell ref="CD37:CG37"/>
    <mergeCell ref="AX34:AX35"/>
    <mergeCell ref="AT43:BA48"/>
    <mergeCell ref="AS38:AS39"/>
    <mergeCell ref="AG54:AK54"/>
    <mergeCell ref="F32:I32"/>
    <mergeCell ref="BP34:BP35"/>
    <mergeCell ref="AL42:AM42"/>
    <mergeCell ref="AL51:AO52"/>
    <mergeCell ref="Z25:AC25"/>
    <mergeCell ref="AL23:AO23"/>
    <mergeCell ref="BY26:BY27"/>
    <mergeCell ref="BX44:BX45"/>
    <mergeCell ref="Q54:U54"/>
    <mergeCell ref="AD54:AE54"/>
    <mergeCell ref="AH49:AK49"/>
    <mergeCell ref="M40:M41"/>
    <mergeCell ref="AT51:AW52"/>
    <mergeCell ref="AD50:AG50"/>
    <mergeCell ref="AA52:AA53"/>
    <mergeCell ref="F24:G24"/>
    <mergeCell ref="BI26:BI27"/>
    <mergeCell ref="BF28:BF29"/>
    <mergeCell ref="BZ5:CG5"/>
    <mergeCell ref="CH5:CO5"/>
    <mergeCell ref="CH11:CO11"/>
    <mergeCell ref="BR10:BY10"/>
    <mergeCell ref="BZ6:CG6"/>
    <mergeCell ref="CH6:CO6"/>
    <mergeCell ref="BZ7:CG7"/>
    <mergeCell ref="CH7:CO7"/>
    <mergeCell ref="BB35:BE35"/>
    <mergeCell ref="BI32:BI33"/>
    <mergeCell ref="CK24:CO24"/>
    <mergeCell ref="CO22:CO23"/>
    <mergeCell ref="CO26:CO27"/>
    <mergeCell ref="AX16:BA18"/>
    <mergeCell ref="AR22:AR23"/>
    <mergeCell ref="AH31:AK31"/>
    <mergeCell ref="BF22:BF23"/>
    <mergeCell ref="AD35:AG35"/>
    <mergeCell ref="CH38:CK38"/>
    <mergeCell ref="R46:R47"/>
    <mergeCell ref="AJ52:AJ53"/>
    <mergeCell ref="F39:I40"/>
    <mergeCell ref="J44:J45"/>
    <mergeCell ref="K44:K45"/>
    <mergeCell ref="I36:M36"/>
    <mergeCell ref="J31:M31"/>
    <mergeCell ref="J34:J35"/>
    <mergeCell ref="L26:L27"/>
    <mergeCell ref="K34:K35"/>
    <mergeCell ref="F31:I31"/>
    <mergeCell ref="L28:L29"/>
    <mergeCell ref="M28:M29"/>
    <mergeCell ref="I24:M24"/>
    <mergeCell ref="AS52:AS53"/>
    <mergeCell ref="AP40:AP41"/>
    <mergeCell ref="CJ15:CM15"/>
    <mergeCell ref="CL31:CO31"/>
    <mergeCell ref="CL32:CL33"/>
    <mergeCell ref="CP8:CW8"/>
    <mergeCell ref="CW56:CW57"/>
    <mergeCell ref="CP57:CS58"/>
    <mergeCell ref="CT58:CT59"/>
    <mergeCell ref="CU58:CU59"/>
    <mergeCell ref="CH29:CK29"/>
    <mergeCell ref="CH20:CK20"/>
    <mergeCell ref="CH21:CK22"/>
    <mergeCell ref="CN22:CN23"/>
    <mergeCell ref="CT56:CT57"/>
    <mergeCell ref="CU56:CU57"/>
    <mergeCell ref="CL19:CO19"/>
    <mergeCell ref="BJ24:BK24"/>
    <mergeCell ref="BM24:BQ24"/>
    <mergeCell ref="CH19:CK19"/>
    <mergeCell ref="CD19:CG19"/>
    <mergeCell ref="CL22:CL23"/>
    <mergeCell ref="CE26:CE27"/>
    <mergeCell ref="BQ32:BQ33"/>
    <mergeCell ref="CH27:CK28"/>
    <mergeCell ref="BV26:BV27"/>
    <mergeCell ref="BW26:BW27"/>
    <mergeCell ref="BX26:BX27"/>
    <mergeCell ref="BZ29:CC29"/>
    <mergeCell ref="BW28:BW29"/>
    <mergeCell ref="CN46:CN47"/>
    <mergeCell ref="BN46:BN47"/>
    <mergeCell ref="BR31:BU31"/>
    <mergeCell ref="BR33:BU34"/>
    <mergeCell ref="BR23:BU23"/>
    <mergeCell ref="CF20:CF21"/>
    <mergeCell ref="CD22:CD23"/>
    <mergeCell ref="BR16:BU18"/>
    <mergeCell ref="CT19:CW19"/>
    <mergeCell ref="CP20:CS20"/>
    <mergeCell ref="CT20:CT21"/>
    <mergeCell ref="CU20:CU21"/>
    <mergeCell ref="CV20:CV21"/>
    <mergeCell ref="CW20:CW21"/>
    <mergeCell ref="CP21:CS22"/>
    <mergeCell ref="CT22:CT23"/>
    <mergeCell ref="CU22:CU23"/>
    <mergeCell ref="CT32:CT33"/>
    <mergeCell ref="CU32:CU33"/>
    <mergeCell ref="CV32:CV33"/>
    <mergeCell ref="CW32:CW33"/>
    <mergeCell ref="BZ8:CG8"/>
    <mergeCell ref="CH8:CO8"/>
    <mergeCell ref="BR9:BY9"/>
    <mergeCell ref="BZ10:CG10"/>
    <mergeCell ref="BR41:BU41"/>
    <mergeCell ref="CP19:CS19"/>
    <mergeCell ref="CW26:CW27"/>
    <mergeCell ref="CW28:CW29"/>
    <mergeCell ref="CU26:CU27"/>
    <mergeCell ref="CN20:CN21"/>
    <mergeCell ref="CH24:CI24"/>
    <mergeCell ref="BW52:BW53"/>
    <mergeCell ref="BX52:BX53"/>
    <mergeCell ref="CL16:CO18"/>
    <mergeCell ref="BO40:BO41"/>
    <mergeCell ref="BP40:BP41"/>
    <mergeCell ref="BN34:BN35"/>
    <mergeCell ref="CD26:CD27"/>
    <mergeCell ref="BJ162:BM164"/>
    <mergeCell ref="AL38:AO38"/>
    <mergeCell ref="BV38:BV39"/>
    <mergeCell ref="BY28:BY29"/>
    <mergeCell ref="BX34:BX35"/>
    <mergeCell ref="BV25:BY25"/>
    <mergeCell ref="BW22:BW23"/>
    <mergeCell ref="AA26:AA27"/>
    <mergeCell ref="BR71:BU71"/>
    <mergeCell ref="CH80:CK82"/>
    <mergeCell ref="BV67:BY67"/>
    <mergeCell ref="CL68:CL69"/>
    <mergeCell ref="CB73:CE73"/>
    <mergeCell ref="BZ66:CA66"/>
    <mergeCell ref="CL80:CO82"/>
    <mergeCell ref="CJ79:CM79"/>
    <mergeCell ref="BD73:BG73"/>
    <mergeCell ref="BE66:BI66"/>
    <mergeCell ref="BE72:BI72"/>
    <mergeCell ref="BF83:BI83"/>
    <mergeCell ref="AT68:AW68"/>
    <mergeCell ref="BF70:BF71"/>
    <mergeCell ref="BB71:BE71"/>
    <mergeCell ref="BF74:BI76"/>
    <mergeCell ref="BH70:BH71"/>
    <mergeCell ref="BI70:BI71"/>
    <mergeCell ref="BB80:BE82"/>
    <mergeCell ref="AT61:BA66"/>
    <mergeCell ref="AH43:AK43"/>
    <mergeCell ref="AT49:AW49"/>
    <mergeCell ref="BJ63:BM64"/>
    <mergeCell ref="BJ61:BM61"/>
    <mergeCell ref="BJ60:BK60"/>
    <mergeCell ref="CH25:CK25"/>
    <mergeCell ref="CM26:CM27"/>
    <mergeCell ref="CC24:CG24"/>
    <mergeCell ref="BO26:BO27"/>
    <mergeCell ref="BZ24:CA24"/>
    <mergeCell ref="CM34:CM35"/>
    <mergeCell ref="BB26:BE26"/>
    <mergeCell ref="AD31:AG31"/>
    <mergeCell ref="AK56:AK57"/>
    <mergeCell ref="AD69:AG70"/>
    <mergeCell ref="AB68:AB69"/>
    <mergeCell ref="AY50:AY51"/>
    <mergeCell ref="AT53:AW53"/>
    <mergeCell ref="AX50:AX51"/>
    <mergeCell ref="AW54:BA54"/>
    <mergeCell ref="AX86:AX87"/>
    <mergeCell ref="AW88:BA88"/>
    <mergeCell ref="BP26:BP27"/>
    <mergeCell ref="BN32:BN33"/>
    <mergeCell ref="BM36:BQ36"/>
    <mergeCell ref="BM48:BQ48"/>
    <mergeCell ref="BO46:BO47"/>
    <mergeCell ref="BN37:BQ37"/>
    <mergeCell ref="BB54:BC54"/>
    <mergeCell ref="BF56:BF57"/>
    <mergeCell ref="BF58:BF59"/>
    <mergeCell ref="AB62:AB63"/>
    <mergeCell ref="BB41:BE41"/>
    <mergeCell ref="AJ44:AJ45"/>
    <mergeCell ref="BN26:BN27"/>
    <mergeCell ref="BZ21:CC22"/>
    <mergeCell ref="BI56:BI57"/>
    <mergeCell ref="AX162:BA164"/>
    <mergeCell ref="CO28:CO29"/>
    <mergeCell ref="BV22:BV23"/>
    <mergeCell ref="AD48:AE48"/>
    <mergeCell ref="AJ32:AJ33"/>
    <mergeCell ref="AA40:AA41"/>
    <mergeCell ref="AR50:AR51"/>
    <mergeCell ref="AO42:AS42"/>
    <mergeCell ref="BB50:BE50"/>
    <mergeCell ref="AD45:AG46"/>
    <mergeCell ref="AD44:AG44"/>
    <mergeCell ref="AK26:AK27"/>
    <mergeCell ref="R62:R63"/>
    <mergeCell ref="Z26:Z27"/>
    <mergeCell ref="BJ57:BM58"/>
    <mergeCell ref="AD30:AE30"/>
    <mergeCell ref="Z52:Z53"/>
    <mergeCell ref="BG56:BG57"/>
    <mergeCell ref="BE54:BI54"/>
    <mergeCell ref="BB56:BE56"/>
    <mergeCell ref="AR52:AR53"/>
    <mergeCell ref="AX49:BA49"/>
    <mergeCell ref="AD26:AG26"/>
    <mergeCell ref="V30:W30"/>
    <mergeCell ref="AI38:AI39"/>
    <mergeCell ref="AG30:AK30"/>
    <mergeCell ref="AD41:AG41"/>
    <mergeCell ref="BB51:BE52"/>
    <mergeCell ref="AS50:AS51"/>
    <mergeCell ref="BB63:BE64"/>
    <mergeCell ref="AL53:AO53"/>
    <mergeCell ref="CH36:CI36"/>
    <mergeCell ref="R38:R39"/>
    <mergeCell ref="S38:S39"/>
    <mergeCell ref="U38:U39"/>
    <mergeCell ref="BG50:BG51"/>
    <mergeCell ref="AH38:AH39"/>
    <mergeCell ref="T38:T39"/>
    <mergeCell ref="AB26:AB27"/>
    <mergeCell ref="AI28:AI29"/>
    <mergeCell ref="AD29:AG29"/>
    <mergeCell ref="Z37:AC37"/>
    <mergeCell ref="AD51:AG52"/>
    <mergeCell ref="S34:S35"/>
    <mergeCell ref="Q42:U42"/>
    <mergeCell ref="S26:S27"/>
    <mergeCell ref="AJ28:AJ29"/>
    <mergeCell ref="N29:Q29"/>
    <mergeCell ref="Z38:Z39"/>
    <mergeCell ref="BJ35:BM35"/>
    <mergeCell ref="Q30:U30"/>
    <mergeCell ref="AT32:AW32"/>
    <mergeCell ref="BG32:BG33"/>
    <mergeCell ref="AL37:AO37"/>
    <mergeCell ref="AK22:AK23"/>
    <mergeCell ref="BG34:BG35"/>
    <mergeCell ref="AL43:AS48"/>
    <mergeCell ref="R32:R33"/>
    <mergeCell ref="U46:U47"/>
    <mergeCell ref="AT50:AW50"/>
    <mergeCell ref="AH28:AH29"/>
    <mergeCell ref="AL55:AS60"/>
    <mergeCell ref="Z50:Z51"/>
    <mergeCell ref="CJ289:CM289"/>
    <mergeCell ref="BV272:BV273"/>
    <mergeCell ref="CD302:CD303"/>
    <mergeCell ref="CO278:CO279"/>
    <mergeCell ref="V37:Y37"/>
    <mergeCell ref="AT36:AU36"/>
    <mergeCell ref="AO54:AS54"/>
    <mergeCell ref="BN44:BN45"/>
    <mergeCell ref="BJ39:BM40"/>
    <mergeCell ref="BN40:BN41"/>
    <mergeCell ref="AD53:AG53"/>
    <mergeCell ref="N183:Q183"/>
    <mergeCell ref="AN79:AQ79"/>
    <mergeCell ref="AP84:AP85"/>
    <mergeCell ref="AQ84:AQ85"/>
    <mergeCell ref="AT87:AW87"/>
    <mergeCell ref="AR96:AR97"/>
    <mergeCell ref="AI92:AI93"/>
    <mergeCell ref="AH196:AH197"/>
    <mergeCell ref="N189:Q189"/>
    <mergeCell ref="N178:Q178"/>
    <mergeCell ref="S180:S181"/>
    <mergeCell ref="AD183:AG183"/>
    <mergeCell ref="AD165:AG165"/>
    <mergeCell ref="AD169:AG169"/>
    <mergeCell ref="AD167:AG168"/>
    <mergeCell ref="CL196:CL197"/>
    <mergeCell ref="CH194:CI194"/>
    <mergeCell ref="CK194:CO194"/>
    <mergeCell ref="BH184:BH185"/>
    <mergeCell ref="AT162:AW164"/>
    <mergeCell ref="AZ140:AZ141"/>
    <mergeCell ref="BI134:BI135"/>
    <mergeCell ref="AP156:AS158"/>
    <mergeCell ref="AY174:AY175"/>
    <mergeCell ref="AL165:AS170"/>
    <mergeCell ref="AD137:AG137"/>
    <mergeCell ref="AD131:AG131"/>
    <mergeCell ref="AH132:AH133"/>
    <mergeCell ref="AL136:AM136"/>
    <mergeCell ref="BB106:BC106"/>
    <mergeCell ref="BG110:BG111"/>
    <mergeCell ref="BA108:BA109"/>
    <mergeCell ref="AP83:AS83"/>
    <mergeCell ref="AP67:AS67"/>
    <mergeCell ref="BB74:BE76"/>
    <mergeCell ref="AS84:AS85"/>
    <mergeCell ref="BA84:BA85"/>
    <mergeCell ref="AK64:AK65"/>
    <mergeCell ref="AI64:AI65"/>
    <mergeCell ref="AD83:AG83"/>
    <mergeCell ref="AV73:AY73"/>
    <mergeCell ref="AD166:AG166"/>
    <mergeCell ref="AL141:AO141"/>
    <mergeCell ref="AW142:BA142"/>
    <mergeCell ref="AL142:AM142"/>
    <mergeCell ref="AO142:AS142"/>
    <mergeCell ref="V39:Y40"/>
    <mergeCell ref="AD38:AG38"/>
    <mergeCell ref="BV52:BV53"/>
    <mergeCell ref="BB43:BI48"/>
    <mergeCell ref="BB55:BE55"/>
    <mergeCell ref="AD55:AG55"/>
    <mergeCell ref="AJ56:AJ57"/>
    <mergeCell ref="CO312:CO313"/>
    <mergeCell ref="CN314:CN315"/>
    <mergeCell ref="CL318:CL319"/>
    <mergeCell ref="BQ330:BQ331"/>
    <mergeCell ref="BB331:BE332"/>
    <mergeCell ref="BB333:BE333"/>
    <mergeCell ref="CE306:CE307"/>
    <mergeCell ref="CD317:CG317"/>
    <mergeCell ref="BR337:BU338"/>
    <mergeCell ref="CO250:CO251"/>
    <mergeCell ref="CL235:CO235"/>
    <mergeCell ref="CL248:CL249"/>
    <mergeCell ref="BR328:BS328"/>
    <mergeCell ref="BU328:BY328"/>
    <mergeCell ref="BX324:BX325"/>
    <mergeCell ref="BI306:BI307"/>
    <mergeCell ref="BF280:BF281"/>
    <mergeCell ref="BG280:BG281"/>
    <mergeCell ref="BG274:BG275"/>
    <mergeCell ref="BH302:BH303"/>
    <mergeCell ref="CE284:CE285"/>
    <mergeCell ref="CD300:CD301"/>
    <mergeCell ref="BZ281:CC281"/>
    <mergeCell ref="CE278:CE279"/>
    <mergeCell ref="CO280:CO281"/>
    <mergeCell ref="CG302:CG303"/>
    <mergeCell ref="CO326:CO327"/>
    <mergeCell ref="BU316:BY316"/>
    <mergeCell ref="CH315:CK315"/>
    <mergeCell ref="CM324:CM325"/>
    <mergeCell ref="CL317:CO317"/>
    <mergeCell ref="CD318:CD319"/>
    <mergeCell ref="CO318:CO319"/>
    <mergeCell ref="CD326:CD327"/>
    <mergeCell ref="BY274:BY275"/>
    <mergeCell ref="CM250:CM251"/>
    <mergeCell ref="BH284:BH285"/>
    <mergeCell ref="BG300:BG301"/>
    <mergeCell ref="CL238:CL239"/>
    <mergeCell ref="BX236:BX237"/>
    <mergeCell ref="BH320:BH321"/>
    <mergeCell ref="BD295:BG295"/>
    <mergeCell ref="BB296:BE298"/>
    <mergeCell ref="BE304:BI304"/>
    <mergeCell ref="BI338:BI339"/>
    <mergeCell ref="BZ273:CC274"/>
    <mergeCell ref="BZ272:CC272"/>
    <mergeCell ref="BV271:BY271"/>
    <mergeCell ref="CH335:CK335"/>
    <mergeCell ref="BR335:BU335"/>
    <mergeCell ref="CO336:CO337"/>
    <mergeCell ref="BG302:BG303"/>
    <mergeCell ref="BF300:BF301"/>
    <mergeCell ref="BB300:BE300"/>
    <mergeCell ref="BB305:BE305"/>
    <mergeCell ref="BB301:BE302"/>
    <mergeCell ref="BB299:BE299"/>
    <mergeCell ref="BB303:BE303"/>
    <mergeCell ref="CM302:CM303"/>
    <mergeCell ref="CL302:CL303"/>
    <mergeCell ref="BH300:BH301"/>
    <mergeCell ref="CL320:CL321"/>
    <mergeCell ref="BB328:BC328"/>
    <mergeCell ref="CJ295:CM295"/>
    <mergeCell ref="BX388:BX389"/>
    <mergeCell ref="CO376:CO377"/>
    <mergeCell ref="BW378:BW379"/>
    <mergeCell ref="BR404:BS404"/>
    <mergeCell ref="BZ377:CC378"/>
    <mergeCell ref="F48:G48"/>
    <mergeCell ref="BF241:BI241"/>
    <mergeCell ref="AY242:AY243"/>
    <mergeCell ref="AZ242:AZ243"/>
    <mergeCell ref="BG244:BG245"/>
    <mergeCell ref="BG242:BG243"/>
    <mergeCell ref="CG300:CG301"/>
    <mergeCell ref="BV300:BV301"/>
    <mergeCell ref="BZ301:CC302"/>
    <mergeCell ref="CE268:CE269"/>
    <mergeCell ref="CE250:CE251"/>
    <mergeCell ref="CM300:CM301"/>
    <mergeCell ref="CN300:CN301"/>
    <mergeCell ref="CL278:CL279"/>
    <mergeCell ref="CH296:CK298"/>
    <mergeCell ref="CL300:CL301"/>
    <mergeCell ref="BV260:BV261"/>
    <mergeCell ref="BQ338:BQ339"/>
    <mergeCell ref="CH267:CK268"/>
    <mergeCell ref="CM314:CM315"/>
    <mergeCell ref="CH316:CI316"/>
    <mergeCell ref="BV330:BV331"/>
    <mergeCell ref="BY330:BY331"/>
    <mergeCell ref="BV335:BY335"/>
    <mergeCell ref="BV329:BY329"/>
    <mergeCell ref="CL296:CO298"/>
    <mergeCell ref="CL290:CO292"/>
    <mergeCell ref="CH282:CI282"/>
    <mergeCell ref="CK282:CO282"/>
    <mergeCell ref="CE302:CE303"/>
    <mergeCell ref="BZ325:CC326"/>
    <mergeCell ref="CH305:CO310"/>
    <mergeCell ref="CE318:CE319"/>
    <mergeCell ref="CG324:CG325"/>
    <mergeCell ref="CN324:CN325"/>
    <mergeCell ref="CN320:CN321"/>
    <mergeCell ref="CL312:CL313"/>
    <mergeCell ref="CH299:CK299"/>
    <mergeCell ref="BZ269:CC269"/>
    <mergeCell ref="BV268:BV269"/>
    <mergeCell ref="CN266:CN267"/>
    <mergeCell ref="CD254:CD255"/>
    <mergeCell ref="CD324:CD325"/>
    <mergeCell ref="CL299:CO299"/>
    <mergeCell ref="CH301:CK302"/>
    <mergeCell ref="CO300:CO301"/>
    <mergeCell ref="BR330:BU330"/>
    <mergeCell ref="BU334:BY334"/>
    <mergeCell ref="CL332:CL333"/>
    <mergeCell ref="CK328:CO328"/>
    <mergeCell ref="CH325:CK326"/>
    <mergeCell ref="BG330:BG331"/>
    <mergeCell ref="BI330:BI331"/>
    <mergeCell ref="BJ330:BM330"/>
    <mergeCell ref="BY326:BY327"/>
    <mergeCell ref="BN296:BQ298"/>
    <mergeCell ref="BN290:BQ292"/>
    <mergeCell ref="BZ300:CC300"/>
    <mergeCell ref="BJ299:BM299"/>
    <mergeCell ref="CK398:CO398"/>
    <mergeCell ref="CG384:CG385"/>
    <mergeCell ref="CO370:CO371"/>
    <mergeCell ref="CH347:CO352"/>
    <mergeCell ref="CK334:CO334"/>
    <mergeCell ref="CG396:CG397"/>
    <mergeCell ref="CF382:CF383"/>
    <mergeCell ref="BX382:BX383"/>
    <mergeCell ref="BW402:BW403"/>
    <mergeCell ref="CG378:CG379"/>
    <mergeCell ref="CH380:CI380"/>
    <mergeCell ref="CN396:CN397"/>
    <mergeCell ref="BX402:BX403"/>
    <mergeCell ref="BY402:BY403"/>
    <mergeCell ref="BZ398:CA398"/>
    <mergeCell ref="CD381:CG381"/>
    <mergeCell ref="CH381:CO386"/>
    <mergeCell ref="CN378:CN379"/>
    <mergeCell ref="CN376:CN377"/>
    <mergeCell ref="BY384:BY385"/>
    <mergeCell ref="BR399:BU399"/>
    <mergeCell ref="BV399:BY399"/>
    <mergeCell ref="CH377:CK378"/>
    <mergeCell ref="CH387:CO392"/>
    <mergeCell ref="CM376:CM377"/>
    <mergeCell ref="BZ380:CA380"/>
    <mergeCell ref="CL378:CL379"/>
    <mergeCell ref="CO394:CO395"/>
    <mergeCell ref="CG382:CG383"/>
    <mergeCell ref="CH394:CK394"/>
    <mergeCell ref="CL394:CL395"/>
    <mergeCell ref="CM394:CM395"/>
    <mergeCell ref="BZ385:CC385"/>
    <mergeCell ref="BV381:BY381"/>
    <mergeCell ref="BZ386:CA386"/>
    <mergeCell ref="CK380:CO380"/>
    <mergeCell ref="BY376:BY377"/>
    <mergeCell ref="CF376:CF377"/>
    <mergeCell ref="CO396:CO397"/>
    <mergeCell ref="CN394:CN395"/>
    <mergeCell ref="CH393:CK393"/>
    <mergeCell ref="CH395:CK396"/>
    <mergeCell ref="BR403:BU403"/>
    <mergeCell ref="BR401:BU402"/>
    <mergeCell ref="CL376:CL377"/>
    <mergeCell ref="CG388:CG389"/>
    <mergeCell ref="CH398:CI398"/>
    <mergeCell ref="BZ399:CG404"/>
    <mergeCell ref="BU404:BY404"/>
    <mergeCell ref="CF388:CF389"/>
    <mergeCell ref="BY390:BY391"/>
    <mergeCell ref="BR377:BU378"/>
    <mergeCell ref="BZ387:CC387"/>
    <mergeCell ref="BZ389:CC390"/>
    <mergeCell ref="BW376:BW377"/>
    <mergeCell ref="BX376:BX377"/>
    <mergeCell ref="CH379:CK379"/>
    <mergeCell ref="CO378:CO379"/>
    <mergeCell ref="CF396:CF397"/>
    <mergeCell ref="CM396:CM397"/>
    <mergeCell ref="CG394:CG395"/>
    <mergeCell ref="CG390:CG391"/>
    <mergeCell ref="CL393:CO393"/>
    <mergeCell ref="CL396:CL397"/>
    <mergeCell ref="CH318:CK318"/>
    <mergeCell ref="CM344:CM345"/>
    <mergeCell ref="BR333:BU333"/>
    <mergeCell ref="CK340:CO340"/>
    <mergeCell ref="CO354:CO355"/>
    <mergeCell ref="BW356:BW357"/>
    <mergeCell ref="CD347:CG347"/>
    <mergeCell ref="BV348:BV349"/>
    <mergeCell ref="CH324:CK324"/>
    <mergeCell ref="CG308:CG309"/>
    <mergeCell ref="CC310:CG310"/>
    <mergeCell ref="BZ310:CA310"/>
    <mergeCell ref="BZ309:CC309"/>
    <mergeCell ref="BZ307:CC308"/>
    <mergeCell ref="BR317:BY322"/>
    <mergeCell ref="CL311:CO311"/>
    <mergeCell ref="CH323:CK323"/>
    <mergeCell ref="CO302:CO303"/>
    <mergeCell ref="CH321:CK321"/>
    <mergeCell ref="CH317:CK317"/>
    <mergeCell ref="BW400:BW401"/>
    <mergeCell ref="CF394:CF395"/>
    <mergeCell ref="BY400:BY401"/>
    <mergeCell ref="BR400:BU400"/>
    <mergeCell ref="BV400:BV401"/>
    <mergeCell ref="BZ329:CG334"/>
    <mergeCell ref="BT365:BW365"/>
    <mergeCell ref="BR341:BU341"/>
    <mergeCell ref="BU358:BY358"/>
    <mergeCell ref="BT359:BW359"/>
    <mergeCell ref="BR358:BS358"/>
    <mergeCell ref="CL329:CO329"/>
    <mergeCell ref="CO332:CO333"/>
    <mergeCell ref="CH342:CK342"/>
    <mergeCell ref="CM342:CM343"/>
    <mergeCell ref="CL356:CL357"/>
    <mergeCell ref="CE344:CE345"/>
    <mergeCell ref="CL336:CL337"/>
    <mergeCell ref="CL375:CO375"/>
    <mergeCell ref="BZ375:CC375"/>
    <mergeCell ref="CD369:CG369"/>
    <mergeCell ref="BV366:BY368"/>
    <mergeCell ref="CK374:CO374"/>
    <mergeCell ref="CJ359:CM359"/>
    <mergeCell ref="CL369:CO369"/>
    <mergeCell ref="CN370:CN371"/>
    <mergeCell ref="CO372:CO373"/>
    <mergeCell ref="CJ365:CM365"/>
    <mergeCell ref="CK358:CO358"/>
    <mergeCell ref="BV375:BY375"/>
    <mergeCell ref="BZ343:CC344"/>
    <mergeCell ref="CH346:CI346"/>
    <mergeCell ref="CD338:CD339"/>
    <mergeCell ref="CO330:CO331"/>
    <mergeCell ref="CO338:CO339"/>
    <mergeCell ref="CM336:CM337"/>
    <mergeCell ref="BZ337:CC338"/>
    <mergeCell ref="CM338:CM339"/>
    <mergeCell ref="CO314:CO315"/>
    <mergeCell ref="CH354:CK354"/>
    <mergeCell ref="CH399:CO404"/>
    <mergeCell ref="BV402:BV403"/>
    <mergeCell ref="CH397:CK397"/>
    <mergeCell ref="BX400:BX401"/>
    <mergeCell ref="BX370:BX371"/>
    <mergeCell ref="CD375:CG375"/>
    <mergeCell ref="BZ353:CC353"/>
    <mergeCell ref="CD353:CG353"/>
    <mergeCell ref="CH366:CK368"/>
    <mergeCell ref="BW350:BW351"/>
    <mergeCell ref="BR353:BU353"/>
    <mergeCell ref="BY348:BY349"/>
    <mergeCell ref="CL370:CL371"/>
    <mergeCell ref="CH374:CI374"/>
    <mergeCell ref="CM372:CM373"/>
    <mergeCell ref="CN372:CN373"/>
    <mergeCell ref="CE336:CE337"/>
    <mergeCell ref="CF336:CF337"/>
    <mergeCell ref="CH329:CK329"/>
    <mergeCell ref="CM330:CM331"/>
    <mergeCell ref="BZ341:CC341"/>
    <mergeCell ref="CD342:CD343"/>
    <mergeCell ref="CL330:CL331"/>
    <mergeCell ref="CG342:CG343"/>
    <mergeCell ref="CL360:CO362"/>
    <mergeCell ref="BY350:BY351"/>
    <mergeCell ref="BR351:BU351"/>
    <mergeCell ref="CD350:CD351"/>
    <mergeCell ref="CG350:CG351"/>
    <mergeCell ref="CD348:CD349"/>
    <mergeCell ref="CE348:CE349"/>
    <mergeCell ref="CH371:CK372"/>
    <mergeCell ref="BX372:BX373"/>
    <mergeCell ref="BY372:BY373"/>
    <mergeCell ref="CH336:CK336"/>
    <mergeCell ref="CN336:CN337"/>
    <mergeCell ref="BW332:BW333"/>
    <mergeCell ref="BY332:BY333"/>
    <mergeCell ref="CL354:CL355"/>
    <mergeCell ref="CM356:CM357"/>
    <mergeCell ref="CL372:CL373"/>
    <mergeCell ref="CH373:CK373"/>
    <mergeCell ref="CM370:CM371"/>
    <mergeCell ref="CH375:CK375"/>
    <mergeCell ref="BX348:BX349"/>
    <mergeCell ref="BR347:BU347"/>
    <mergeCell ref="BY354:BY355"/>
    <mergeCell ref="BV353:BY353"/>
    <mergeCell ref="CL366:CO368"/>
    <mergeCell ref="BZ358:CA358"/>
    <mergeCell ref="CC358:CG358"/>
    <mergeCell ref="CG356:CG357"/>
    <mergeCell ref="CH355:CK356"/>
    <mergeCell ref="BV347:BY347"/>
    <mergeCell ref="BR348:BU348"/>
    <mergeCell ref="BZ342:CC342"/>
    <mergeCell ref="CF344:CF345"/>
    <mergeCell ref="BU352:BY352"/>
    <mergeCell ref="CH358:CI358"/>
    <mergeCell ref="CH334:CI334"/>
    <mergeCell ref="AX299:BA299"/>
    <mergeCell ref="AY302:AY303"/>
    <mergeCell ref="AX314:AX315"/>
    <mergeCell ref="AT313:AW314"/>
    <mergeCell ref="BB304:BC304"/>
    <mergeCell ref="AX312:AX313"/>
    <mergeCell ref="BH336:BH337"/>
    <mergeCell ref="AT339:AW339"/>
    <mergeCell ref="AT330:AW330"/>
    <mergeCell ref="BB330:BE330"/>
    <mergeCell ref="BB345:BE345"/>
    <mergeCell ref="BB340:BC340"/>
    <mergeCell ref="AW316:BA316"/>
    <mergeCell ref="AT318:AW318"/>
    <mergeCell ref="BZ335:CC335"/>
    <mergeCell ref="CD335:CG335"/>
    <mergeCell ref="BP330:BP331"/>
    <mergeCell ref="BN344:BN345"/>
    <mergeCell ref="CH333:CK333"/>
    <mergeCell ref="BN335:BQ335"/>
    <mergeCell ref="BO330:BO331"/>
    <mergeCell ref="BV332:BV333"/>
    <mergeCell ref="BR331:BU332"/>
    <mergeCell ref="BX332:BX333"/>
    <mergeCell ref="BH332:BH333"/>
    <mergeCell ref="BZ299:CC299"/>
    <mergeCell ref="AT306:AW306"/>
    <mergeCell ref="AT299:AW299"/>
    <mergeCell ref="AZ302:AZ303"/>
    <mergeCell ref="AT322:AU322"/>
    <mergeCell ref="AT328:AU328"/>
    <mergeCell ref="BG338:BG339"/>
    <mergeCell ref="AX324:AX325"/>
    <mergeCell ref="BI336:BI337"/>
    <mergeCell ref="AX320:AX321"/>
    <mergeCell ref="AZ318:AZ319"/>
    <mergeCell ref="AY318:AY319"/>
    <mergeCell ref="AZ320:AZ321"/>
    <mergeCell ref="BQ302:BQ303"/>
    <mergeCell ref="CF302:CF303"/>
    <mergeCell ref="BR299:BU299"/>
    <mergeCell ref="BZ303:CC303"/>
    <mergeCell ref="BX302:BX303"/>
    <mergeCell ref="BY300:BY301"/>
    <mergeCell ref="BN300:BN301"/>
    <mergeCell ref="BJ301:BM302"/>
    <mergeCell ref="BN302:BN303"/>
    <mergeCell ref="BO302:BO303"/>
    <mergeCell ref="BZ327:CC327"/>
    <mergeCell ref="BR327:BU327"/>
    <mergeCell ref="CC328:CG328"/>
    <mergeCell ref="CD323:CG323"/>
    <mergeCell ref="BI326:BI327"/>
    <mergeCell ref="AT341:BA346"/>
    <mergeCell ref="BJ311:BQ316"/>
    <mergeCell ref="BB310:BC310"/>
    <mergeCell ref="BE310:BI310"/>
    <mergeCell ref="BR316:BS316"/>
    <mergeCell ref="BR311:BU311"/>
    <mergeCell ref="CE308:CE309"/>
    <mergeCell ref="BZ319:CC320"/>
    <mergeCell ref="CH311:CK311"/>
    <mergeCell ref="CH312:CK312"/>
    <mergeCell ref="BF306:BF307"/>
    <mergeCell ref="CF326:CF327"/>
    <mergeCell ref="BR325:BU326"/>
    <mergeCell ref="BV326:BV327"/>
    <mergeCell ref="CF306:CF307"/>
    <mergeCell ref="CF308:CF309"/>
    <mergeCell ref="CD305:CG305"/>
    <mergeCell ref="BI312:BI313"/>
    <mergeCell ref="BB315:BE315"/>
    <mergeCell ref="BF314:BF315"/>
    <mergeCell ref="BB311:BE311"/>
    <mergeCell ref="AY306:AY307"/>
    <mergeCell ref="AT316:AU316"/>
    <mergeCell ref="BB316:BC316"/>
    <mergeCell ref="CD320:CD321"/>
    <mergeCell ref="CE320:CE321"/>
    <mergeCell ref="CF320:CF321"/>
    <mergeCell ref="AZ326:AZ327"/>
    <mergeCell ref="BJ323:BQ328"/>
    <mergeCell ref="BB309:BE309"/>
    <mergeCell ref="BH330:BH331"/>
    <mergeCell ref="BZ328:CA328"/>
    <mergeCell ref="BX312:BX313"/>
    <mergeCell ref="BV311:BY311"/>
    <mergeCell ref="BZ306:CC306"/>
    <mergeCell ref="BJ329:BM329"/>
    <mergeCell ref="CG320:CG321"/>
    <mergeCell ref="CG326:CG327"/>
    <mergeCell ref="BF317:BI317"/>
    <mergeCell ref="AZ314:AZ315"/>
    <mergeCell ref="BA308:BA309"/>
    <mergeCell ref="AX306:AX307"/>
    <mergeCell ref="CG306:CG307"/>
    <mergeCell ref="BZ318:CC318"/>
    <mergeCell ref="BI320:BI321"/>
    <mergeCell ref="AZ306:AZ307"/>
    <mergeCell ref="BA306:BA307"/>
    <mergeCell ref="BY314:BY315"/>
    <mergeCell ref="BN329:BQ329"/>
    <mergeCell ref="BZ317:CC317"/>
    <mergeCell ref="BN330:BN331"/>
    <mergeCell ref="BH308:BH309"/>
    <mergeCell ref="BA312:BA313"/>
    <mergeCell ref="BB307:BE308"/>
    <mergeCell ref="BH312:BH313"/>
    <mergeCell ref="BB325:BE326"/>
    <mergeCell ref="AT329:AW329"/>
    <mergeCell ref="AX329:BA329"/>
    <mergeCell ref="BB318:BE318"/>
    <mergeCell ref="BG318:BG319"/>
    <mergeCell ref="BF320:BF321"/>
    <mergeCell ref="AX326:AX327"/>
    <mergeCell ref="BB322:BC322"/>
    <mergeCell ref="BB323:BE323"/>
    <mergeCell ref="BA326:BA327"/>
    <mergeCell ref="BB324:BE324"/>
    <mergeCell ref="AY320:AY321"/>
    <mergeCell ref="BI318:BI319"/>
    <mergeCell ref="BG306:BG307"/>
    <mergeCell ref="BG312:BG313"/>
    <mergeCell ref="BB313:BE314"/>
    <mergeCell ref="BZ322:CA322"/>
    <mergeCell ref="BV312:BV313"/>
    <mergeCell ref="BZ323:CC323"/>
    <mergeCell ref="CH330:CK330"/>
    <mergeCell ref="BG314:BG315"/>
    <mergeCell ref="BF308:BF309"/>
    <mergeCell ref="BI308:BI309"/>
    <mergeCell ref="BF326:BF327"/>
    <mergeCell ref="BG326:BG327"/>
    <mergeCell ref="AW304:BA304"/>
    <mergeCell ref="CH304:CI304"/>
    <mergeCell ref="BU304:BY304"/>
    <mergeCell ref="BV324:BV325"/>
    <mergeCell ref="CE338:CE339"/>
    <mergeCell ref="BX336:BX337"/>
    <mergeCell ref="BR304:BS304"/>
    <mergeCell ref="BB337:BE338"/>
    <mergeCell ref="BB321:BE321"/>
    <mergeCell ref="BA318:BA319"/>
    <mergeCell ref="CK316:CO316"/>
    <mergeCell ref="CH319:CK320"/>
    <mergeCell ref="CK304:CO304"/>
    <mergeCell ref="CM320:CM321"/>
    <mergeCell ref="CM318:CM319"/>
    <mergeCell ref="CL314:CL315"/>
    <mergeCell ref="BY312:BY313"/>
    <mergeCell ref="BX330:BX331"/>
    <mergeCell ref="CH328:CI328"/>
    <mergeCell ref="CN330:CN331"/>
    <mergeCell ref="BV338:BV339"/>
    <mergeCell ref="BW338:BW339"/>
    <mergeCell ref="BY336:BY337"/>
    <mergeCell ref="BZ336:CC336"/>
    <mergeCell ref="BX338:BX339"/>
    <mergeCell ref="CH331:CK332"/>
    <mergeCell ref="CM332:CM333"/>
    <mergeCell ref="BR329:BU329"/>
    <mergeCell ref="CN332:CN333"/>
    <mergeCell ref="BR339:BU339"/>
    <mergeCell ref="BW330:BW331"/>
    <mergeCell ref="CG338:CG339"/>
    <mergeCell ref="BW336:BW337"/>
    <mergeCell ref="CL335:CO335"/>
    <mergeCell ref="CH313:CK314"/>
    <mergeCell ref="CD306:CD307"/>
    <mergeCell ref="BJ335:BM335"/>
    <mergeCell ref="BF336:BF337"/>
    <mergeCell ref="BR334:BS334"/>
    <mergeCell ref="BF332:BF333"/>
    <mergeCell ref="BF330:BF331"/>
    <mergeCell ref="BY338:BY339"/>
    <mergeCell ref="BF338:BF339"/>
    <mergeCell ref="AZ338:AZ339"/>
    <mergeCell ref="AW328:BA328"/>
    <mergeCell ref="CM312:CM313"/>
    <mergeCell ref="BZ304:CA304"/>
    <mergeCell ref="CC304:CG304"/>
    <mergeCell ref="BZ305:CC305"/>
    <mergeCell ref="BH318:BH319"/>
    <mergeCell ref="BF318:BF319"/>
    <mergeCell ref="BI324:BI325"/>
    <mergeCell ref="BZ324:CC324"/>
    <mergeCell ref="BR305:BY310"/>
    <mergeCell ref="BB336:BE336"/>
    <mergeCell ref="AW322:BA322"/>
    <mergeCell ref="BH314:BH315"/>
    <mergeCell ref="AT312:AW312"/>
    <mergeCell ref="CO324:CO325"/>
    <mergeCell ref="CH327:CK327"/>
    <mergeCell ref="BY324:BY325"/>
    <mergeCell ref="CE326:CE327"/>
    <mergeCell ref="BR323:BU323"/>
    <mergeCell ref="BW312:BW313"/>
    <mergeCell ref="CD308:CD309"/>
    <mergeCell ref="BV314:BV315"/>
    <mergeCell ref="CL323:CO323"/>
    <mergeCell ref="CG318:CG319"/>
    <mergeCell ref="BR313:BU314"/>
    <mergeCell ref="CO344:CO345"/>
    <mergeCell ref="CN312:CN313"/>
    <mergeCell ref="CO320:CO321"/>
    <mergeCell ref="BW324:BW325"/>
    <mergeCell ref="CH322:CI322"/>
    <mergeCell ref="CL338:CL339"/>
    <mergeCell ref="BV344:BV345"/>
    <mergeCell ref="BW344:BW345"/>
    <mergeCell ref="BN332:BN333"/>
    <mergeCell ref="BO332:BO333"/>
    <mergeCell ref="BI332:BI333"/>
    <mergeCell ref="BJ333:BM333"/>
    <mergeCell ref="CG344:CG345"/>
    <mergeCell ref="BM340:BQ340"/>
    <mergeCell ref="BQ336:BQ337"/>
    <mergeCell ref="BO336:BO337"/>
    <mergeCell ref="BV341:BY341"/>
    <mergeCell ref="CL324:CL325"/>
    <mergeCell ref="BR324:BU324"/>
    <mergeCell ref="CL326:CL327"/>
    <mergeCell ref="CM326:CM327"/>
    <mergeCell ref="CN326:CN327"/>
    <mergeCell ref="CF324:CF325"/>
    <mergeCell ref="CC322:CG322"/>
    <mergeCell ref="BW326:BW327"/>
    <mergeCell ref="BX326:BX327"/>
    <mergeCell ref="BZ321:CC321"/>
    <mergeCell ref="CE324:CE325"/>
    <mergeCell ref="BV323:BY323"/>
    <mergeCell ref="BW314:BW315"/>
    <mergeCell ref="BR315:BU315"/>
    <mergeCell ref="BJ317:BQ322"/>
    <mergeCell ref="BP332:BP333"/>
    <mergeCell ref="BQ332:BQ333"/>
    <mergeCell ref="BJ334:BK334"/>
    <mergeCell ref="BZ340:CA340"/>
    <mergeCell ref="CN344:CN345"/>
    <mergeCell ref="CN318:CN319"/>
    <mergeCell ref="CK322:CO322"/>
    <mergeCell ref="BM334:BQ334"/>
    <mergeCell ref="BR345:BU345"/>
    <mergeCell ref="CH345:CK345"/>
    <mergeCell ref="CG336:CG337"/>
    <mergeCell ref="CD336:CD337"/>
    <mergeCell ref="BV336:BV337"/>
    <mergeCell ref="BJ305:BQ310"/>
    <mergeCell ref="BO338:BO339"/>
    <mergeCell ref="BJ331:BM332"/>
    <mergeCell ref="BX314:BX315"/>
    <mergeCell ref="BR312:BU312"/>
    <mergeCell ref="BF335:BI335"/>
    <mergeCell ref="BO342:BO343"/>
    <mergeCell ref="BG320:BG321"/>
    <mergeCell ref="CE388:CE389"/>
    <mergeCell ref="CE372:CE373"/>
    <mergeCell ref="BG344:BG345"/>
    <mergeCell ref="BH344:BH345"/>
    <mergeCell ref="BI344:BI345"/>
    <mergeCell ref="BR342:BU342"/>
    <mergeCell ref="BJ342:BM342"/>
    <mergeCell ref="BO350:BO351"/>
    <mergeCell ref="BR360:BU362"/>
    <mergeCell ref="CM354:CM355"/>
    <mergeCell ref="CF356:CF357"/>
    <mergeCell ref="CH353:CK353"/>
    <mergeCell ref="CD356:CD357"/>
    <mergeCell ref="CN354:CN355"/>
    <mergeCell ref="CL353:CO353"/>
    <mergeCell ref="BZ354:CC354"/>
    <mergeCell ref="CN356:CN357"/>
    <mergeCell ref="BN347:BQ347"/>
    <mergeCell ref="BJ348:BM348"/>
    <mergeCell ref="BN348:BN349"/>
    <mergeCell ref="BJ349:BM350"/>
    <mergeCell ref="CF354:CF355"/>
    <mergeCell ref="CG354:CG355"/>
    <mergeCell ref="BP356:BP357"/>
    <mergeCell ref="BP338:BP339"/>
    <mergeCell ref="BN353:BQ353"/>
    <mergeCell ref="BJ343:BM344"/>
    <mergeCell ref="BJ346:BK346"/>
    <mergeCell ref="BM346:BQ346"/>
    <mergeCell ref="BZ339:CC339"/>
    <mergeCell ref="BJ354:BM354"/>
    <mergeCell ref="BR336:BU336"/>
    <mergeCell ref="BN336:BN337"/>
    <mergeCell ref="BJ340:BK340"/>
    <mergeCell ref="BR340:BS340"/>
    <mergeCell ref="BZ355:CC356"/>
    <mergeCell ref="BU340:BY340"/>
    <mergeCell ref="BX344:BX345"/>
    <mergeCell ref="BY356:BY357"/>
    <mergeCell ref="CH341:CK341"/>
    <mergeCell ref="CL341:CO341"/>
    <mergeCell ref="BQ342:BQ343"/>
    <mergeCell ref="CF338:CF339"/>
    <mergeCell ref="CE342:CE343"/>
    <mergeCell ref="CO356:CO357"/>
    <mergeCell ref="CO342:CO343"/>
    <mergeCell ref="BV342:BV343"/>
    <mergeCell ref="CH339:CK339"/>
    <mergeCell ref="CN338:CN339"/>
    <mergeCell ref="BZ360:CC362"/>
    <mergeCell ref="BJ339:BM339"/>
    <mergeCell ref="BJ337:BM338"/>
    <mergeCell ref="BP336:BP337"/>
    <mergeCell ref="CG348:CG349"/>
    <mergeCell ref="BJ336:BM336"/>
    <mergeCell ref="BJ341:BM341"/>
    <mergeCell ref="BN341:BQ341"/>
    <mergeCell ref="BN342:BN343"/>
    <mergeCell ref="CH340:CI340"/>
    <mergeCell ref="CH343:CK344"/>
    <mergeCell ref="BR349:BU350"/>
    <mergeCell ref="BZ347:CC347"/>
    <mergeCell ref="CC346:CG346"/>
    <mergeCell ref="BN350:BN351"/>
    <mergeCell ref="BQ344:BQ345"/>
    <mergeCell ref="BJ345:BM345"/>
    <mergeCell ref="BZ348:CC348"/>
    <mergeCell ref="BU346:BY346"/>
    <mergeCell ref="BR343:BU344"/>
    <mergeCell ref="CD341:CG341"/>
    <mergeCell ref="CF348:CF349"/>
    <mergeCell ref="CL344:CL345"/>
    <mergeCell ref="CN342:CN343"/>
    <mergeCell ref="BN338:BN339"/>
    <mergeCell ref="BV350:BV351"/>
    <mergeCell ref="BZ357:CC357"/>
    <mergeCell ref="BR352:BS352"/>
    <mergeCell ref="BJ347:BM347"/>
    <mergeCell ref="BZ346:CA346"/>
    <mergeCell ref="BX350:BX351"/>
    <mergeCell ref="BQ356:BQ357"/>
    <mergeCell ref="BN356:BN357"/>
    <mergeCell ref="BP354:BP355"/>
    <mergeCell ref="BO348:BO349"/>
    <mergeCell ref="BZ345:CC345"/>
    <mergeCell ref="BX342:BX343"/>
    <mergeCell ref="CF384:CF385"/>
    <mergeCell ref="CD382:CD383"/>
    <mergeCell ref="BE346:BI346"/>
    <mergeCell ref="CE350:CE351"/>
    <mergeCell ref="BY342:BY343"/>
    <mergeCell ref="BZ349:CC350"/>
    <mergeCell ref="CD344:CD345"/>
    <mergeCell ref="BX354:BX355"/>
    <mergeCell ref="BB354:BE354"/>
    <mergeCell ref="CD376:CD377"/>
    <mergeCell ref="BX384:BX385"/>
    <mergeCell ref="BJ385:BM385"/>
    <mergeCell ref="BB382:BE382"/>
    <mergeCell ref="BW348:BW349"/>
    <mergeCell ref="CC340:CG340"/>
    <mergeCell ref="BZ369:CC369"/>
    <mergeCell ref="CD360:CG362"/>
    <mergeCell ref="CD366:CG368"/>
    <mergeCell ref="BF366:BI368"/>
    <mergeCell ref="BL359:BO359"/>
    <mergeCell ref="BJ355:BM356"/>
    <mergeCell ref="BJ366:BM368"/>
    <mergeCell ref="BJ351:BM351"/>
    <mergeCell ref="BE352:BI352"/>
    <mergeCell ref="BD365:BG365"/>
    <mergeCell ref="BE358:BI358"/>
    <mergeCell ref="BF350:BF351"/>
    <mergeCell ref="BE340:BI340"/>
    <mergeCell ref="BV356:BV357"/>
    <mergeCell ref="BW342:BW343"/>
    <mergeCell ref="BY344:BY345"/>
    <mergeCell ref="BR346:BS346"/>
    <mergeCell ref="CF342:CF343"/>
    <mergeCell ref="CE356:CE357"/>
    <mergeCell ref="BZ351:CC351"/>
    <mergeCell ref="BW354:BW355"/>
    <mergeCell ref="BO344:BO345"/>
    <mergeCell ref="CH360:CK362"/>
    <mergeCell ref="CE354:CE355"/>
    <mergeCell ref="CB359:CE359"/>
    <mergeCell ref="CH357:CK357"/>
    <mergeCell ref="CH337:CK338"/>
    <mergeCell ref="BV369:BY369"/>
    <mergeCell ref="BQ370:BQ371"/>
    <mergeCell ref="BJ371:BM372"/>
    <mergeCell ref="BJ353:BM353"/>
    <mergeCell ref="CH370:CK370"/>
    <mergeCell ref="CH369:CK369"/>
    <mergeCell ref="CM378:CM379"/>
    <mergeCell ref="BV354:BV355"/>
    <mergeCell ref="BV360:BY362"/>
    <mergeCell ref="CB365:CE365"/>
    <mergeCell ref="CL342:CL343"/>
    <mergeCell ref="CK346:CO346"/>
    <mergeCell ref="BP342:BP343"/>
    <mergeCell ref="CC352:CG352"/>
    <mergeCell ref="CH376:CK376"/>
    <mergeCell ref="BP348:BP349"/>
    <mergeCell ref="CD393:CG393"/>
    <mergeCell ref="CE394:CE395"/>
    <mergeCell ref="CE390:CE391"/>
    <mergeCell ref="CD387:CG387"/>
    <mergeCell ref="CD390:CD391"/>
    <mergeCell ref="BJ375:BM375"/>
    <mergeCell ref="BB377:BE378"/>
    <mergeCell ref="CG370:CG371"/>
    <mergeCell ref="BW372:BW373"/>
    <mergeCell ref="CE378:CE379"/>
    <mergeCell ref="CF378:CF379"/>
    <mergeCell ref="BR389:BU390"/>
    <mergeCell ref="CG372:CG373"/>
    <mergeCell ref="CF390:CF391"/>
    <mergeCell ref="CE382:CE383"/>
    <mergeCell ref="BZ383:CC384"/>
    <mergeCell ref="BP370:BP371"/>
    <mergeCell ref="CC380:CG380"/>
    <mergeCell ref="BE374:BI374"/>
    <mergeCell ref="BP350:BP351"/>
    <mergeCell ref="BQ350:BQ351"/>
    <mergeCell ref="CD354:CD355"/>
    <mergeCell ref="BQ388:BQ389"/>
    <mergeCell ref="BQ382:BQ383"/>
    <mergeCell ref="BB386:BC386"/>
    <mergeCell ref="BN354:BN355"/>
    <mergeCell ref="BZ393:CC393"/>
    <mergeCell ref="BZ395:CC396"/>
    <mergeCell ref="CD396:CD397"/>
    <mergeCell ref="BX378:BX379"/>
    <mergeCell ref="CC386:CG386"/>
    <mergeCell ref="BZ397:CC397"/>
    <mergeCell ref="BZ394:CC394"/>
    <mergeCell ref="CG376:CG377"/>
    <mergeCell ref="BF353:BI353"/>
    <mergeCell ref="BR393:BY398"/>
    <mergeCell ref="CC398:CG398"/>
    <mergeCell ref="CD394:CD395"/>
    <mergeCell ref="BR371:BU372"/>
    <mergeCell ref="BR383:BU384"/>
    <mergeCell ref="BI394:BI395"/>
    <mergeCell ref="BR385:BU385"/>
    <mergeCell ref="BR355:BU356"/>
    <mergeCell ref="BH348:BH349"/>
    <mergeCell ref="BV388:BV389"/>
    <mergeCell ref="BU386:BY386"/>
    <mergeCell ref="BM358:BQ358"/>
    <mergeCell ref="BP344:BP345"/>
    <mergeCell ref="CE396:CE397"/>
    <mergeCell ref="BQ384:BQ385"/>
    <mergeCell ref="BZ352:CA352"/>
    <mergeCell ref="CF350:CF351"/>
    <mergeCell ref="BJ369:BM369"/>
    <mergeCell ref="BJ360:BM362"/>
    <mergeCell ref="BM352:BQ352"/>
    <mergeCell ref="BE380:BI380"/>
    <mergeCell ref="BI376:BI377"/>
    <mergeCell ref="BF382:BF383"/>
    <mergeCell ref="BH350:BH351"/>
    <mergeCell ref="CF372:CF373"/>
    <mergeCell ref="BZ379:CC379"/>
    <mergeCell ref="BR380:BS380"/>
    <mergeCell ref="BQ372:BQ373"/>
    <mergeCell ref="BO372:BO373"/>
    <mergeCell ref="BF375:BI375"/>
    <mergeCell ref="BJ376:BM376"/>
    <mergeCell ref="AT366:AW368"/>
    <mergeCell ref="BG382:BG383"/>
    <mergeCell ref="BX356:BX357"/>
    <mergeCell ref="BR391:BU391"/>
    <mergeCell ref="BR369:BU369"/>
    <mergeCell ref="BF360:BI362"/>
    <mergeCell ref="BN369:BQ369"/>
    <mergeCell ref="BQ348:BQ349"/>
    <mergeCell ref="CC392:CG392"/>
    <mergeCell ref="CD372:CD373"/>
    <mergeCell ref="BI378:BI379"/>
    <mergeCell ref="BH378:BH379"/>
    <mergeCell ref="BO376:BO377"/>
    <mergeCell ref="BN376:BN377"/>
    <mergeCell ref="BJ373:BM373"/>
    <mergeCell ref="BP388:BP389"/>
    <mergeCell ref="BG372:BG373"/>
    <mergeCell ref="BO370:BO371"/>
    <mergeCell ref="BJ391:BM391"/>
    <mergeCell ref="BP382:BP383"/>
    <mergeCell ref="BF384:BF385"/>
    <mergeCell ref="BO382:BO383"/>
    <mergeCell ref="BI382:BI383"/>
    <mergeCell ref="BG378:BG379"/>
    <mergeCell ref="BR376:BU376"/>
    <mergeCell ref="BJ370:BM370"/>
    <mergeCell ref="BB387:BI392"/>
    <mergeCell ref="BN390:BN391"/>
    <mergeCell ref="BZ381:CC381"/>
    <mergeCell ref="CE384:CE385"/>
    <mergeCell ref="BU380:BY380"/>
    <mergeCell ref="BZ376:CC376"/>
    <mergeCell ref="BZ391:CC391"/>
    <mergeCell ref="BZ370:CC370"/>
    <mergeCell ref="CE370:CE371"/>
    <mergeCell ref="CF370:CF371"/>
    <mergeCell ref="BI372:BI373"/>
    <mergeCell ref="CC374:CG374"/>
    <mergeCell ref="BR388:BU388"/>
    <mergeCell ref="BB374:BC374"/>
    <mergeCell ref="BZ374:CA374"/>
    <mergeCell ref="BV376:BV377"/>
    <mergeCell ref="CE376:CE377"/>
    <mergeCell ref="BR387:BU387"/>
    <mergeCell ref="BW390:BW391"/>
    <mergeCell ref="BV370:BV371"/>
    <mergeCell ref="BF372:BF373"/>
    <mergeCell ref="BB375:BE375"/>
    <mergeCell ref="BO390:BO391"/>
    <mergeCell ref="BI354:BI355"/>
    <mergeCell ref="BB349:BE350"/>
    <mergeCell ref="BZ392:CA392"/>
    <mergeCell ref="BH376:BH377"/>
    <mergeCell ref="BB381:BE381"/>
    <mergeCell ref="BR386:BS386"/>
    <mergeCell ref="BY370:BY371"/>
    <mergeCell ref="BJ382:BM382"/>
    <mergeCell ref="BJ389:BM390"/>
    <mergeCell ref="BY382:BY383"/>
    <mergeCell ref="BY378:BY379"/>
    <mergeCell ref="BP384:BP385"/>
    <mergeCell ref="BM392:BQ392"/>
    <mergeCell ref="BR373:BU373"/>
    <mergeCell ref="BB371:BE372"/>
    <mergeCell ref="BR374:BS374"/>
    <mergeCell ref="BP378:BP379"/>
    <mergeCell ref="BZ388:CC388"/>
    <mergeCell ref="CD388:CD389"/>
    <mergeCell ref="CD370:CD371"/>
    <mergeCell ref="BH382:BH383"/>
    <mergeCell ref="BZ373:CC373"/>
    <mergeCell ref="BZ371:CC372"/>
    <mergeCell ref="BV384:BV385"/>
    <mergeCell ref="BB376:BE376"/>
    <mergeCell ref="BG384:BG385"/>
    <mergeCell ref="BO384:BO385"/>
    <mergeCell ref="BU374:BY374"/>
    <mergeCell ref="BJ380:BK380"/>
    <mergeCell ref="BJ374:BK374"/>
    <mergeCell ref="BF381:BI381"/>
    <mergeCell ref="BB379:BE379"/>
    <mergeCell ref="BJ383:BM384"/>
    <mergeCell ref="BP376:BP377"/>
    <mergeCell ref="BN378:BN379"/>
    <mergeCell ref="BV372:BV373"/>
    <mergeCell ref="BF370:BF371"/>
    <mergeCell ref="BI384:BI385"/>
    <mergeCell ref="BN384:BN385"/>
    <mergeCell ref="BO388:BO389"/>
    <mergeCell ref="BN382:BN383"/>
    <mergeCell ref="BV378:BV379"/>
    <mergeCell ref="BZ382:CC382"/>
    <mergeCell ref="BW382:BW383"/>
    <mergeCell ref="BW388:BW389"/>
    <mergeCell ref="BN381:BQ381"/>
    <mergeCell ref="BM386:BQ386"/>
    <mergeCell ref="BJ387:BM387"/>
    <mergeCell ref="BM380:BQ380"/>
    <mergeCell ref="BN375:BQ375"/>
    <mergeCell ref="BW384:BW385"/>
    <mergeCell ref="CD384:CD385"/>
    <mergeCell ref="BX390:BX391"/>
    <mergeCell ref="BQ390:BQ391"/>
    <mergeCell ref="BJ392:BK392"/>
    <mergeCell ref="BP372:BP373"/>
    <mergeCell ref="BN370:BN371"/>
    <mergeCell ref="BJ388:BM388"/>
    <mergeCell ref="CD378:CD379"/>
    <mergeCell ref="BR366:BU368"/>
    <mergeCell ref="BZ366:CC368"/>
    <mergeCell ref="BF344:BF345"/>
    <mergeCell ref="BG332:BG333"/>
    <mergeCell ref="BB348:BE348"/>
    <mergeCell ref="BB329:BE329"/>
    <mergeCell ref="AQ326:AQ327"/>
    <mergeCell ref="AL322:AM322"/>
    <mergeCell ref="AQ318:AQ319"/>
    <mergeCell ref="AL318:AO318"/>
    <mergeCell ref="BJ352:BK352"/>
    <mergeCell ref="BG350:BG351"/>
    <mergeCell ref="BB360:BE362"/>
    <mergeCell ref="BV382:BV383"/>
    <mergeCell ref="BR375:BU375"/>
    <mergeCell ref="BF378:BF379"/>
    <mergeCell ref="BB380:BC380"/>
    <mergeCell ref="BF396:BF397"/>
    <mergeCell ref="BH370:BH371"/>
    <mergeCell ref="BG370:BG371"/>
    <mergeCell ref="BH384:BH385"/>
    <mergeCell ref="BR382:BU382"/>
    <mergeCell ref="BQ376:BQ377"/>
    <mergeCell ref="BF369:BI369"/>
    <mergeCell ref="BB373:BE373"/>
    <mergeCell ref="BI370:BI371"/>
    <mergeCell ref="BV387:BY387"/>
    <mergeCell ref="BR379:BU379"/>
    <mergeCell ref="BN387:BQ387"/>
    <mergeCell ref="BG376:BG377"/>
    <mergeCell ref="BN388:BN389"/>
    <mergeCell ref="BR370:BU370"/>
    <mergeCell ref="BR392:BS392"/>
    <mergeCell ref="BU392:BY392"/>
    <mergeCell ref="BF376:BF377"/>
    <mergeCell ref="BN366:BQ368"/>
    <mergeCell ref="BO378:BO379"/>
    <mergeCell ref="BH354:BH355"/>
    <mergeCell ref="BG354:BG355"/>
    <mergeCell ref="BD359:BG359"/>
    <mergeCell ref="BH356:BH357"/>
    <mergeCell ref="BH372:BH373"/>
    <mergeCell ref="BL365:BO365"/>
    <mergeCell ref="BB369:BE369"/>
    <mergeCell ref="BN360:BQ362"/>
    <mergeCell ref="BB357:BE357"/>
    <mergeCell ref="BI356:BI357"/>
    <mergeCell ref="BJ358:BK358"/>
    <mergeCell ref="BB366:BE368"/>
    <mergeCell ref="BQ354:BQ355"/>
    <mergeCell ref="BY388:BY389"/>
    <mergeCell ref="BO356:BO357"/>
    <mergeCell ref="BW370:BW371"/>
    <mergeCell ref="BV390:BV391"/>
    <mergeCell ref="BR357:BU357"/>
    <mergeCell ref="BR354:BU354"/>
    <mergeCell ref="BO354:BO355"/>
    <mergeCell ref="BM374:BQ374"/>
    <mergeCell ref="BN372:BN373"/>
    <mergeCell ref="BF354:BF355"/>
    <mergeCell ref="BB355:BE356"/>
    <mergeCell ref="BB370:BE370"/>
    <mergeCell ref="BJ357:BM357"/>
    <mergeCell ref="BJ377:BM378"/>
    <mergeCell ref="BR381:BU381"/>
    <mergeCell ref="BQ378:BQ379"/>
    <mergeCell ref="AI370:AI371"/>
    <mergeCell ref="AL369:AS374"/>
    <mergeCell ref="AT369:BA374"/>
    <mergeCell ref="AJ344:AJ345"/>
    <mergeCell ref="AJ348:AJ349"/>
    <mergeCell ref="AP326:AP327"/>
    <mergeCell ref="BI348:BI349"/>
    <mergeCell ref="BG348:BG349"/>
    <mergeCell ref="BF347:BI347"/>
    <mergeCell ref="BB346:BC346"/>
    <mergeCell ref="AL341:AS346"/>
    <mergeCell ref="AT340:AU340"/>
    <mergeCell ref="AX318:AX319"/>
    <mergeCell ref="BB334:BC334"/>
    <mergeCell ref="AD319:AG320"/>
    <mergeCell ref="AI318:AI319"/>
    <mergeCell ref="AK320:AK321"/>
    <mergeCell ref="AJ320:AJ321"/>
    <mergeCell ref="AG358:AK358"/>
    <mergeCell ref="BB353:BE353"/>
    <mergeCell ref="BB347:BE347"/>
    <mergeCell ref="AY330:AY331"/>
    <mergeCell ref="AX330:AX331"/>
    <mergeCell ref="AY332:AY333"/>
    <mergeCell ref="AD355:AG356"/>
    <mergeCell ref="AS324:AS325"/>
    <mergeCell ref="AS326:AS327"/>
    <mergeCell ref="AZ330:AZ331"/>
    <mergeCell ref="AO328:AS328"/>
    <mergeCell ref="AL353:AS358"/>
    <mergeCell ref="BA330:BA331"/>
    <mergeCell ref="AX338:AX339"/>
    <mergeCell ref="BB351:BE351"/>
    <mergeCell ref="BB352:BC352"/>
    <mergeCell ref="BB327:BE327"/>
    <mergeCell ref="BG356:BG357"/>
    <mergeCell ref="BB358:BC358"/>
    <mergeCell ref="AR320:AR321"/>
    <mergeCell ref="AX323:BA323"/>
    <mergeCell ref="AT321:AW321"/>
    <mergeCell ref="AS318:AS319"/>
    <mergeCell ref="AD327:AG327"/>
    <mergeCell ref="AL324:AO324"/>
    <mergeCell ref="AP320:AP321"/>
    <mergeCell ref="AS320:AS321"/>
    <mergeCell ref="AL323:AO323"/>
    <mergeCell ref="AO322:AS322"/>
    <mergeCell ref="AD352:AE352"/>
    <mergeCell ref="AD322:AE322"/>
    <mergeCell ref="BF356:BF357"/>
    <mergeCell ref="BF348:BF349"/>
    <mergeCell ref="BI350:BI351"/>
    <mergeCell ref="BB341:BE341"/>
    <mergeCell ref="BF341:BI341"/>
    <mergeCell ref="BB342:BE342"/>
    <mergeCell ref="BG324:BG325"/>
    <mergeCell ref="BH324:BH325"/>
    <mergeCell ref="BF342:BF343"/>
    <mergeCell ref="BG342:BG343"/>
    <mergeCell ref="BH342:BH343"/>
    <mergeCell ref="BI342:BI343"/>
    <mergeCell ref="BB343:BE344"/>
    <mergeCell ref="AK354:AK355"/>
    <mergeCell ref="AJ324:AJ325"/>
    <mergeCell ref="R342:R343"/>
    <mergeCell ref="Q334:U334"/>
    <mergeCell ref="N349:Q350"/>
    <mergeCell ref="AD357:AG357"/>
    <mergeCell ref="AI342:AI343"/>
    <mergeCell ref="AJ342:AJ343"/>
    <mergeCell ref="I334:M334"/>
    <mergeCell ref="J332:J333"/>
    <mergeCell ref="AC370:AC371"/>
    <mergeCell ref="AP324:AP325"/>
    <mergeCell ref="AD324:AG324"/>
    <mergeCell ref="U370:U371"/>
    <mergeCell ref="AK372:AK373"/>
    <mergeCell ref="AA370:AA371"/>
    <mergeCell ref="Z370:Z371"/>
    <mergeCell ref="AK356:AK357"/>
    <mergeCell ref="Q328:U328"/>
    <mergeCell ref="AX366:BA368"/>
    <mergeCell ref="AF365:AI365"/>
    <mergeCell ref="AB324:AB325"/>
    <mergeCell ref="AC324:AC325"/>
    <mergeCell ref="V324:Y324"/>
    <mergeCell ref="AA326:AA327"/>
    <mergeCell ref="V334:W334"/>
    <mergeCell ref="V327:Y327"/>
    <mergeCell ref="Z341:AC341"/>
    <mergeCell ref="AA344:AA345"/>
    <mergeCell ref="Z329:AC329"/>
    <mergeCell ref="AA342:AA343"/>
    <mergeCell ref="AH370:AH371"/>
    <mergeCell ref="AJ370:AJ371"/>
    <mergeCell ref="AI354:AI355"/>
    <mergeCell ref="AI356:AI357"/>
    <mergeCell ref="AJ356:AJ357"/>
    <mergeCell ref="AH347:AK347"/>
    <mergeCell ref="AA348:AA349"/>
    <mergeCell ref="AC330:AC331"/>
    <mergeCell ref="AI324:AI325"/>
    <mergeCell ref="Y358:AC358"/>
    <mergeCell ref="AP360:AS362"/>
    <mergeCell ref="AL360:AO362"/>
    <mergeCell ref="AH354:AH355"/>
    <mergeCell ref="AH360:AK362"/>
    <mergeCell ref="AL347:AS352"/>
    <mergeCell ref="AY324:AY325"/>
    <mergeCell ref="AX360:BA362"/>
    <mergeCell ref="AV359:AY359"/>
    <mergeCell ref="AL335:AS340"/>
    <mergeCell ref="AT336:AW336"/>
    <mergeCell ref="AY336:AY337"/>
    <mergeCell ref="BA338:BA339"/>
    <mergeCell ref="AF359:AI359"/>
    <mergeCell ref="AD360:AG362"/>
    <mergeCell ref="AD346:AE346"/>
    <mergeCell ref="AD348:AG348"/>
    <mergeCell ref="AN359:AQ359"/>
    <mergeCell ref="AV365:AY365"/>
    <mergeCell ref="AT353:BA358"/>
    <mergeCell ref="AT347:BA352"/>
    <mergeCell ref="AT360:AW362"/>
    <mergeCell ref="AL328:AM328"/>
    <mergeCell ref="AG352:AK352"/>
    <mergeCell ref="AR324:AR325"/>
    <mergeCell ref="AT331:AW332"/>
    <mergeCell ref="AD335:AK340"/>
    <mergeCell ref="AG334:AK334"/>
    <mergeCell ref="AD330:AG330"/>
    <mergeCell ref="AH330:AH331"/>
    <mergeCell ref="AD334:AE334"/>
    <mergeCell ref="T348:T349"/>
    <mergeCell ref="AJ350:AJ351"/>
    <mergeCell ref="AI332:AI333"/>
    <mergeCell ref="AJ332:AJ333"/>
    <mergeCell ref="AK332:AK333"/>
    <mergeCell ref="AK344:AK345"/>
    <mergeCell ref="V343:Y344"/>
    <mergeCell ref="AB342:AB343"/>
    <mergeCell ref="V345:Y345"/>
    <mergeCell ref="V342:Y342"/>
    <mergeCell ref="Z347:AC347"/>
    <mergeCell ref="V351:Y351"/>
    <mergeCell ref="Z350:Z351"/>
    <mergeCell ref="U332:U333"/>
    <mergeCell ref="AD342:AG342"/>
    <mergeCell ref="AD345:AG345"/>
    <mergeCell ref="AH356:AH357"/>
    <mergeCell ref="AD349:AG350"/>
    <mergeCell ref="AI348:AI349"/>
    <mergeCell ref="V357:Y357"/>
    <mergeCell ref="Z354:Z355"/>
    <mergeCell ref="AA354:AA355"/>
    <mergeCell ref="AD358:AE358"/>
    <mergeCell ref="AJ354:AJ355"/>
    <mergeCell ref="AK348:AK349"/>
    <mergeCell ref="AA350:AA351"/>
    <mergeCell ref="AI344:AI345"/>
    <mergeCell ref="AD353:AG353"/>
    <mergeCell ref="AK350:AK351"/>
    <mergeCell ref="AK330:AK331"/>
    <mergeCell ref="AD343:AG344"/>
    <mergeCell ref="AG346:AK346"/>
    <mergeCell ref="AD347:AG347"/>
    <mergeCell ref="AD341:AG341"/>
    <mergeCell ref="AH369:AK369"/>
    <mergeCell ref="AK370:AK371"/>
    <mergeCell ref="AN365:AQ365"/>
    <mergeCell ref="Z372:Z373"/>
    <mergeCell ref="S354:S355"/>
    <mergeCell ref="AB356:AB357"/>
    <mergeCell ref="N358:O358"/>
    <mergeCell ref="V360:Y362"/>
    <mergeCell ref="R360:U362"/>
    <mergeCell ref="U356:U357"/>
    <mergeCell ref="AB348:AB349"/>
    <mergeCell ref="R353:U353"/>
    <mergeCell ref="T354:T355"/>
    <mergeCell ref="M350:M351"/>
    <mergeCell ref="AC348:AC349"/>
    <mergeCell ref="U348:U349"/>
    <mergeCell ref="V347:Y347"/>
    <mergeCell ref="N343:Q344"/>
    <mergeCell ref="R344:R345"/>
    <mergeCell ref="S344:S345"/>
    <mergeCell ref="R347:U347"/>
    <mergeCell ref="I352:M352"/>
    <mergeCell ref="Z348:Z349"/>
    <mergeCell ref="R348:R349"/>
    <mergeCell ref="R366:U368"/>
    <mergeCell ref="N351:Q351"/>
    <mergeCell ref="U350:U351"/>
    <mergeCell ref="R350:R351"/>
    <mergeCell ref="S348:S349"/>
    <mergeCell ref="N366:Q368"/>
    <mergeCell ref="U326:U327"/>
    <mergeCell ref="AQ324:AQ325"/>
    <mergeCell ref="AP366:AS368"/>
    <mergeCell ref="AI326:AI327"/>
    <mergeCell ref="AH324:AH325"/>
    <mergeCell ref="S350:S351"/>
    <mergeCell ref="T330:T331"/>
    <mergeCell ref="J347:M347"/>
    <mergeCell ref="V352:W352"/>
    <mergeCell ref="V355:Y356"/>
    <mergeCell ref="N353:Q353"/>
    <mergeCell ref="M348:M349"/>
    <mergeCell ref="F351:I351"/>
    <mergeCell ref="AA356:AA357"/>
    <mergeCell ref="AB344:AB345"/>
    <mergeCell ref="V328:W328"/>
    <mergeCell ref="J350:J351"/>
    <mergeCell ref="AH348:AH349"/>
    <mergeCell ref="Z330:Z331"/>
    <mergeCell ref="AD331:AG332"/>
    <mergeCell ref="V333:Y333"/>
    <mergeCell ref="AI350:AI351"/>
    <mergeCell ref="AK342:AK343"/>
    <mergeCell ref="AH341:AK341"/>
    <mergeCell ref="Q346:U346"/>
    <mergeCell ref="N348:Q348"/>
    <mergeCell ref="AH344:AH345"/>
    <mergeCell ref="AH350:AH351"/>
    <mergeCell ref="K350:K351"/>
    <mergeCell ref="S332:S333"/>
    <mergeCell ref="AI330:AI331"/>
    <mergeCell ref="AJ330:AJ331"/>
    <mergeCell ref="AL329:AS334"/>
    <mergeCell ref="AC356:AC357"/>
    <mergeCell ref="K318:K319"/>
    <mergeCell ref="I322:M322"/>
    <mergeCell ref="R324:R325"/>
    <mergeCell ref="AK324:AK325"/>
    <mergeCell ref="V325:Y326"/>
    <mergeCell ref="J329:M329"/>
    <mergeCell ref="F329:I329"/>
    <mergeCell ref="F331:I332"/>
    <mergeCell ref="AD329:AG329"/>
    <mergeCell ref="AH329:AK329"/>
    <mergeCell ref="F309:I309"/>
    <mergeCell ref="U320:U321"/>
    <mergeCell ref="T320:T321"/>
    <mergeCell ref="R318:R319"/>
    <mergeCell ref="F310:G310"/>
    <mergeCell ref="I310:M310"/>
    <mergeCell ref="F306:I306"/>
    <mergeCell ref="J306:J307"/>
    <mergeCell ref="F307:I308"/>
    <mergeCell ref="J308:J309"/>
    <mergeCell ref="AH326:AH327"/>
    <mergeCell ref="AH332:AH333"/>
    <mergeCell ref="R332:R333"/>
    <mergeCell ref="L332:L333"/>
    <mergeCell ref="F321:I321"/>
    <mergeCell ref="F318:I318"/>
    <mergeCell ref="F366:I368"/>
    <mergeCell ref="F360:I362"/>
    <mergeCell ref="T344:T345"/>
    <mergeCell ref="U344:U345"/>
    <mergeCell ref="N345:Q345"/>
    <mergeCell ref="H365:K365"/>
    <mergeCell ref="P365:S365"/>
    <mergeCell ref="R356:R357"/>
    <mergeCell ref="F348:I348"/>
    <mergeCell ref="J348:J349"/>
    <mergeCell ref="K348:K349"/>
    <mergeCell ref="L348:L349"/>
    <mergeCell ref="J360:M362"/>
    <mergeCell ref="X365:AA365"/>
    <mergeCell ref="N360:Q362"/>
    <mergeCell ref="N357:Q357"/>
    <mergeCell ref="T350:T351"/>
    <mergeCell ref="N347:Q347"/>
    <mergeCell ref="AB354:AB355"/>
    <mergeCell ref="AC350:AC351"/>
    <mergeCell ref="X359:AA359"/>
    <mergeCell ref="V353:Y353"/>
    <mergeCell ref="F349:I350"/>
    <mergeCell ref="L350:L351"/>
    <mergeCell ref="V354:Y354"/>
    <mergeCell ref="N352:O352"/>
    <mergeCell ref="Q352:U352"/>
    <mergeCell ref="U354:U355"/>
    <mergeCell ref="AC354:AC355"/>
    <mergeCell ref="S330:S331"/>
    <mergeCell ref="J330:J331"/>
    <mergeCell ref="AC344:AC345"/>
    <mergeCell ref="V341:Y341"/>
    <mergeCell ref="Z353:AC353"/>
    <mergeCell ref="N329:Q329"/>
    <mergeCell ref="Z356:Z357"/>
    <mergeCell ref="AB350:AB351"/>
    <mergeCell ref="AD333:AG333"/>
    <mergeCell ref="F311:M316"/>
    <mergeCell ref="AH305:AK305"/>
    <mergeCell ref="AD306:AG306"/>
    <mergeCell ref="AS300:AS301"/>
    <mergeCell ref="AC286:AC287"/>
    <mergeCell ref="AB284:AB285"/>
    <mergeCell ref="AV295:AY295"/>
    <mergeCell ref="AX311:BA311"/>
    <mergeCell ref="AP311:AS311"/>
    <mergeCell ref="AH299:AK299"/>
    <mergeCell ref="AL288:AM288"/>
    <mergeCell ref="AP284:AP285"/>
    <mergeCell ref="Z314:Z315"/>
    <mergeCell ref="AT311:AW311"/>
    <mergeCell ref="R283:U283"/>
    <mergeCell ref="AJ300:AJ301"/>
    <mergeCell ref="Z296:AC298"/>
    <mergeCell ref="AJ280:AJ281"/>
    <mergeCell ref="AP314:AP315"/>
    <mergeCell ref="N312:Q312"/>
    <mergeCell ref="AQ306:AQ307"/>
    <mergeCell ref="AP306:AP307"/>
    <mergeCell ref="AP308:AP309"/>
    <mergeCell ref="AO304:AS304"/>
    <mergeCell ref="AD305:AG305"/>
    <mergeCell ref="AN289:AQ289"/>
    <mergeCell ref="AL296:AO298"/>
    <mergeCell ref="AP296:AS298"/>
    <mergeCell ref="AP290:AS292"/>
    <mergeCell ref="N284:Q284"/>
    <mergeCell ref="Q304:U304"/>
    <mergeCell ref="AD366:AG368"/>
    <mergeCell ref="AD325:AG326"/>
    <mergeCell ref="AJ318:AJ319"/>
    <mergeCell ref="AD318:AG318"/>
    <mergeCell ref="N334:O334"/>
    <mergeCell ref="Z366:AC368"/>
    <mergeCell ref="AL327:AO327"/>
    <mergeCell ref="AH342:AH343"/>
    <mergeCell ref="M320:M321"/>
    <mergeCell ref="S318:S319"/>
    <mergeCell ref="AA302:AA303"/>
    <mergeCell ref="K320:K321"/>
    <mergeCell ref="N316:O316"/>
    <mergeCell ref="Q316:U316"/>
    <mergeCell ref="V300:Y300"/>
    <mergeCell ref="AJ302:AJ303"/>
    <mergeCell ref="AC302:AC303"/>
    <mergeCell ref="AD313:AG314"/>
    <mergeCell ref="AH314:AH315"/>
    <mergeCell ref="AI314:AI315"/>
    <mergeCell ref="N319:Q320"/>
    <mergeCell ref="N317:Q317"/>
    <mergeCell ref="AG316:AK316"/>
    <mergeCell ref="AJ314:AJ315"/>
    <mergeCell ref="AK314:AK315"/>
    <mergeCell ref="AD315:AG315"/>
    <mergeCell ref="AJ326:AJ327"/>
    <mergeCell ref="AB330:AB331"/>
    <mergeCell ref="AG322:AK322"/>
    <mergeCell ref="AD323:AG323"/>
    <mergeCell ref="AD321:AG321"/>
    <mergeCell ref="AK318:AK319"/>
    <mergeCell ref="AH318:AH319"/>
    <mergeCell ref="AD317:AG317"/>
    <mergeCell ref="R317:U317"/>
    <mergeCell ref="R323:U323"/>
    <mergeCell ref="S302:S303"/>
    <mergeCell ref="AC300:AC301"/>
    <mergeCell ref="Z312:Z313"/>
    <mergeCell ref="R302:R303"/>
    <mergeCell ref="U300:U301"/>
    <mergeCell ref="N300:Q300"/>
    <mergeCell ref="AY300:AY301"/>
    <mergeCell ref="V315:Y315"/>
    <mergeCell ref="Y310:AC310"/>
    <mergeCell ref="AL287:AO287"/>
    <mergeCell ref="AO288:AS288"/>
    <mergeCell ref="AD311:AG311"/>
    <mergeCell ref="S280:S281"/>
    <mergeCell ref="Z302:Z303"/>
    <mergeCell ref="AG304:AK304"/>
    <mergeCell ref="AI300:AI301"/>
    <mergeCell ref="AI312:AI313"/>
    <mergeCell ref="AQ278:AQ279"/>
    <mergeCell ref="AL312:AO312"/>
    <mergeCell ref="AD304:AE304"/>
    <mergeCell ref="AY314:AY315"/>
    <mergeCell ref="Z308:Z309"/>
    <mergeCell ref="AH306:AH307"/>
    <mergeCell ref="BA278:BA279"/>
    <mergeCell ref="AL279:AO280"/>
    <mergeCell ref="AT279:AW280"/>
    <mergeCell ref="AP280:AP281"/>
    <mergeCell ref="AQ280:AQ281"/>
    <mergeCell ref="AR280:AR281"/>
    <mergeCell ref="AS280:AS281"/>
    <mergeCell ref="AX280:AX281"/>
    <mergeCell ref="AL281:AO281"/>
    <mergeCell ref="AT281:AW281"/>
    <mergeCell ref="AL310:AM310"/>
    <mergeCell ref="AD309:AG309"/>
    <mergeCell ref="AB306:AB307"/>
    <mergeCell ref="AA314:AA315"/>
    <mergeCell ref="AO310:AS310"/>
    <mergeCell ref="AC308:AC309"/>
    <mergeCell ref="AA306:AA307"/>
    <mergeCell ref="R299:U299"/>
    <mergeCell ref="R290:U292"/>
    <mergeCell ref="AC306:AC307"/>
    <mergeCell ref="AJ308:AJ309"/>
    <mergeCell ref="N305:U310"/>
    <mergeCell ref="Y304:AC304"/>
    <mergeCell ref="AH302:AH303"/>
    <mergeCell ref="R312:R313"/>
    <mergeCell ref="S312:S313"/>
    <mergeCell ref="T312:T313"/>
    <mergeCell ref="U312:U313"/>
    <mergeCell ref="N313:Q314"/>
    <mergeCell ref="Z311:AC311"/>
    <mergeCell ref="V283:Y283"/>
    <mergeCell ref="AJ278:AJ279"/>
    <mergeCell ref="AK280:AK281"/>
    <mergeCell ref="Z290:AC292"/>
    <mergeCell ref="AB274:AB275"/>
    <mergeCell ref="AC274:AC275"/>
    <mergeCell ref="V284:Y284"/>
    <mergeCell ref="AD283:AK288"/>
    <mergeCell ref="AP305:AS305"/>
    <mergeCell ref="AL285:AO286"/>
    <mergeCell ref="AA284:AA285"/>
    <mergeCell ref="AH290:AK292"/>
    <mergeCell ref="Z299:AC299"/>
    <mergeCell ref="V278:Y278"/>
    <mergeCell ref="AR266:AR267"/>
    <mergeCell ref="Z271:AC271"/>
    <mergeCell ref="AL283:AO283"/>
    <mergeCell ref="AT287:AW287"/>
    <mergeCell ref="AD303:AG303"/>
    <mergeCell ref="AX290:BA292"/>
    <mergeCell ref="AR300:AR301"/>
    <mergeCell ref="AS302:AS303"/>
    <mergeCell ref="AD296:AG298"/>
    <mergeCell ref="AF295:AI295"/>
    <mergeCell ref="Z268:Z269"/>
    <mergeCell ref="Z305:AC305"/>
    <mergeCell ref="AB266:AB267"/>
    <mergeCell ref="AA272:AA273"/>
    <mergeCell ref="BA280:BA281"/>
    <mergeCell ref="AL304:AM304"/>
    <mergeCell ref="AR268:AR269"/>
    <mergeCell ref="AP268:AP269"/>
    <mergeCell ref="AD272:AG272"/>
    <mergeCell ref="AD281:AG281"/>
    <mergeCell ref="AR278:AR279"/>
    <mergeCell ref="AS278:AS279"/>
    <mergeCell ref="AL271:AS276"/>
    <mergeCell ref="AD276:AE276"/>
    <mergeCell ref="AG276:AK276"/>
    <mergeCell ref="AI274:AI275"/>
    <mergeCell ref="AJ274:AJ275"/>
    <mergeCell ref="AK274:AK275"/>
    <mergeCell ref="AL282:AM282"/>
    <mergeCell ref="V310:W310"/>
    <mergeCell ref="AQ284:AQ285"/>
    <mergeCell ref="AL284:AO284"/>
    <mergeCell ref="AP286:AP287"/>
    <mergeCell ref="V285:Y286"/>
    <mergeCell ref="AP283:AS283"/>
    <mergeCell ref="AD260:AG260"/>
    <mergeCell ref="AJ262:AJ263"/>
    <mergeCell ref="AX242:AX243"/>
    <mergeCell ref="AY244:AY245"/>
    <mergeCell ref="AL235:AS240"/>
    <mergeCell ref="AL247:AS252"/>
    <mergeCell ref="AT264:AU264"/>
    <mergeCell ref="AX262:AX263"/>
    <mergeCell ref="AJ238:AJ239"/>
    <mergeCell ref="AG240:AK240"/>
    <mergeCell ref="AC238:AC239"/>
    <mergeCell ref="AK238:AK239"/>
    <mergeCell ref="Z235:AC235"/>
    <mergeCell ref="AX244:AX245"/>
    <mergeCell ref="AX286:AX287"/>
    <mergeCell ref="AY286:AY287"/>
    <mergeCell ref="AB238:AB239"/>
    <mergeCell ref="Z248:Z249"/>
    <mergeCell ref="AA244:AA245"/>
    <mergeCell ref="AB242:AB243"/>
    <mergeCell ref="AA238:AA239"/>
    <mergeCell ref="AD246:AE246"/>
    <mergeCell ref="Z250:Z251"/>
    <mergeCell ref="AD259:AG259"/>
    <mergeCell ref="AD264:AE264"/>
    <mergeCell ref="AK262:AK263"/>
    <mergeCell ref="Z259:AC259"/>
    <mergeCell ref="V260:Y260"/>
    <mergeCell ref="AX248:AX249"/>
    <mergeCell ref="AI260:AI261"/>
    <mergeCell ref="AJ260:AJ261"/>
    <mergeCell ref="V252:W252"/>
    <mergeCell ref="AD247:AG247"/>
    <mergeCell ref="AH238:AH239"/>
    <mergeCell ref="AI238:AI239"/>
    <mergeCell ref="AR284:AR285"/>
    <mergeCell ref="AS284:AS285"/>
    <mergeCell ref="AY262:AY263"/>
    <mergeCell ref="AY280:AY281"/>
    <mergeCell ref="V281:Y281"/>
    <mergeCell ref="AD265:AK270"/>
    <mergeCell ref="AT248:AW248"/>
    <mergeCell ref="AD248:AG248"/>
    <mergeCell ref="AX247:BA247"/>
    <mergeCell ref="Z284:Z285"/>
    <mergeCell ref="AL264:AM264"/>
    <mergeCell ref="AO264:AS264"/>
    <mergeCell ref="AT243:AW244"/>
    <mergeCell ref="V235:Y235"/>
    <mergeCell ref="AK244:AK245"/>
    <mergeCell ref="AJ236:AJ237"/>
    <mergeCell ref="AB236:AB237"/>
    <mergeCell ref="AX268:AX269"/>
    <mergeCell ref="AX278:AX279"/>
    <mergeCell ref="AY278:AY279"/>
    <mergeCell ref="AL267:AO268"/>
    <mergeCell ref="AQ266:AQ267"/>
    <mergeCell ref="N240:O240"/>
    <mergeCell ref="V242:Y242"/>
    <mergeCell ref="AD202:AG202"/>
    <mergeCell ref="AL205:AO205"/>
    <mergeCell ref="AD240:AE240"/>
    <mergeCell ref="Z241:AC241"/>
    <mergeCell ref="R235:U235"/>
    <mergeCell ref="S238:S239"/>
    <mergeCell ref="AJ244:AJ245"/>
    <mergeCell ref="AP226:AS228"/>
    <mergeCell ref="AN225:AQ225"/>
    <mergeCell ref="AN231:AQ231"/>
    <mergeCell ref="AL226:AO228"/>
    <mergeCell ref="AD205:AG205"/>
    <mergeCell ref="AB204:AB205"/>
    <mergeCell ref="V203:Y204"/>
    <mergeCell ref="AI244:AI245"/>
    <mergeCell ref="V206:W206"/>
    <mergeCell ref="AK204:AK205"/>
    <mergeCell ref="N243:Q244"/>
    <mergeCell ref="AA202:AA203"/>
    <mergeCell ref="R244:R245"/>
    <mergeCell ref="AL232:AO234"/>
    <mergeCell ref="AG206:AK206"/>
    <mergeCell ref="AD214:AG214"/>
    <mergeCell ref="U216:U217"/>
    <mergeCell ref="Z216:Z217"/>
    <mergeCell ref="AA216:AA217"/>
    <mergeCell ref="AB216:AB217"/>
    <mergeCell ref="AC216:AC217"/>
    <mergeCell ref="AP232:AS234"/>
    <mergeCell ref="N214:Q214"/>
    <mergeCell ref="R214:R215"/>
    <mergeCell ref="S214:S215"/>
    <mergeCell ref="T214:T215"/>
    <mergeCell ref="U214:U215"/>
    <mergeCell ref="V214:Y214"/>
    <mergeCell ref="Z214:Z215"/>
    <mergeCell ref="AA214:AA215"/>
    <mergeCell ref="AB214:AB215"/>
    <mergeCell ref="AC214:AC215"/>
    <mergeCell ref="AJ214:AJ215"/>
    <mergeCell ref="AK214:AK215"/>
    <mergeCell ref="AL214:AO214"/>
    <mergeCell ref="AP214:AP215"/>
    <mergeCell ref="N215:Q216"/>
    <mergeCell ref="AH235:AK235"/>
    <mergeCell ref="Z238:Z239"/>
    <mergeCell ref="Z236:Z237"/>
    <mergeCell ref="R210:R211"/>
    <mergeCell ref="S210:S211"/>
    <mergeCell ref="V211:Y211"/>
    <mergeCell ref="AS220:AS221"/>
    <mergeCell ref="AA220:AA221"/>
    <mergeCell ref="AB220:AB221"/>
    <mergeCell ref="AC220:AC221"/>
    <mergeCell ref="AD220:AG220"/>
    <mergeCell ref="AH204:AH205"/>
    <mergeCell ref="AH214:AH215"/>
    <mergeCell ref="AI214:AI215"/>
    <mergeCell ref="AH216:AH217"/>
    <mergeCell ref="AI216:AI217"/>
    <mergeCell ref="N194:O194"/>
    <mergeCell ref="R196:R197"/>
    <mergeCell ref="AK236:AK237"/>
    <mergeCell ref="AD235:AG235"/>
    <mergeCell ref="AT232:AW234"/>
    <mergeCell ref="R238:R239"/>
    <mergeCell ref="AL203:AO204"/>
    <mergeCell ref="AP204:AP205"/>
    <mergeCell ref="AQ204:AQ205"/>
    <mergeCell ref="AR204:AR205"/>
    <mergeCell ref="AB198:AB199"/>
    <mergeCell ref="R190:R191"/>
    <mergeCell ref="AD187:AG187"/>
    <mergeCell ref="AT187:AW187"/>
    <mergeCell ref="AY180:AY181"/>
    <mergeCell ref="AX178:AX179"/>
    <mergeCell ref="AY178:AY179"/>
    <mergeCell ref="AD188:AE188"/>
    <mergeCell ref="AK184:AK185"/>
    <mergeCell ref="AH186:AH187"/>
    <mergeCell ref="AW182:BA182"/>
    <mergeCell ref="AX184:AX185"/>
    <mergeCell ref="Z184:Z185"/>
    <mergeCell ref="V188:W188"/>
    <mergeCell ref="AT178:AW178"/>
    <mergeCell ref="AB192:AB193"/>
    <mergeCell ref="Y188:AC188"/>
    <mergeCell ref="AP201:AS201"/>
    <mergeCell ref="AX201:BA201"/>
    <mergeCell ref="AJ186:AJ187"/>
    <mergeCell ref="AJ184:AJ185"/>
    <mergeCell ref="AK186:AK187"/>
    <mergeCell ref="AH183:AK183"/>
    <mergeCell ref="AO188:AS188"/>
    <mergeCell ref="AQ190:AQ191"/>
    <mergeCell ref="AY196:AY197"/>
    <mergeCell ref="AL201:AO201"/>
    <mergeCell ref="AW194:BA194"/>
    <mergeCell ref="AJ192:AJ193"/>
    <mergeCell ref="S190:S191"/>
    <mergeCell ref="AF225:AI225"/>
    <mergeCell ref="AH226:AK228"/>
    <mergeCell ref="AD201:AG201"/>
    <mergeCell ref="V193:Y193"/>
    <mergeCell ref="V191:Y192"/>
    <mergeCell ref="AP186:AP187"/>
    <mergeCell ref="AT193:AW193"/>
    <mergeCell ref="V215:Y216"/>
    <mergeCell ref="AD215:AG216"/>
    <mergeCell ref="AL215:AO216"/>
    <mergeCell ref="AT215:AW216"/>
    <mergeCell ref="V220:Y220"/>
    <mergeCell ref="Z220:Z221"/>
    <mergeCell ref="N235:Q235"/>
    <mergeCell ref="R236:R237"/>
    <mergeCell ref="S236:S237"/>
    <mergeCell ref="AD226:AG228"/>
    <mergeCell ref="AK202:AK203"/>
    <mergeCell ref="AD206:AE206"/>
    <mergeCell ref="AF231:AI231"/>
    <mergeCell ref="U198:U199"/>
    <mergeCell ref="AT220:AW220"/>
    <mergeCell ref="AL191:AO192"/>
    <mergeCell ref="V201:Y201"/>
    <mergeCell ref="AJ196:AJ197"/>
    <mergeCell ref="BB139:BE140"/>
    <mergeCell ref="AI138:AI139"/>
    <mergeCell ref="AK138:AK139"/>
    <mergeCell ref="BF178:BF179"/>
    <mergeCell ref="BE176:BI176"/>
    <mergeCell ref="AB190:AB191"/>
    <mergeCell ref="BI178:BI179"/>
    <mergeCell ref="AQ186:AQ187"/>
    <mergeCell ref="AX180:AX181"/>
    <mergeCell ref="AT179:AW180"/>
    <mergeCell ref="AS184:AS185"/>
    <mergeCell ref="AT182:AU182"/>
    <mergeCell ref="AS174:AS175"/>
    <mergeCell ref="AD162:AG164"/>
    <mergeCell ref="AC192:AC193"/>
    <mergeCell ref="AC196:AC197"/>
    <mergeCell ref="AA192:AA193"/>
    <mergeCell ref="V182:W182"/>
    <mergeCell ref="V189:Y189"/>
    <mergeCell ref="AA190:AA191"/>
    <mergeCell ref="AI190:AI191"/>
    <mergeCell ref="BB195:BE195"/>
    <mergeCell ref="BI184:BI185"/>
    <mergeCell ref="BG196:BG197"/>
    <mergeCell ref="BI196:BI197"/>
    <mergeCell ref="BF196:BF197"/>
    <mergeCell ref="AI196:AI197"/>
    <mergeCell ref="AH198:AH199"/>
    <mergeCell ref="BB178:BE178"/>
    <mergeCell ref="BB179:BE180"/>
    <mergeCell ref="AL162:AO164"/>
    <mergeCell ref="V142:W142"/>
    <mergeCell ref="AD139:AG140"/>
    <mergeCell ref="AX183:BA183"/>
    <mergeCell ref="BB156:BE158"/>
    <mergeCell ref="AY140:AY141"/>
    <mergeCell ref="AH156:AK158"/>
    <mergeCell ref="AH162:AK164"/>
    <mergeCell ref="BB162:BE164"/>
    <mergeCell ref="AG194:AK194"/>
    <mergeCell ref="V184:Y184"/>
    <mergeCell ref="Z198:Z199"/>
    <mergeCell ref="Z189:AC189"/>
    <mergeCell ref="AX195:BA195"/>
    <mergeCell ref="AD189:AG189"/>
    <mergeCell ref="AT189:AW189"/>
    <mergeCell ref="AQ192:AQ193"/>
    <mergeCell ref="AR192:AR193"/>
    <mergeCell ref="AZ174:AZ175"/>
    <mergeCell ref="AT176:AU176"/>
    <mergeCell ref="BE194:BI194"/>
    <mergeCell ref="AW148:BA148"/>
    <mergeCell ref="BB148:BC148"/>
    <mergeCell ref="BE148:BI148"/>
    <mergeCell ref="AS192:AS193"/>
    <mergeCell ref="AZ178:AZ179"/>
    <mergeCell ref="AI192:AI193"/>
    <mergeCell ref="AT191:AW192"/>
    <mergeCell ref="AH192:AH193"/>
    <mergeCell ref="AH189:AK189"/>
    <mergeCell ref="AJ190:AJ191"/>
    <mergeCell ref="AL193:AO193"/>
    <mergeCell ref="AH190:AH191"/>
    <mergeCell ref="AS190:AS191"/>
    <mergeCell ref="AT200:AU200"/>
    <mergeCell ref="AY192:AY193"/>
    <mergeCell ref="AZ196:AZ197"/>
    <mergeCell ref="AT194:AU194"/>
    <mergeCell ref="AT195:AW195"/>
    <mergeCell ref="AT196:AW196"/>
    <mergeCell ref="AR190:AR191"/>
    <mergeCell ref="AO176:AS176"/>
    <mergeCell ref="AH195:AK195"/>
    <mergeCell ref="AK166:AK167"/>
    <mergeCell ref="Z186:Z187"/>
    <mergeCell ref="AP190:AP191"/>
    <mergeCell ref="AX189:BA189"/>
    <mergeCell ref="AP189:AS189"/>
    <mergeCell ref="AW188:BA188"/>
    <mergeCell ref="AA186:AA187"/>
    <mergeCell ref="V187:Y187"/>
    <mergeCell ref="AC186:AC187"/>
    <mergeCell ref="AL189:AO189"/>
    <mergeCell ref="AY190:AY191"/>
    <mergeCell ref="AB184:AB185"/>
    <mergeCell ref="R195:U195"/>
    <mergeCell ref="AR174:AR175"/>
    <mergeCell ref="AL171:AO171"/>
    <mergeCell ref="AL173:AO174"/>
    <mergeCell ref="AW176:BA176"/>
    <mergeCell ref="AX172:AX173"/>
    <mergeCell ref="BA178:BA179"/>
    <mergeCell ref="BA174:BA175"/>
    <mergeCell ref="BA184:BA185"/>
    <mergeCell ref="AX177:BA177"/>
    <mergeCell ref="R198:R199"/>
    <mergeCell ref="U190:U191"/>
    <mergeCell ref="S196:S197"/>
    <mergeCell ref="U192:U193"/>
    <mergeCell ref="AH134:AH135"/>
    <mergeCell ref="BG132:BG133"/>
    <mergeCell ref="AP140:AP141"/>
    <mergeCell ref="N188:O188"/>
    <mergeCell ref="Q188:U188"/>
    <mergeCell ref="AX186:AX187"/>
    <mergeCell ref="AY184:AY185"/>
    <mergeCell ref="R165:U165"/>
    <mergeCell ref="AD142:AE142"/>
    <mergeCell ref="X155:AA155"/>
    <mergeCell ref="AB138:AB139"/>
    <mergeCell ref="AC138:AC139"/>
    <mergeCell ref="AV161:AY161"/>
    <mergeCell ref="AC172:AC173"/>
    <mergeCell ref="V178:Y178"/>
    <mergeCell ref="Z171:AC171"/>
    <mergeCell ref="AX190:AX191"/>
    <mergeCell ref="R183:U183"/>
    <mergeCell ref="T172:T173"/>
    <mergeCell ref="U172:U173"/>
    <mergeCell ref="R162:U164"/>
    <mergeCell ref="BA152:BA153"/>
    <mergeCell ref="BF152:BF153"/>
    <mergeCell ref="BG152:BG153"/>
    <mergeCell ref="AD185:AG186"/>
    <mergeCell ref="AI186:AI187"/>
    <mergeCell ref="AP184:AP185"/>
    <mergeCell ref="AT185:AW186"/>
    <mergeCell ref="AT184:AW184"/>
    <mergeCell ref="BG192:BG193"/>
    <mergeCell ref="V196:Y196"/>
    <mergeCell ref="AL195:AS200"/>
    <mergeCell ref="AF161:AI161"/>
    <mergeCell ref="Z192:Z193"/>
    <mergeCell ref="AY198:AY199"/>
    <mergeCell ref="AL156:AO158"/>
    <mergeCell ref="BB189:BE189"/>
    <mergeCell ref="AH166:AH167"/>
    <mergeCell ref="AX138:AX139"/>
    <mergeCell ref="BF156:BI158"/>
    <mergeCell ref="BF183:BI183"/>
    <mergeCell ref="AD147:AG147"/>
    <mergeCell ref="AL147:AO147"/>
    <mergeCell ref="AZ152:AZ153"/>
    <mergeCell ref="AX143:BA143"/>
    <mergeCell ref="BB143:BE143"/>
    <mergeCell ref="BF143:BI143"/>
    <mergeCell ref="AH152:AH153"/>
    <mergeCell ref="AI152:AI153"/>
    <mergeCell ref="AJ152:AJ153"/>
    <mergeCell ref="AK152:AK153"/>
    <mergeCell ref="AP152:AP153"/>
    <mergeCell ref="AQ152:AQ153"/>
    <mergeCell ref="AR152:AR153"/>
    <mergeCell ref="AS152:AS153"/>
    <mergeCell ref="AX152:AX153"/>
    <mergeCell ref="AY152:AY153"/>
    <mergeCell ref="BA192:BA193"/>
    <mergeCell ref="AX192:AX193"/>
    <mergeCell ref="AT197:AW198"/>
    <mergeCell ref="AX198:AX199"/>
    <mergeCell ref="AX196:AX197"/>
    <mergeCell ref="BA198:BA199"/>
    <mergeCell ref="AW200:BA200"/>
    <mergeCell ref="BH152:BH153"/>
    <mergeCell ref="AZ138:AZ139"/>
    <mergeCell ref="V183:Y183"/>
    <mergeCell ref="AA184:AA185"/>
    <mergeCell ref="Y170:AC170"/>
    <mergeCell ref="N182:O182"/>
    <mergeCell ref="N171:Q171"/>
    <mergeCell ref="R171:U171"/>
    <mergeCell ref="V171:Y171"/>
    <mergeCell ref="S174:S175"/>
    <mergeCell ref="Y182:AC182"/>
    <mergeCell ref="AC184:AC185"/>
    <mergeCell ref="AT190:AW190"/>
    <mergeCell ref="AH165:AK165"/>
    <mergeCell ref="AJ168:AJ169"/>
    <mergeCell ref="AL190:AO190"/>
    <mergeCell ref="AY186:AY187"/>
    <mergeCell ref="AI184:AI185"/>
    <mergeCell ref="AQ174:AQ175"/>
    <mergeCell ref="AP183:AS183"/>
    <mergeCell ref="AP174:AP175"/>
    <mergeCell ref="AL175:AO175"/>
    <mergeCell ref="AL172:AO172"/>
    <mergeCell ref="AR172:AR173"/>
    <mergeCell ref="AT183:AW183"/>
    <mergeCell ref="AL188:AM188"/>
    <mergeCell ref="AT177:AW177"/>
    <mergeCell ref="Z174:Z175"/>
    <mergeCell ref="V172:Y172"/>
    <mergeCell ref="Z166:Z167"/>
    <mergeCell ref="AL184:AO184"/>
    <mergeCell ref="AT188:AU188"/>
    <mergeCell ref="AP162:AS164"/>
    <mergeCell ref="AR140:AR141"/>
    <mergeCell ref="AN161:AQ161"/>
    <mergeCell ref="S178:S179"/>
    <mergeCell ref="BF162:BI164"/>
    <mergeCell ref="BG150:BG151"/>
    <mergeCell ref="BH150:BH151"/>
    <mergeCell ref="BI150:BI151"/>
    <mergeCell ref="S140:S141"/>
    <mergeCell ref="V167:Y168"/>
    <mergeCell ref="AT171:AW171"/>
    <mergeCell ref="AD177:AK182"/>
    <mergeCell ref="BA172:BA173"/>
    <mergeCell ref="AT172:AW172"/>
    <mergeCell ref="AT173:AW174"/>
    <mergeCell ref="BB188:BC188"/>
    <mergeCell ref="AH168:AH169"/>
    <mergeCell ref="AI166:AI167"/>
    <mergeCell ref="AR186:AR187"/>
    <mergeCell ref="BB172:BE172"/>
    <mergeCell ref="BB184:BE184"/>
    <mergeCell ref="BB182:BC182"/>
    <mergeCell ref="AQ184:AQ185"/>
    <mergeCell ref="AR184:AR185"/>
    <mergeCell ref="AZ180:AZ181"/>
    <mergeCell ref="AL177:AS182"/>
    <mergeCell ref="AH114:AH115"/>
    <mergeCell ref="R131:U131"/>
    <mergeCell ref="AT118:AU118"/>
    <mergeCell ref="AJ132:AJ133"/>
    <mergeCell ref="AY172:AY173"/>
    <mergeCell ref="AJ166:AJ167"/>
    <mergeCell ref="AD156:AG158"/>
    <mergeCell ref="AJ140:AJ141"/>
    <mergeCell ref="AK140:AK141"/>
    <mergeCell ref="AX126:AX127"/>
    <mergeCell ref="AJ138:AJ139"/>
    <mergeCell ref="AH137:AK137"/>
    <mergeCell ref="AH128:AH129"/>
    <mergeCell ref="AT142:AU142"/>
    <mergeCell ref="AT147:AW147"/>
    <mergeCell ref="BB147:BE147"/>
    <mergeCell ref="AP150:AP151"/>
    <mergeCell ref="AQ150:AQ151"/>
    <mergeCell ref="AR150:AR151"/>
    <mergeCell ref="AS150:AS151"/>
    <mergeCell ref="AT150:AW150"/>
    <mergeCell ref="AX150:AX151"/>
    <mergeCell ref="AY150:AY151"/>
    <mergeCell ref="AZ150:AZ151"/>
    <mergeCell ref="BA150:BA151"/>
    <mergeCell ref="BB150:BE150"/>
    <mergeCell ref="BF150:BF151"/>
    <mergeCell ref="BD155:BG155"/>
    <mergeCell ref="AD170:AE170"/>
    <mergeCell ref="AF155:AI155"/>
    <mergeCell ref="AK168:AK169"/>
    <mergeCell ref="AP171:AS171"/>
    <mergeCell ref="AV155:AY155"/>
    <mergeCell ref="AT156:AW158"/>
    <mergeCell ref="AX156:BA158"/>
    <mergeCell ref="BF132:BF133"/>
    <mergeCell ref="AL132:AO132"/>
    <mergeCell ref="BE142:BI142"/>
    <mergeCell ref="BB142:BC142"/>
    <mergeCell ref="BF126:BF127"/>
    <mergeCell ref="AH140:AH141"/>
    <mergeCell ref="AQ132:AQ133"/>
    <mergeCell ref="AS132:AS133"/>
    <mergeCell ref="AS134:AS135"/>
    <mergeCell ref="AT141:AW141"/>
    <mergeCell ref="AD143:AG143"/>
    <mergeCell ref="AH143:AK143"/>
    <mergeCell ref="AL143:AO143"/>
    <mergeCell ref="AP143:AS143"/>
    <mergeCell ref="AT143:AW143"/>
    <mergeCell ref="AL135:AO135"/>
    <mergeCell ref="AG136:AK136"/>
    <mergeCell ref="BH138:BH139"/>
    <mergeCell ref="BI138:BI139"/>
    <mergeCell ref="BD161:BG161"/>
    <mergeCell ref="BI152:BI153"/>
    <mergeCell ref="AT165:BA170"/>
    <mergeCell ref="AD171:AK176"/>
    <mergeCell ref="AK132:AK133"/>
    <mergeCell ref="AD148:AE148"/>
    <mergeCell ref="AG148:AK148"/>
    <mergeCell ref="AL148:AM148"/>
    <mergeCell ref="AO148:AS148"/>
    <mergeCell ref="AT148:AU148"/>
    <mergeCell ref="AD129:AG129"/>
    <mergeCell ref="Z122:Z123"/>
    <mergeCell ref="M122:M123"/>
    <mergeCell ref="Q130:U130"/>
    <mergeCell ref="V130:W130"/>
    <mergeCell ref="S102:S103"/>
    <mergeCell ref="AK128:AK129"/>
    <mergeCell ref="AJ134:AJ135"/>
    <mergeCell ref="S122:S123"/>
    <mergeCell ref="AL108:AO108"/>
    <mergeCell ref="AC110:AC111"/>
    <mergeCell ref="AH131:AK131"/>
    <mergeCell ref="AH107:AK107"/>
    <mergeCell ref="AJ116:AJ117"/>
    <mergeCell ref="AD113:AG113"/>
    <mergeCell ref="AD117:AG117"/>
    <mergeCell ref="AI114:AI115"/>
    <mergeCell ref="Z110:Z111"/>
    <mergeCell ref="AB134:AB135"/>
    <mergeCell ref="V132:Y132"/>
    <mergeCell ref="Z120:Z121"/>
    <mergeCell ref="AI102:AI103"/>
    <mergeCell ref="AK134:AK135"/>
    <mergeCell ref="AJ122:AJ123"/>
    <mergeCell ref="BF104:BF105"/>
    <mergeCell ref="AY126:AY127"/>
    <mergeCell ref="BA126:BA127"/>
    <mergeCell ref="AW118:BA118"/>
    <mergeCell ref="AL113:AO113"/>
    <mergeCell ref="AP113:AS113"/>
    <mergeCell ref="V135:Y135"/>
    <mergeCell ref="BF134:BF135"/>
    <mergeCell ref="BB131:BE131"/>
    <mergeCell ref="BF122:BF123"/>
    <mergeCell ref="V126:Y126"/>
    <mergeCell ref="S110:S111"/>
    <mergeCell ref="AH120:AH121"/>
    <mergeCell ref="AD121:AG122"/>
    <mergeCell ref="AD115:AG116"/>
    <mergeCell ref="AG118:AK118"/>
    <mergeCell ref="V117:Y117"/>
    <mergeCell ref="V118:W118"/>
    <mergeCell ref="Y118:AC118"/>
    <mergeCell ref="AW130:BA130"/>
    <mergeCell ref="BB135:BE135"/>
    <mergeCell ref="Z107:AC107"/>
    <mergeCell ref="AL101:AS106"/>
    <mergeCell ref="AZ102:AZ103"/>
    <mergeCell ref="AY102:AY103"/>
    <mergeCell ref="AR110:AR111"/>
    <mergeCell ref="AL117:AO117"/>
    <mergeCell ref="AT131:BA136"/>
    <mergeCell ref="AQ134:AQ135"/>
    <mergeCell ref="AP134:AP135"/>
    <mergeCell ref="AH110:AH111"/>
    <mergeCell ref="BB124:BC124"/>
    <mergeCell ref="AJ114:AJ115"/>
    <mergeCell ref="AJ108:AJ109"/>
    <mergeCell ref="AT107:AW107"/>
    <mergeCell ref="BB111:BE111"/>
    <mergeCell ref="AY110:AY111"/>
    <mergeCell ref="AX108:AX109"/>
    <mergeCell ref="AP107:AS107"/>
    <mergeCell ref="AL118:AM118"/>
    <mergeCell ref="AG94:AK94"/>
    <mergeCell ref="V87:Y87"/>
    <mergeCell ref="V88:W88"/>
    <mergeCell ref="Y88:AC88"/>
    <mergeCell ref="AD84:AG84"/>
    <mergeCell ref="AH86:AH87"/>
    <mergeCell ref="AG88:AK88"/>
    <mergeCell ref="AB84:AB85"/>
    <mergeCell ref="AB86:AB87"/>
    <mergeCell ref="Z92:Z93"/>
    <mergeCell ref="AA92:AA93"/>
    <mergeCell ref="AB92:AB93"/>
    <mergeCell ref="AC92:AC93"/>
    <mergeCell ref="V93:Y93"/>
    <mergeCell ref="V94:W94"/>
    <mergeCell ref="Y94:AC94"/>
    <mergeCell ref="AK90:AK91"/>
    <mergeCell ref="AH95:AK95"/>
    <mergeCell ref="T98:T99"/>
    <mergeCell ref="AI96:AI97"/>
    <mergeCell ref="N95:Q95"/>
    <mergeCell ref="AJ92:AJ93"/>
    <mergeCell ref="AK92:AK93"/>
    <mergeCell ref="AH90:AH91"/>
    <mergeCell ref="AD90:AG90"/>
    <mergeCell ref="AD91:AG92"/>
    <mergeCell ref="V95:Y95"/>
    <mergeCell ref="R84:R85"/>
    <mergeCell ref="AB96:AB97"/>
    <mergeCell ref="AH98:AH99"/>
    <mergeCell ref="J120:J121"/>
    <mergeCell ref="AD100:AE100"/>
    <mergeCell ref="AD120:AG120"/>
    <mergeCell ref="AD106:AE106"/>
    <mergeCell ref="AD118:AE118"/>
    <mergeCell ref="AD114:AG114"/>
    <mergeCell ref="R96:R97"/>
    <mergeCell ref="AD101:AG101"/>
    <mergeCell ref="AJ102:AJ103"/>
    <mergeCell ref="AK102:AK103"/>
    <mergeCell ref="AD96:AG96"/>
    <mergeCell ref="S108:S109"/>
    <mergeCell ref="AH116:AH117"/>
    <mergeCell ref="AK110:AK111"/>
    <mergeCell ref="AI116:AI117"/>
    <mergeCell ref="Z108:Z109"/>
    <mergeCell ref="R108:R109"/>
    <mergeCell ref="AD109:AG110"/>
    <mergeCell ref="Z101:AC101"/>
    <mergeCell ref="AD112:AE112"/>
    <mergeCell ref="V105:Y105"/>
    <mergeCell ref="N97:Q98"/>
    <mergeCell ref="AA102:AA103"/>
    <mergeCell ref="AA96:AA97"/>
    <mergeCell ref="AA104:AA105"/>
    <mergeCell ref="Y106:AC106"/>
    <mergeCell ref="N106:O106"/>
    <mergeCell ref="Q106:U106"/>
    <mergeCell ref="AB98:AB99"/>
    <mergeCell ref="AD97:AG98"/>
    <mergeCell ref="L104:L105"/>
    <mergeCell ref="L102:L103"/>
    <mergeCell ref="V100:W100"/>
    <mergeCell ref="AH102:AH103"/>
    <mergeCell ref="N99:Q99"/>
    <mergeCell ref="F67:I67"/>
    <mergeCell ref="V97:Y98"/>
    <mergeCell ref="AD65:AG65"/>
    <mergeCell ref="F89:M94"/>
    <mergeCell ref="N74:Q76"/>
    <mergeCell ref="R74:U76"/>
    <mergeCell ref="B66:E66"/>
    <mergeCell ref="B81:C82"/>
    <mergeCell ref="B88:E88"/>
    <mergeCell ref="AD71:AG71"/>
    <mergeCell ref="AC70:AC71"/>
    <mergeCell ref="B60:E60"/>
    <mergeCell ref="F57:I58"/>
    <mergeCell ref="F83:M88"/>
    <mergeCell ref="U96:U97"/>
    <mergeCell ref="I60:M60"/>
    <mergeCell ref="AB58:AB59"/>
    <mergeCell ref="U56:U57"/>
    <mergeCell ref="AA56:AA57"/>
    <mergeCell ref="V61:Y61"/>
    <mergeCell ref="V60:W60"/>
    <mergeCell ref="AD62:AG62"/>
    <mergeCell ref="T62:T63"/>
    <mergeCell ref="J67:M67"/>
    <mergeCell ref="B101:E105"/>
    <mergeCell ref="AD95:AG95"/>
    <mergeCell ref="V99:Y99"/>
    <mergeCell ref="AH92:AH93"/>
    <mergeCell ref="D79:E80"/>
    <mergeCell ref="J80:M82"/>
    <mergeCell ref="R95:U95"/>
    <mergeCell ref="F72:G72"/>
    <mergeCell ref="V96:Y96"/>
    <mergeCell ref="V83:Y83"/>
    <mergeCell ref="B94:E94"/>
    <mergeCell ref="AH96:AH97"/>
    <mergeCell ref="N59:Q59"/>
    <mergeCell ref="Q72:U72"/>
    <mergeCell ref="R67:U67"/>
    <mergeCell ref="R70:R71"/>
    <mergeCell ref="AC84:AC85"/>
    <mergeCell ref="T86:T87"/>
    <mergeCell ref="S70:S71"/>
    <mergeCell ref="Z95:AC95"/>
    <mergeCell ref="AC86:AC87"/>
    <mergeCell ref="F59:I59"/>
    <mergeCell ref="N67:Q67"/>
    <mergeCell ref="L56:L57"/>
    <mergeCell ref="V57:Y58"/>
    <mergeCell ref="AC56:AC57"/>
    <mergeCell ref="Z64:Z65"/>
    <mergeCell ref="B67:E71"/>
    <mergeCell ref="J68:J69"/>
    <mergeCell ref="B95:E99"/>
    <mergeCell ref="V89:Y89"/>
    <mergeCell ref="Z89:AC89"/>
    <mergeCell ref="N96:Q96"/>
    <mergeCell ref="V59:Y59"/>
    <mergeCell ref="AH64:AH65"/>
    <mergeCell ref="AF79:AI79"/>
    <mergeCell ref="F56:I56"/>
    <mergeCell ref="Z68:Z69"/>
    <mergeCell ref="N65:Q65"/>
    <mergeCell ref="F101:I101"/>
    <mergeCell ref="F102:I102"/>
    <mergeCell ref="F120:I120"/>
    <mergeCell ref="J122:J123"/>
    <mergeCell ref="F123:I123"/>
    <mergeCell ref="AA84:AA85"/>
    <mergeCell ref="S96:S97"/>
    <mergeCell ref="N88:O88"/>
    <mergeCell ref="J119:M119"/>
    <mergeCell ref="F105:I105"/>
    <mergeCell ref="AB104:AB105"/>
    <mergeCell ref="N84:Q84"/>
    <mergeCell ref="AD88:AE88"/>
    <mergeCell ref="Q88:U88"/>
    <mergeCell ref="V103:Y104"/>
    <mergeCell ref="V101:Y101"/>
    <mergeCell ref="R104:R105"/>
    <mergeCell ref="AD99:AG99"/>
    <mergeCell ref="Z84:Z85"/>
    <mergeCell ref="V84:Y84"/>
    <mergeCell ref="V85:Y86"/>
    <mergeCell ref="AC98:AC99"/>
    <mergeCell ref="U98:U99"/>
    <mergeCell ref="T84:T85"/>
    <mergeCell ref="U86:U87"/>
    <mergeCell ref="S84:S85"/>
    <mergeCell ref="AK96:AK97"/>
    <mergeCell ref="AK104:AK105"/>
    <mergeCell ref="AK114:AK115"/>
    <mergeCell ref="F62:I62"/>
    <mergeCell ref="J62:J63"/>
    <mergeCell ref="K62:K63"/>
    <mergeCell ref="L62:L63"/>
    <mergeCell ref="M62:M63"/>
    <mergeCell ref="F63:I64"/>
    <mergeCell ref="J64:J65"/>
    <mergeCell ref="AD103:AG104"/>
    <mergeCell ref="S86:S87"/>
    <mergeCell ref="J101:M101"/>
    <mergeCell ref="Z86:Z87"/>
    <mergeCell ref="T68:T69"/>
    <mergeCell ref="N80:Q82"/>
    <mergeCell ref="Z74:AC76"/>
    <mergeCell ref="AH74:AK76"/>
    <mergeCell ref="T96:T97"/>
    <mergeCell ref="AJ90:AJ91"/>
    <mergeCell ref="N87:Q87"/>
    <mergeCell ref="Q66:U66"/>
    <mergeCell ref="S68:S69"/>
    <mergeCell ref="T64:T65"/>
    <mergeCell ref="T70:T71"/>
    <mergeCell ref="R68:R69"/>
    <mergeCell ref="U70:U71"/>
    <mergeCell ref="U62:U63"/>
    <mergeCell ref="V62:Y62"/>
    <mergeCell ref="F65:I65"/>
    <mergeCell ref="F103:I104"/>
    <mergeCell ref="J104:J105"/>
    <mergeCell ref="K104:K105"/>
    <mergeCell ref="AA122:AA123"/>
    <mergeCell ref="N101:Q101"/>
    <mergeCell ref="Z116:Z117"/>
    <mergeCell ref="V102:Y102"/>
    <mergeCell ref="AC104:AC105"/>
    <mergeCell ref="B89:E93"/>
    <mergeCell ref="S98:S99"/>
    <mergeCell ref="AJ98:AJ99"/>
    <mergeCell ref="AK98:AK99"/>
    <mergeCell ref="B125:E129"/>
    <mergeCell ref="U108:U109"/>
    <mergeCell ref="Y124:AC124"/>
    <mergeCell ref="J102:J103"/>
    <mergeCell ref="AD119:AG119"/>
    <mergeCell ref="B119:E123"/>
    <mergeCell ref="AK120:AK121"/>
    <mergeCell ref="N123:Q123"/>
    <mergeCell ref="V109:Y110"/>
    <mergeCell ref="AK108:AK109"/>
    <mergeCell ref="R168:R169"/>
    <mergeCell ref="V179:Y180"/>
    <mergeCell ref="N169:Q169"/>
    <mergeCell ref="F136:G136"/>
    <mergeCell ref="Z138:Z139"/>
    <mergeCell ref="B137:E141"/>
    <mergeCell ref="R156:U158"/>
    <mergeCell ref="K134:K135"/>
    <mergeCell ref="D161:E162"/>
    <mergeCell ref="Y136:AC136"/>
    <mergeCell ref="F135:I135"/>
    <mergeCell ref="K132:K133"/>
    <mergeCell ref="N138:Q138"/>
    <mergeCell ref="N162:Q164"/>
    <mergeCell ref="N135:Q135"/>
    <mergeCell ref="N137:Q137"/>
    <mergeCell ref="R137:U137"/>
    <mergeCell ref="AI104:AI105"/>
    <mergeCell ref="AG124:AK124"/>
    <mergeCell ref="AK126:AK127"/>
    <mergeCell ref="AI128:AI129"/>
    <mergeCell ref="R138:R139"/>
    <mergeCell ref="B124:E124"/>
    <mergeCell ref="M120:M121"/>
    <mergeCell ref="N131:Q131"/>
    <mergeCell ref="AB110:AB111"/>
    <mergeCell ref="F124:G124"/>
    <mergeCell ref="I124:M124"/>
    <mergeCell ref="K102:K103"/>
    <mergeCell ref="N103:Q104"/>
    <mergeCell ref="S104:S105"/>
    <mergeCell ref="U104:U105"/>
    <mergeCell ref="N105:Q105"/>
    <mergeCell ref="F125:M130"/>
    <mergeCell ref="Z126:Z127"/>
    <mergeCell ref="V123:Y123"/>
    <mergeCell ref="Q124:U124"/>
    <mergeCell ref="F132:I132"/>
    <mergeCell ref="L132:L133"/>
    <mergeCell ref="L120:L121"/>
    <mergeCell ref="AB120:AB121"/>
    <mergeCell ref="U120:U121"/>
    <mergeCell ref="V121:Y122"/>
    <mergeCell ref="N120:Q120"/>
    <mergeCell ref="AC120:AC121"/>
    <mergeCell ref="T110:T111"/>
    <mergeCell ref="J132:J133"/>
    <mergeCell ref="N129:Q129"/>
    <mergeCell ref="V129:Y129"/>
    <mergeCell ref="N130:O130"/>
    <mergeCell ref="F106:G106"/>
    <mergeCell ref="AC108:AC109"/>
    <mergeCell ref="Q112:U112"/>
    <mergeCell ref="V112:W112"/>
    <mergeCell ref="V107:Y107"/>
    <mergeCell ref="Z104:Z105"/>
    <mergeCell ref="Z102:Z103"/>
    <mergeCell ref="AA168:AA169"/>
    <mergeCell ref="AC178:AC179"/>
    <mergeCell ref="Z168:Z169"/>
    <mergeCell ref="AB140:AB141"/>
    <mergeCell ref="N167:Q168"/>
    <mergeCell ref="R178:R179"/>
    <mergeCell ref="AB178:AB179"/>
    <mergeCell ref="AC166:AC167"/>
    <mergeCell ref="M180:M181"/>
    <mergeCell ref="N165:Q165"/>
    <mergeCell ref="M166:M167"/>
    <mergeCell ref="V165:Y165"/>
    <mergeCell ref="AA180:AA181"/>
    <mergeCell ref="V175:Y175"/>
    <mergeCell ref="V156:Y158"/>
    <mergeCell ref="Z162:AC164"/>
    <mergeCell ref="Y142:AC142"/>
    <mergeCell ref="N179:Q180"/>
    <mergeCell ref="F165:I165"/>
    <mergeCell ref="F170:G170"/>
    <mergeCell ref="N141:Q141"/>
    <mergeCell ref="R132:R133"/>
    <mergeCell ref="N132:Q132"/>
    <mergeCell ref="T128:T129"/>
    <mergeCell ref="F121:I122"/>
    <mergeCell ref="T108:T109"/>
    <mergeCell ref="AB108:AB109"/>
    <mergeCell ref="U122:U123"/>
    <mergeCell ref="N125:Q125"/>
    <mergeCell ref="R125:U125"/>
    <mergeCell ref="V125:Y125"/>
    <mergeCell ref="Z125:AC125"/>
    <mergeCell ref="N126:Q126"/>
    <mergeCell ref="R126:R127"/>
    <mergeCell ref="V113:Y113"/>
    <mergeCell ref="Z113:AC113"/>
    <mergeCell ref="V115:Y116"/>
    <mergeCell ref="N124:O124"/>
    <mergeCell ref="N108:Q108"/>
    <mergeCell ref="Y130:AC130"/>
    <mergeCell ref="I106:M106"/>
    <mergeCell ref="V106:W106"/>
    <mergeCell ref="N107:Q107"/>
    <mergeCell ref="N113:U118"/>
    <mergeCell ref="T126:T127"/>
    <mergeCell ref="U126:U127"/>
    <mergeCell ref="F113:M118"/>
    <mergeCell ref="F119:I119"/>
    <mergeCell ref="AB126:AB127"/>
    <mergeCell ref="M102:M103"/>
    <mergeCell ref="M104:M105"/>
    <mergeCell ref="V131:Y131"/>
    <mergeCell ref="T132:T133"/>
    <mergeCell ref="J131:M131"/>
    <mergeCell ref="L168:L169"/>
    <mergeCell ref="N172:Q172"/>
    <mergeCell ref="N139:Q140"/>
    <mergeCell ref="H155:K155"/>
    <mergeCell ref="P161:S161"/>
    <mergeCell ref="F176:G176"/>
    <mergeCell ref="V176:W176"/>
    <mergeCell ref="Z177:AC177"/>
    <mergeCell ref="F178:I178"/>
    <mergeCell ref="AC174:AC175"/>
    <mergeCell ref="V170:W170"/>
    <mergeCell ref="Z140:Z141"/>
    <mergeCell ref="AA172:AA173"/>
    <mergeCell ref="AB174:AB175"/>
    <mergeCell ref="B177:E181"/>
    <mergeCell ref="T174:T175"/>
    <mergeCell ref="V169:Y169"/>
    <mergeCell ref="B163:C164"/>
    <mergeCell ref="N175:Q175"/>
    <mergeCell ref="T178:T179"/>
    <mergeCell ref="AC140:AC141"/>
    <mergeCell ref="S138:S139"/>
    <mergeCell ref="T138:T139"/>
    <mergeCell ref="B171:E175"/>
    <mergeCell ref="K168:K169"/>
    <mergeCell ref="Y176:AC176"/>
    <mergeCell ref="U178:U179"/>
    <mergeCell ref="M178:M179"/>
    <mergeCell ref="B176:E176"/>
    <mergeCell ref="B155:C156"/>
    <mergeCell ref="D157:E158"/>
    <mergeCell ref="B148:E148"/>
    <mergeCell ref="N148:O148"/>
    <mergeCell ref="Q148:U148"/>
    <mergeCell ref="V148:W148"/>
    <mergeCell ref="Y148:AC148"/>
    <mergeCell ref="B143:E147"/>
    <mergeCell ref="F143:M148"/>
    <mergeCell ref="N143:Q143"/>
    <mergeCell ref="R143:U143"/>
    <mergeCell ref="V143:Y143"/>
    <mergeCell ref="Z143:AC143"/>
    <mergeCell ref="R177:U177"/>
    <mergeCell ref="B188:E188"/>
    <mergeCell ref="J162:M164"/>
    <mergeCell ref="U138:U139"/>
    <mergeCell ref="B182:E182"/>
    <mergeCell ref="T184:T185"/>
    <mergeCell ref="U184:U185"/>
    <mergeCell ref="N185:Q186"/>
    <mergeCell ref="R186:R187"/>
    <mergeCell ref="S186:S187"/>
    <mergeCell ref="AB186:AB187"/>
    <mergeCell ref="J168:J169"/>
    <mergeCell ref="N166:Q166"/>
    <mergeCell ref="J172:J173"/>
    <mergeCell ref="AA140:AA141"/>
    <mergeCell ref="V141:Y141"/>
    <mergeCell ref="F171:I171"/>
    <mergeCell ref="J171:M171"/>
    <mergeCell ref="B183:E187"/>
    <mergeCell ref="S184:S185"/>
    <mergeCell ref="Q182:U182"/>
    <mergeCell ref="V185:Y186"/>
    <mergeCell ref="I182:M182"/>
    <mergeCell ref="R166:R167"/>
    <mergeCell ref="F182:G182"/>
    <mergeCell ref="R184:R185"/>
    <mergeCell ref="T186:T187"/>
    <mergeCell ref="U186:U187"/>
    <mergeCell ref="N187:Q187"/>
    <mergeCell ref="J174:J175"/>
    <mergeCell ref="H161:K161"/>
    <mergeCell ref="Q142:U142"/>
    <mergeCell ref="T140:T141"/>
    <mergeCell ref="Z183:AC183"/>
    <mergeCell ref="F183:M188"/>
    <mergeCell ref="L180:L181"/>
    <mergeCell ref="N176:O176"/>
    <mergeCell ref="U174:U175"/>
    <mergeCell ref="F181:I181"/>
    <mergeCell ref="J165:M165"/>
    <mergeCell ref="Q176:U176"/>
    <mergeCell ref="J177:M177"/>
    <mergeCell ref="B165:E169"/>
    <mergeCell ref="F166:I166"/>
    <mergeCell ref="N184:Q184"/>
    <mergeCell ref="N173:Q174"/>
    <mergeCell ref="T168:T169"/>
    <mergeCell ref="U168:U169"/>
    <mergeCell ref="F167:I168"/>
    <mergeCell ref="Z165:AC165"/>
    <mergeCell ref="AB166:AB167"/>
    <mergeCell ref="S166:S167"/>
    <mergeCell ref="K180:K181"/>
    <mergeCell ref="R180:R181"/>
    <mergeCell ref="N170:O170"/>
    <mergeCell ref="K172:K173"/>
    <mergeCell ref="F162:I164"/>
    <mergeCell ref="V162:Y164"/>
    <mergeCell ref="J156:M158"/>
    <mergeCell ref="R140:R141"/>
    <mergeCell ref="N156:Q158"/>
    <mergeCell ref="L172:L173"/>
    <mergeCell ref="V181:Y181"/>
    <mergeCell ref="M172:M173"/>
    <mergeCell ref="J180:J181"/>
    <mergeCell ref="B136:E136"/>
    <mergeCell ref="AB132:AB133"/>
    <mergeCell ref="J166:J167"/>
    <mergeCell ref="U180:U181"/>
    <mergeCell ref="U166:U167"/>
    <mergeCell ref="AB172:AB173"/>
    <mergeCell ref="L134:L135"/>
    <mergeCell ref="AC168:AC169"/>
    <mergeCell ref="V173:Y174"/>
    <mergeCell ref="F173:I174"/>
    <mergeCell ref="F177:I177"/>
    <mergeCell ref="M174:M175"/>
    <mergeCell ref="AA178:AA179"/>
    <mergeCell ref="AB180:AB181"/>
    <mergeCell ref="AC180:AC181"/>
    <mergeCell ref="AA166:AA167"/>
    <mergeCell ref="K174:K175"/>
    <mergeCell ref="L174:L175"/>
    <mergeCell ref="U140:U141"/>
    <mergeCell ref="T180:T181"/>
    <mergeCell ref="J178:J179"/>
    <mergeCell ref="S172:S173"/>
    <mergeCell ref="N181:Q181"/>
    <mergeCell ref="K166:K167"/>
    <mergeCell ref="V177:Y177"/>
    <mergeCell ref="Q170:U170"/>
    <mergeCell ref="F156:I158"/>
    <mergeCell ref="Z156:AC158"/>
    <mergeCell ref="L178:L179"/>
    <mergeCell ref="I176:M176"/>
    <mergeCell ref="F169:I169"/>
    <mergeCell ref="M168:M169"/>
    <mergeCell ref="AA174:AA175"/>
    <mergeCell ref="F175:I175"/>
    <mergeCell ref="F172:I172"/>
    <mergeCell ref="Z180:Z181"/>
    <mergeCell ref="Z172:Z173"/>
    <mergeCell ref="F179:I180"/>
    <mergeCell ref="I170:M170"/>
    <mergeCell ref="M132:M133"/>
    <mergeCell ref="U132:U133"/>
    <mergeCell ref="AA138:AA139"/>
    <mergeCell ref="F133:I134"/>
    <mergeCell ref="AA132:AA133"/>
    <mergeCell ref="V133:Y134"/>
    <mergeCell ref="Z132:Z133"/>
    <mergeCell ref="AC132:AC133"/>
    <mergeCell ref="T134:T135"/>
    <mergeCell ref="Z137:AC137"/>
    <mergeCell ref="J134:J135"/>
    <mergeCell ref="V136:W136"/>
    <mergeCell ref="V138:Y138"/>
    <mergeCell ref="B170:E170"/>
    <mergeCell ref="V139:Y140"/>
    <mergeCell ref="F137:M142"/>
    <mergeCell ref="L166:L167"/>
    <mergeCell ref="T166:T167"/>
    <mergeCell ref="S168:S169"/>
    <mergeCell ref="AB168:AB169"/>
    <mergeCell ref="Z178:Z179"/>
    <mergeCell ref="V166:Y166"/>
    <mergeCell ref="K178:K179"/>
    <mergeCell ref="R174:R175"/>
    <mergeCell ref="N177:Q177"/>
    <mergeCell ref="K122:K123"/>
    <mergeCell ref="F95:M100"/>
    <mergeCell ref="I136:M136"/>
    <mergeCell ref="M134:M135"/>
    <mergeCell ref="N142:O142"/>
    <mergeCell ref="P155:S155"/>
    <mergeCell ref="F107:M112"/>
    <mergeCell ref="L122:L123"/>
    <mergeCell ref="AB56:AB57"/>
    <mergeCell ref="AL107:AO107"/>
    <mergeCell ref="AL138:AO138"/>
    <mergeCell ref="V50:Y50"/>
    <mergeCell ref="V90:Y90"/>
    <mergeCell ref="AD94:AE94"/>
    <mergeCell ref="Z98:Z99"/>
    <mergeCell ref="N100:O100"/>
    <mergeCell ref="V71:Y71"/>
    <mergeCell ref="N68:Q68"/>
    <mergeCell ref="AD59:AG59"/>
    <mergeCell ref="AH83:AK83"/>
    <mergeCell ref="U68:U69"/>
    <mergeCell ref="V72:W72"/>
    <mergeCell ref="R134:R135"/>
    <mergeCell ref="S134:S135"/>
    <mergeCell ref="Z134:Z135"/>
    <mergeCell ref="AA134:AA135"/>
    <mergeCell ref="Q136:U136"/>
    <mergeCell ref="AB122:AB123"/>
    <mergeCell ref="R122:R123"/>
    <mergeCell ref="T102:T103"/>
    <mergeCell ref="T122:T123"/>
    <mergeCell ref="U110:U111"/>
    <mergeCell ref="Y112:AC112"/>
    <mergeCell ref="N109:Q110"/>
    <mergeCell ref="V111:Y111"/>
    <mergeCell ref="Z83:AC83"/>
    <mergeCell ref="U58:U59"/>
    <mergeCell ref="AD61:AG61"/>
    <mergeCell ref="Y60:AC60"/>
    <mergeCell ref="AD60:AE60"/>
    <mergeCell ref="AG60:AK60"/>
    <mergeCell ref="AA64:AA65"/>
    <mergeCell ref="AB64:AB65"/>
    <mergeCell ref="AC68:AC69"/>
    <mergeCell ref="V80:Y82"/>
    <mergeCell ref="AG72:AK72"/>
    <mergeCell ref="R80:U82"/>
    <mergeCell ref="P73:S73"/>
    <mergeCell ref="AD111:AG111"/>
    <mergeCell ref="Z58:Z59"/>
    <mergeCell ref="AD132:AG132"/>
    <mergeCell ref="AD85:AG86"/>
    <mergeCell ref="AK116:AK117"/>
    <mergeCell ref="AJ126:AJ127"/>
    <mergeCell ref="AH126:AH127"/>
    <mergeCell ref="AH125:AK125"/>
    <mergeCell ref="T58:T59"/>
    <mergeCell ref="AH122:AH123"/>
    <mergeCell ref="AG130:AK130"/>
    <mergeCell ref="AH101:AK101"/>
    <mergeCell ref="AH119:AK119"/>
    <mergeCell ref="N85:Q86"/>
    <mergeCell ref="AJ96:AJ97"/>
    <mergeCell ref="AI122:AI123"/>
    <mergeCell ref="T104:T105"/>
    <mergeCell ref="U102:U103"/>
    <mergeCell ref="AD125:AG125"/>
    <mergeCell ref="R102:R103"/>
    <mergeCell ref="AD87:AG87"/>
    <mergeCell ref="X161:AA161"/>
    <mergeCell ref="AA120:AA121"/>
    <mergeCell ref="V119:Y119"/>
    <mergeCell ref="R119:U119"/>
    <mergeCell ref="AA126:AA127"/>
    <mergeCell ref="Z90:Z91"/>
    <mergeCell ref="AA90:AA91"/>
    <mergeCell ref="AB90:AB91"/>
    <mergeCell ref="AC90:AC91"/>
    <mergeCell ref="AQ138:AQ139"/>
    <mergeCell ref="R43:U43"/>
    <mergeCell ref="V124:W124"/>
    <mergeCell ref="U134:U135"/>
    <mergeCell ref="AH113:AK113"/>
    <mergeCell ref="R110:R111"/>
    <mergeCell ref="AI140:AI141"/>
    <mergeCell ref="AG106:AK106"/>
    <mergeCell ref="V114:Y114"/>
    <mergeCell ref="Z114:Z115"/>
    <mergeCell ref="AA114:AA115"/>
    <mergeCell ref="AB114:AB115"/>
    <mergeCell ref="AC114:AC115"/>
    <mergeCell ref="R120:R121"/>
    <mergeCell ref="N133:Q134"/>
    <mergeCell ref="S132:S133"/>
    <mergeCell ref="Z131:AC131"/>
    <mergeCell ref="AA116:AA117"/>
    <mergeCell ref="AB116:AB117"/>
    <mergeCell ref="AC116:AC117"/>
    <mergeCell ref="AC134:AC135"/>
    <mergeCell ref="R52:R53"/>
    <mergeCell ref="T56:T57"/>
    <mergeCell ref="AK122:AK123"/>
    <mergeCell ref="AI108:AI109"/>
    <mergeCell ref="AD133:AG134"/>
    <mergeCell ref="Z119:AC119"/>
    <mergeCell ref="AB102:AB103"/>
    <mergeCell ref="AH104:AH105"/>
    <mergeCell ref="AA108:AA109"/>
    <mergeCell ref="Z96:Z97"/>
    <mergeCell ref="AA98:AA99"/>
    <mergeCell ref="AD136:AE136"/>
    <mergeCell ref="AD124:AE124"/>
    <mergeCell ref="AD102:AG102"/>
    <mergeCell ref="AC126:AC127"/>
    <mergeCell ref="AC122:AC123"/>
    <mergeCell ref="N119:Q119"/>
    <mergeCell ref="V108:Y108"/>
    <mergeCell ref="S128:S129"/>
    <mergeCell ref="N102:Q102"/>
    <mergeCell ref="AD135:AG135"/>
    <mergeCell ref="V137:Y137"/>
    <mergeCell ref="AB70:AB71"/>
    <mergeCell ref="AC96:AC97"/>
    <mergeCell ref="Q100:U100"/>
    <mergeCell ref="Y100:AC100"/>
    <mergeCell ref="AD105:AG105"/>
    <mergeCell ref="AI98:AI99"/>
    <mergeCell ref="N56:Q56"/>
    <mergeCell ref="BB88:BC88"/>
    <mergeCell ref="BF55:BI55"/>
    <mergeCell ref="BH132:BH133"/>
    <mergeCell ref="BB138:BE138"/>
    <mergeCell ref="BH120:BH121"/>
    <mergeCell ref="BG128:BG129"/>
    <mergeCell ref="BF120:BF121"/>
    <mergeCell ref="U128:U129"/>
    <mergeCell ref="Z128:Z129"/>
    <mergeCell ref="AA128:AA129"/>
    <mergeCell ref="AB128:AB129"/>
    <mergeCell ref="AC128:AC129"/>
    <mergeCell ref="S126:S127"/>
    <mergeCell ref="AD141:AG141"/>
    <mergeCell ref="BB107:BE107"/>
    <mergeCell ref="BI110:BI111"/>
    <mergeCell ref="BI132:BI133"/>
    <mergeCell ref="BB125:BE125"/>
    <mergeCell ref="BH126:BH127"/>
    <mergeCell ref="BG140:BG141"/>
    <mergeCell ref="BF137:BI137"/>
    <mergeCell ref="BF138:BF139"/>
    <mergeCell ref="BH140:BH141"/>
    <mergeCell ref="AT125:AW125"/>
    <mergeCell ref="K64:K65"/>
    <mergeCell ref="BH104:BH105"/>
    <mergeCell ref="BB97:BE98"/>
    <mergeCell ref="BB100:BC100"/>
    <mergeCell ref="BG96:BG97"/>
    <mergeCell ref="BA104:BA105"/>
    <mergeCell ref="AO112:AS112"/>
    <mergeCell ref="AX84:AX85"/>
    <mergeCell ref="AW42:BA42"/>
    <mergeCell ref="M52:M53"/>
    <mergeCell ref="L58:L59"/>
    <mergeCell ref="AA50:AA51"/>
    <mergeCell ref="AT103:AW104"/>
    <mergeCell ref="BF108:BF109"/>
    <mergeCell ref="BI102:BI103"/>
    <mergeCell ref="AS96:AS97"/>
    <mergeCell ref="AD130:AE130"/>
    <mergeCell ref="Z55:AC55"/>
    <mergeCell ref="AP95:AS95"/>
    <mergeCell ref="AR98:AR99"/>
    <mergeCell ref="AP131:AS131"/>
    <mergeCell ref="K56:K57"/>
    <mergeCell ref="AH55:AK55"/>
    <mergeCell ref="AD138:AG138"/>
    <mergeCell ref="AH138:AH139"/>
    <mergeCell ref="V42:W42"/>
    <mergeCell ref="AO88:AS88"/>
    <mergeCell ref="AT127:AW128"/>
    <mergeCell ref="AT88:AU88"/>
    <mergeCell ref="N127:Q128"/>
    <mergeCell ref="V127:Y128"/>
    <mergeCell ref="AH108:AH109"/>
    <mergeCell ref="BI86:BI87"/>
    <mergeCell ref="BB59:BE59"/>
    <mergeCell ref="AT67:AW67"/>
    <mergeCell ref="AX67:BA67"/>
    <mergeCell ref="AX80:BA82"/>
    <mergeCell ref="AN73:AQ73"/>
    <mergeCell ref="AP74:AS76"/>
    <mergeCell ref="AQ70:AQ71"/>
    <mergeCell ref="B107:E111"/>
    <mergeCell ref="B106:E106"/>
    <mergeCell ref="B130:E130"/>
    <mergeCell ref="B112:E112"/>
    <mergeCell ref="B131:E135"/>
    <mergeCell ref="B118:E118"/>
    <mergeCell ref="B142:E142"/>
    <mergeCell ref="B100:E100"/>
    <mergeCell ref="B113:E117"/>
    <mergeCell ref="AJ128:AJ129"/>
    <mergeCell ref="N111:Q111"/>
    <mergeCell ref="B72:E72"/>
    <mergeCell ref="AC102:AC103"/>
    <mergeCell ref="AD107:AG107"/>
    <mergeCell ref="AD108:AG108"/>
    <mergeCell ref="R107:U107"/>
    <mergeCell ref="K40:K41"/>
    <mergeCell ref="F131:I131"/>
    <mergeCell ref="AD127:AG128"/>
    <mergeCell ref="AD126:AG126"/>
    <mergeCell ref="AD123:AG123"/>
    <mergeCell ref="V91:Y92"/>
    <mergeCell ref="R101:U101"/>
    <mergeCell ref="AG100:AK100"/>
    <mergeCell ref="R98:R99"/>
    <mergeCell ref="AJ104:AJ105"/>
    <mergeCell ref="N136:O136"/>
    <mergeCell ref="AJ110:AJ111"/>
    <mergeCell ref="AI126:AI127"/>
    <mergeCell ref="AI120:AI121"/>
    <mergeCell ref="AJ120:AJ121"/>
    <mergeCell ref="R64:R65"/>
    <mergeCell ref="Q60:U60"/>
    <mergeCell ref="I54:M54"/>
    <mergeCell ref="S58:S59"/>
    <mergeCell ref="AI52:AI53"/>
    <mergeCell ref="Z56:Z57"/>
    <mergeCell ref="AH52:AH53"/>
    <mergeCell ref="S52:S53"/>
    <mergeCell ref="R55:U55"/>
    <mergeCell ref="N51:Q52"/>
    <mergeCell ref="N60:O60"/>
    <mergeCell ref="R49:U49"/>
    <mergeCell ref="N48:O48"/>
    <mergeCell ref="AK86:AK87"/>
    <mergeCell ref="AI134:AI135"/>
    <mergeCell ref="AI132:AI133"/>
    <mergeCell ref="S46:S47"/>
    <mergeCell ref="AK46:AK47"/>
    <mergeCell ref="N45:Q46"/>
    <mergeCell ref="R61:U61"/>
    <mergeCell ref="L44:L45"/>
    <mergeCell ref="L46:L47"/>
    <mergeCell ref="B43:E47"/>
    <mergeCell ref="AJ40:AJ41"/>
    <mergeCell ref="AK44:AK45"/>
    <mergeCell ref="AI90:AI91"/>
    <mergeCell ref="AJ86:AJ87"/>
    <mergeCell ref="N89:U94"/>
    <mergeCell ref="AI110:AI111"/>
    <mergeCell ref="AG112:AK112"/>
    <mergeCell ref="AA110:AA111"/>
    <mergeCell ref="R128:R129"/>
    <mergeCell ref="K120:K121"/>
    <mergeCell ref="AZ84:AZ85"/>
    <mergeCell ref="AJ70:AJ71"/>
    <mergeCell ref="AA86:AA87"/>
    <mergeCell ref="R86:R87"/>
    <mergeCell ref="J70:J71"/>
    <mergeCell ref="F60:G60"/>
    <mergeCell ref="F68:I68"/>
    <mergeCell ref="N54:O54"/>
    <mergeCell ref="L50:L51"/>
    <mergeCell ref="M50:M51"/>
    <mergeCell ref="M68:M69"/>
    <mergeCell ref="L68:L69"/>
    <mergeCell ref="F50:I50"/>
    <mergeCell ref="F49:I49"/>
    <mergeCell ref="J49:M49"/>
    <mergeCell ref="AI50:AI51"/>
    <mergeCell ref="AL84:AO84"/>
    <mergeCell ref="U50:U51"/>
    <mergeCell ref="BG64:BG65"/>
    <mergeCell ref="BF64:BF65"/>
    <mergeCell ref="Q48:U48"/>
    <mergeCell ref="N61:Q61"/>
    <mergeCell ref="AH58:AH59"/>
    <mergeCell ref="AC58:AC59"/>
    <mergeCell ref="U52:U53"/>
    <mergeCell ref="Z49:AC49"/>
    <mergeCell ref="AD49:AG49"/>
    <mergeCell ref="Y54:AC54"/>
    <mergeCell ref="V56:Y56"/>
    <mergeCell ref="AD57:AG58"/>
    <mergeCell ref="U64:U65"/>
    <mergeCell ref="AZ86:AZ87"/>
    <mergeCell ref="B31:E35"/>
    <mergeCell ref="R31:U31"/>
    <mergeCell ref="J37:M37"/>
    <mergeCell ref="Q36:U36"/>
    <mergeCell ref="AH34:AH35"/>
    <mergeCell ref="M34:M35"/>
    <mergeCell ref="L32:L33"/>
    <mergeCell ref="V38:Y38"/>
    <mergeCell ref="B73:C74"/>
    <mergeCell ref="D75:E76"/>
    <mergeCell ref="J74:M76"/>
    <mergeCell ref="B55:E59"/>
    <mergeCell ref="B61:E65"/>
    <mergeCell ref="F71:I71"/>
    <mergeCell ref="I72:M72"/>
    <mergeCell ref="V74:Y76"/>
    <mergeCell ref="B83:E87"/>
    <mergeCell ref="K70:K71"/>
    <mergeCell ref="U84:U85"/>
    <mergeCell ref="S64:S65"/>
    <mergeCell ref="M70:M71"/>
    <mergeCell ref="N69:Q70"/>
    <mergeCell ref="N66:O66"/>
    <mergeCell ref="N62:Q62"/>
    <mergeCell ref="L70:L71"/>
    <mergeCell ref="P79:S79"/>
    <mergeCell ref="S62:S63"/>
    <mergeCell ref="N63:Q64"/>
    <mergeCell ref="L64:L65"/>
    <mergeCell ref="M64:M65"/>
    <mergeCell ref="F74:I76"/>
    <mergeCell ref="H73:K73"/>
    <mergeCell ref="AJ46:AJ47"/>
    <mergeCell ref="J43:M43"/>
    <mergeCell ref="M44:M45"/>
    <mergeCell ref="AP86:AP87"/>
    <mergeCell ref="AC64:AC65"/>
    <mergeCell ref="V68:Y68"/>
    <mergeCell ref="AI56:AI57"/>
    <mergeCell ref="Y66:AC66"/>
    <mergeCell ref="AH62:AH63"/>
    <mergeCell ref="N83:Q83"/>
    <mergeCell ref="R83:U83"/>
    <mergeCell ref="B49:E53"/>
    <mergeCell ref="N32:Q32"/>
    <mergeCell ref="AI40:AI41"/>
    <mergeCell ref="AJ64:AJ65"/>
    <mergeCell ref="AD43:AG43"/>
    <mergeCell ref="AA22:AA23"/>
    <mergeCell ref="F27:I28"/>
    <mergeCell ref="F47:I47"/>
    <mergeCell ref="F45:I46"/>
    <mergeCell ref="F8:M8"/>
    <mergeCell ref="AL8:AS8"/>
    <mergeCell ref="AD23:AG23"/>
    <mergeCell ref="J22:J23"/>
    <mergeCell ref="AL21:AO22"/>
    <mergeCell ref="S20:S21"/>
    <mergeCell ref="AH19:AK19"/>
    <mergeCell ref="B25:E29"/>
    <mergeCell ref="AK40:AK41"/>
    <mergeCell ref="F37:I37"/>
    <mergeCell ref="AP38:AP39"/>
    <mergeCell ref="AK28:AK29"/>
    <mergeCell ref="AK32:AK33"/>
    <mergeCell ref="L34:L35"/>
    <mergeCell ref="AQ20:AQ21"/>
    <mergeCell ref="AR20:AR21"/>
    <mergeCell ref="V21:Y22"/>
    <mergeCell ref="AA20:AA21"/>
    <mergeCell ref="R20:R21"/>
    <mergeCell ref="AH16:AK18"/>
    <mergeCell ref="AC20:AC21"/>
    <mergeCell ref="M26:M27"/>
    <mergeCell ref="N37:Q37"/>
    <mergeCell ref="N27:Q28"/>
    <mergeCell ref="B37:E41"/>
    <mergeCell ref="F35:I35"/>
    <mergeCell ref="U40:U41"/>
    <mergeCell ref="F80:I82"/>
    <mergeCell ref="H79:K79"/>
    <mergeCell ref="F69:I70"/>
    <mergeCell ref="U20:U21"/>
    <mergeCell ref="AK20:AK21"/>
    <mergeCell ref="V20:Y20"/>
    <mergeCell ref="F55:I55"/>
    <mergeCell ref="J55:M55"/>
    <mergeCell ref="M58:M59"/>
    <mergeCell ref="K52:K53"/>
    <mergeCell ref="J56:J57"/>
    <mergeCell ref="J58:J59"/>
    <mergeCell ref="N50:Q50"/>
    <mergeCell ref="U44:U45"/>
    <mergeCell ref="N39:Q40"/>
    <mergeCell ref="AH56:AH57"/>
    <mergeCell ref="AA38:AA39"/>
    <mergeCell ref="J32:J33"/>
    <mergeCell ref="K32:K33"/>
    <mergeCell ref="F26:I26"/>
    <mergeCell ref="J26:J27"/>
    <mergeCell ref="I30:M30"/>
    <mergeCell ref="V29:Y29"/>
    <mergeCell ref="B1:E1"/>
    <mergeCell ref="F1:K1"/>
    <mergeCell ref="D15:E16"/>
    <mergeCell ref="H15:K15"/>
    <mergeCell ref="P15:S15"/>
    <mergeCell ref="X15:AA15"/>
    <mergeCell ref="AF15:AI15"/>
    <mergeCell ref="R22:R23"/>
    <mergeCell ref="S22:S23"/>
    <mergeCell ref="T22:T23"/>
    <mergeCell ref="U22:U23"/>
    <mergeCell ref="AP16:AS18"/>
    <mergeCell ref="AT16:AW18"/>
    <mergeCell ref="B17:C18"/>
    <mergeCell ref="B19:E23"/>
    <mergeCell ref="F19:I19"/>
    <mergeCell ref="J19:M19"/>
    <mergeCell ref="N19:Q19"/>
    <mergeCell ref="R19:U19"/>
    <mergeCell ref="V19:Y19"/>
    <mergeCell ref="Z19:AC19"/>
    <mergeCell ref="AD19:AG19"/>
    <mergeCell ref="F16:I18"/>
    <mergeCell ref="J16:M18"/>
    <mergeCell ref="N16:Q18"/>
    <mergeCell ref="R16:U18"/>
    <mergeCell ref="V16:Y18"/>
    <mergeCell ref="F20:I20"/>
    <mergeCell ref="J20:J21"/>
    <mergeCell ref="K20:K21"/>
    <mergeCell ref="L20:L21"/>
    <mergeCell ref="M20:M21"/>
    <mergeCell ref="B3:E12"/>
    <mergeCell ref="Z22:Z23"/>
    <mergeCell ref="AB20:AB21"/>
    <mergeCell ref="N21:Q22"/>
    <mergeCell ref="V31:Y31"/>
    <mergeCell ref="Z31:AC31"/>
    <mergeCell ref="L22:L23"/>
    <mergeCell ref="F5:M5"/>
    <mergeCell ref="N5:U5"/>
    <mergeCell ref="AL7:AS7"/>
    <mergeCell ref="AT7:BA7"/>
    <mergeCell ref="AT4:BA4"/>
    <mergeCell ref="F3:M3"/>
    <mergeCell ref="F9:M9"/>
    <mergeCell ref="T20:T21"/>
    <mergeCell ref="N20:Q20"/>
    <mergeCell ref="AD20:AG20"/>
    <mergeCell ref="AD4:AK4"/>
    <mergeCell ref="AV15:AY15"/>
    <mergeCell ref="AL4:AS4"/>
    <mergeCell ref="AT8:BA8"/>
    <mergeCell ref="R25:U25"/>
    <mergeCell ref="Q24:U24"/>
    <mergeCell ref="M22:M23"/>
    <mergeCell ref="K26:K27"/>
    <mergeCell ref="K28:K29"/>
    <mergeCell ref="F41:I41"/>
    <mergeCell ref="AC38:AC39"/>
    <mergeCell ref="BF16:BI18"/>
    <mergeCell ref="AX19:BA19"/>
    <mergeCell ref="J28:J29"/>
    <mergeCell ref="N35:Q35"/>
    <mergeCell ref="N33:Q34"/>
    <mergeCell ref="V41:Y41"/>
    <mergeCell ref="R40:R41"/>
    <mergeCell ref="R37:U37"/>
    <mergeCell ref="AQ22:AQ23"/>
    <mergeCell ref="AC22:AC23"/>
    <mergeCell ref="AY22:AY23"/>
    <mergeCell ref="AP22:AP23"/>
    <mergeCell ref="AC32:AC33"/>
    <mergeCell ref="AJ38:AJ39"/>
    <mergeCell ref="AT33:AW34"/>
    <mergeCell ref="BG26:BG27"/>
    <mergeCell ref="AQ38:AQ39"/>
    <mergeCell ref="AZ40:AZ41"/>
    <mergeCell ref="BG38:BG39"/>
    <mergeCell ref="BF38:BF39"/>
    <mergeCell ref="V6:AC6"/>
    <mergeCell ref="AL16:AO18"/>
    <mergeCell ref="AS22:AS23"/>
    <mergeCell ref="AL19:AO19"/>
    <mergeCell ref="AI20:AI21"/>
    <mergeCell ref="BA20:BA21"/>
    <mergeCell ref="AA28:AA29"/>
    <mergeCell ref="V27:Y28"/>
    <mergeCell ref="AR40:AR41"/>
    <mergeCell ref="Z40:Z41"/>
    <mergeCell ref="AJ20:AJ21"/>
    <mergeCell ref="S40:S41"/>
    <mergeCell ref="AK34:AK35"/>
    <mergeCell ref="BB36:BC36"/>
    <mergeCell ref="BI34:BI35"/>
    <mergeCell ref="AD32:AG32"/>
    <mergeCell ref="F36:G36"/>
    <mergeCell ref="AB40:AB41"/>
    <mergeCell ref="Z28:Z29"/>
    <mergeCell ref="AX22:AX23"/>
    <mergeCell ref="F6:M6"/>
    <mergeCell ref="BB23:BE23"/>
    <mergeCell ref="BB21:BE22"/>
    <mergeCell ref="K22:K23"/>
    <mergeCell ref="AX31:BA31"/>
    <mergeCell ref="AA32:AA33"/>
    <mergeCell ref="F23:I23"/>
    <mergeCell ref="F10:M10"/>
    <mergeCell ref="N10:U10"/>
    <mergeCell ref="M32:M33"/>
    <mergeCell ref="AD37:AG37"/>
    <mergeCell ref="AD36:AE36"/>
    <mergeCell ref="R34:R35"/>
    <mergeCell ref="N31:Q31"/>
    <mergeCell ref="BB19:BE19"/>
    <mergeCell ref="F33:I34"/>
    <mergeCell ref="AY38:AY39"/>
    <mergeCell ref="AD6:AK6"/>
    <mergeCell ref="N23:Q23"/>
    <mergeCell ref="N9:U9"/>
    <mergeCell ref="R28:R29"/>
    <mergeCell ref="F29:I29"/>
    <mergeCell ref="Z16:AC18"/>
    <mergeCell ref="AJ22:AJ23"/>
    <mergeCell ref="V23:Y23"/>
    <mergeCell ref="BH26:BH27"/>
    <mergeCell ref="AP19:AS19"/>
    <mergeCell ref="AY20:AY21"/>
    <mergeCell ref="AT20:AW20"/>
    <mergeCell ref="AX20:AX21"/>
    <mergeCell ref="AZ22:AZ23"/>
    <mergeCell ref="AP20:AP21"/>
    <mergeCell ref="BB16:BE18"/>
    <mergeCell ref="Y24:AC24"/>
    <mergeCell ref="T28:T29"/>
    <mergeCell ref="AX32:AX33"/>
    <mergeCell ref="AC28:AC29"/>
    <mergeCell ref="AC26:AC27"/>
    <mergeCell ref="AD33:AG34"/>
    <mergeCell ref="BF20:BF21"/>
    <mergeCell ref="BH20:BH21"/>
    <mergeCell ref="BI20:BI21"/>
    <mergeCell ref="AT24:AU24"/>
    <mergeCell ref="BG20:BG21"/>
    <mergeCell ref="BB27:BE28"/>
    <mergeCell ref="AH22:AH23"/>
    <mergeCell ref="V24:W24"/>
    <mergeCell ref="BB24:BC24"/>
    <mergeCell ref="BF32:BF33"/>
    <mergeCell ref="AK38:AK39"/>
    <mergeCell ref="AH37:AK37"/>
    <mergeCell ref="AH20:AH21"/>
    <mergeCell ref="U32:U33"/>
    <mergeCell ref="U34:U35"/>
    <mergeCell ref="AA34:AA35"/>
    <mergeCell ref="AB28:AB29"/>
    <mergeCell ref="AI34:AI35"/>
    <mergeCell ref="T32:T33"/>
    <mergeCell ref="AH25:AK25"/>
    <mergeCell ref="V25:Y25"/>
    <mergeCell ref="BF25:BI25"/>
    <mergeCell ref="BI28:BI29"/>
    <mergeCell ref="BB32:BE32"/>
    <mergeCell ref="AD27:AG28"/>
    <mergeCell ref="AZ20:AZ21"/>
    <mergeCell ref="AT21:AW22"/>
    <mergeCell ref="AT19:AW19"/>
    <mergeCell ref="BA22:BA23"/>
    <mergeCell ref="AL20:AO20"/>
    <mergeCell ref="AJ34:AJ35"/>
    <mergeCell ref="BE24:BI24"/>
    <mergeCell ref="BB25:BE25"/>
    <mergeCell ref="BF37:BI37"/>
    <mergeCell ref="AB38:AB39"/>
    <mergeCell ref="F11:M11"/>
    <mergeCell ref="N11:U11"/>
    <mergeCell ref="F21:I22"/>
    <mergeCell ref="BZ31:CC31"/>
    <mergeCell ref="AL31:AS36"/>
    <mergeCell ref="BZ36:CA36"/>
    <mergeCell ref="BZ35:CC35"/>
    <mergeCell ref="CE40:CE41"/>
    <mergeCell ref="CD31:CG31"/>
    <mergeCell ref="BR5:BY5"/>
    <mergeCell ref="BT15:BW15"/>
    <mergeCell ref="BG22:BG23"/>
    <mergeCell ref="BJ16:BM18"/>
    <mergeCell ref="BQ20:BQ21"/>
    <mergeCell ref="BP38:BP39"/>
    <mergeCell ref="S28:S29"/>
    <mergeCell ref="BR26:BU26"/>
    <mergeCell ref="BR35:BU35"/>
    <mergeCell ref="BY34:BY35"/>
    <mergeCell ref="BV34:BV35"/>
    <mergeCell ref="BY32:BY33"/>
    <mergeCell ref="BH28:BH29"/>
    <mergeCell ref="BJ25:BM25"/>
    <mergeCell ref="BX28:BX29"/>
    <mergeCell ref="BF19:BI19"/>
    <mergeCell ref="BN20:BN21"/>
    <mergeCell ref="BU24:BY24"/>
    <mergeCell ref="AB22:AB23"/>
    <mergeCell ref="AT23:AW23"/>
    <mergeCell ref="BV19:BY19"/>
    <mergeCell ref="BJ21:BM22"/>
    <mergeCell ref="AS20:AS21"/>
    <mergeCell ref="BR27:BU28"/>
    <mergeCell ref="AW24:BA24"/>
    <mergeCell ref="BV28:BV29"/>
    <mergeCell ref="BR24:BS24"/>
    <mergeCell ref="BH38:BH39"/>
    <mergeCell ref="BI38:BI39"/>
    <mergeCell ref="BL15:BO15"/>
    <mergeCell ref="AD11:AK11"/>
    <mergeCell ref="AH26:AH27"/>
    <mergeCell ref="AZ38:AZ39"/>
    <mergeCell ref="BR32:BU32"/>
    <mergeCell ref="BV32:BV33"/>
    <mergeCell ref="BQ22:BQ23"/>
    <mergeCell ref="AL24:AM24"/>
    <mergeCell ref="AO24:AS24"/>
    <mergeCell ref="AD39:AG40"/>
    <mergeCell ref="AH32:AH33"/>
    <mergeCell ref="AI32:AI33"/>
    <mergeCell ref="BH40:BH41"/>
    <mergeCell ref="AQ40:AQ41"/>
    <mergeCell ref="AT41:AW41"/>
    <mergeCell ref="V5:AC5"/>
    <mergeCell ref="AD10:AK10"/>
    <mergeCell ref="AI22:AI23"/>
    <mergeCell ref="AN15:AQ15"/>
    <mergeCell ref="V11:AC11"/>
    <mergeCell ref="BB6:BI6"/>
    <mergeCell ref="V10:AC10"/>
    <mergeCell ref="CD20:CD21"/>
    <mergeCell ref="BJ20:BM20"/>
    <mergeCell ref="BB20:BE20"/>
    <mergeCell ref="AD16:AG18"/>
    <mergeCell ref="N6:U6"/>
    <mergeCell ref="AR38:AR39"/>
    <mergeCell ref="BF34:BF35"/>
    <mergeCell ref="BE30:BI30"/>
    <mergeCell ref="BG28:BG29"/>
    <mergeCell ref="U28:U29"/>
    <mergeCell ref="BJ37:BM37"/>
    <mergeCell ref="AT6:BA6"/>
    <mergeCell ref="AT37:AW37"/>
    <mergeCell ref="V36:W36"/>
    <mergeCell ref="AX38:AX39"/>
    <mergeCell ref="BN16:BQ18"/>
    <mergeCell ref="BB33:BE34"/>
    <mergeCell ref="BR6:BY6"/>
    <mergeCell ref="BV37:BY37"/>
    <mergeCell ref="BN22:BN23"/>
    <mergeCell ref="AY34:AY35"/>
    <mergeCell ref="BD15:BG15"/>
    <mergeCell ref="BO20:BO21"/>
    <mergeCell ref="BR3:BY3"/>
    <mergeCell ref="BB5:BI5"/>
    <mergeCell ref="BJ4:BQ4"/>
    <mergeCell ref="AG36:AK36"/>
    <mergeCell ref="AW36:BA36"/>
    <mergeCell ref="AD21:AG22"/>
    <mergeCell ref="AD24:AE24"/>
    <mergeCell ref="N24:O24"/>
    <mergeCell ref="AD25:AG25"/>
    <mergeCell ref="BW38:BW39"/>
    <mergeCell ref="BB31:BE31"/>
    <mergeCell ref="BF31:BI31"/>
    <mergeCell ref="AL25:AS30"/>
    <mergeCell ref="AT25:BA30"/>
    <mergeCell ref="AG24:AK24"/>
    <mergeCell ref="AT35:AW35"/>
    <mergeCell ref="AC34:AC35"/>
    <mergeCell ref="Y30:AC30"/>
    <mergeCell ref="AZ32:AZ33"/>
    <mergeCell ref="BB39:BE40"/>
    <mergeCell ref="Z32:Z33"/>
    <mergeCell ref="AI26:AI27"/>
    <mergeCell ref="AJ26:AJ27"/>
    <mergeCell ref="V35:Y35"/>
    <mergeCell ref="V33:Y34"/>
    <mergeCell ref="AH40:AH41"/>
    <mergeCell ref="BR25:BU25"/>
    <mergeCell ref="BV31:BY31"/>
    <mergeCell ref="BB29:BE29"/>
    <mergeCell ref="BN25:BQ25"/>
    <mergeCell ref="BX22:BX23"/>
    <mergeCell ref="BN31:BQ31"/>
    <mergeCell ref="BJ31:BM31"/>
    <mergeCell ref="BJ30:BK30"/>
    <mergeCell ref="BH32:BH33"/>
    <mergeCell ref="BJ32:BM32"/>
    <mergeCell ref="BJ33:BM34"/>
    <mergeCell ref="BX20:BX21"/>
    <mergeCell ref="BY20:BY21"/>
    <mergeCell ref="AL41:AO41"/>
    <mergeCell ref="BJ29:BM29"/>
    <mergeCell ref="V32:Y32"/>
    <mergeCell ref="BN38:BN39"/>
    <mergeCell ref="BJ27:BM28"/>
    <mergeCell ref="BO32:BO33"/>
    <mergeCell ref="BJ3:BQ3"/>
    <mergeCell ref="CL20:CL21"/>
    <mergeCell ref="CM20:CM21"/>
    <mergeCell ref="CF22:CF23"/>
    <mergeCell ref="CL28:CL29"/>
    <mergeCell ref="CL25:CO25"/>
    <mergeCell ref="CD34:CD35"/>
    <mergeCell ref="CO34:CO35"/>
    <mergeCell ref="CF26:CF27"/>
    <mergeCell ref="CF28:CF29"/>
    <mergeCell ref="BZ23:CC23"/>
    <mergeCell ref="CL26:CL27"/>
    <mergeCell ref="CK30:CO30"/>
    <mergeCell ref="BZ37:CC37"/>
    <mergeCell ref="BB4:BI4"/>
    <mergeCell ref="AS40:AS41"/>
    <mergeCell ref="BA40:BA41"/>
    <mergeCell ref="CO32:CO33"/>
    <mergeCell ref="CN34:CN35"/>
    <mergeCell ref="CM32:CM33"/>
    <mergeCell ref="CH35:CK35"/>
    <mergeCell ref="CH30:CI30"/>
    <mergeCell ref="CG28:CG29"/>
    <mergeCell ref="CG34:CG35"/>
    <mergeCell ref="CH23:CK23"/>
    <mergeCell ref="CM22:CM23"/>
    <mergeCell ref="CG20:CG21"/>
    <mergeCell ref="CG22:CG23"/>
    <mergeCell ref="BQ26:BQ27"/>
    <mergeCell ref="BQ28:BQ29"/>
    <mergeCell ref="CG26:CG27"/>
    <mergeCell ref="CB15:CE15"/>
    <mergeCell ref="AY40:AY41"/>
    <mergeCell ref="BI40:BI41"/>
    <mergeCell ref="CD38:CD39"/>
    <mergeCell ref="BZ38:CC38"/>
    <mergeCell ref="BX40:BX41"/>
    <mergeCell ref="BJ10:BQ10"/>
    <mergeCell ref="BV16:BY18"/>
    <mergeCell ref="BF26:BF27"/>
    <mergeCell ref="BJ19:BM19"/>
    <mergeCell ref="BN19:BQ19"/>
    <mergeCell ref="BB30:BC30"/>
    <mergeCell ref="BZ26:CC26"/>
    <mergeCell ref="BZ27:CC28"/>
    <mergeCell ref="BY22:BY23"/>
    <mergeCell ref="BJ11:BQ11"/>
    <mergeCell ref="BP22:BP23"/>
    <mergeCell ref="BR19:BU19"/>
    <mergeCell ref="BR36:BS36"/>
    <mergeCell ref="BE36:BI36"/>
    <mergeCell ref="BB38:BE38"/>
    <mergeCell ref="BN28:BN29"/>
    <mergeCell ref="BF40:BF41"/>
    <mergeCell ref="CH16:CK18"/>
    <mergeCell ref="BZ19:CC19"/>
    <mergeCell ref="CE22:CE23"/>
    <mergeCell ref="BR29:BU29"/>
    <mergeCell ref="BJ26:BM26"/>
    <mergeCell ref="CL34:CL35"/>
    <mergeCell ref="CH39:CK40"/>
    <mergeCell ref="BO28:BO29"/>
    <mergeCell ref="CN52:CN53"/>
    <mergeCell ref="BP46:BP47"/>
    <mergeCell ref="CH42:CI42"/>
    <mergeCell ref="BO52:BO53"/>
    <mergeCell ref="BP52:BP53"/>
    <mergeCell ref="BV50:BV51"/>
    <mergeCell ref="BY44:BY45"/>
    <mergeCell ref="CL46:CL47"/>
    <mergeCell ref="CD40:CD41"/>
    <mergeCell ref="CK48:CO48"/>
    <mergeCell ref="BU42:BY42"/>
    <mergeCell ref="CH43:CK43"/>
    <mergeCell ref="CK42:CO42"/>
    <mergeCell ref="CN44:CN45"/>
    <mergeCell ref="CH50:CK50"/>
    <mergeCell ref="BJ43:BM43"/>
    <mergeCell ref="AT31:AW31"/>
    <mergeCell ref="BF49:BI49"/>
    <mergeCell ref="AB50:AB51"/>
    <mergeCell ref="AL50:AO50"/>
    <mergeCell ref="AH50:AH51"/>
    <mergeCell ref="AC52:AC53"/>
    <mergeCell ref="AC50:AC51"/>
    <mergeCell ref="BN52:BN53"/>
    <mergeCell ref="CH53:CK53"/>
    <mergeCell ref="BZ50:CC50"/>
    <mergeCell ref="BJ44:BM44"/>
    <mergeCell ref="BV43:BY43"/>
    <mergeCell ref="CH31:CK31"/>
    <mergeCell ref="AB32:AB33"/>
    <mergeCell ref="BE42:BI42"/>
    <mergeCell ref="CC36:CG36"/>
    <mergeCell ref="BB53:BE53"/>
    <mergeCell ref="BJ51:BM52"/>
    <mergeCell ref="BZ49:CC49"/>
    <mergeCell ref="BQ44:BQ45"/>
    <mergeCell ref="BJ48:BK48"/>
    <mergeCell ref="BU36:BY36"/>
    <mergeCell ref="CH32:CK32"/>
    <mergeCell ref="BJ36:BK36"/>
    <mergeCell ref="BZ41:CC41"/>
    <mergeCell ref="BB42:BC42"/>
    <mergeCell ref="AY52:AY53"/>
    <mergeCell ref="AT39:AW40"/>
    <mergeCell ref="AY32:AY33"/>
    <mergeCell ref="CL38:CL39"/>
    <mergeCell ref="CM38:CM39"/>
    <mergeCell ref="AX37:BA37"/>
    <mergeCell ref="CG38:CG39"/>
    <mergeCell ref="AC40:AC41"/>
    <mergeCell ref="AG48:AK48"/>
    <mergeCell ref="AD47:AG47"/>
    <mergeCell ref="CO52:CO53"/>
    <mergeCell ref="CH33:CK34"/>
    <mergeCell ref="BO38:BO39"/>
    <mergeCell ref="CD50:CD51"/>
    <mergeCell ref="BV46:BV47"/>
    <mergeCell ref="BY46:BY47"/>
    <mergeCell ref="BY40:BY41"/>
    <mergeCell ref="AZ34:AZ35"/>
    <mergeCell ref="CK36:CO36"/>
    <mergeCell ref="BR49:BU49"/>
    <mergeCell ref="BX38:BX39"/>
    <mergeCell ref="BR43:BU43"/>
    <mergeCell ref="BJ50:BM50"/>
    <mergeCell ref="CH44:CK44"/>
    <mergeCell ref="BQ40:BQ41"/>
    <mergeCell ref="BR42:BS42"/>
    <mergeCell ref="CM50:CM51"/>
    <mergeCell ref="CN38:CN39"/>
    <mergeCell ref="CO38:CO39"/>
    <mergeCell ref="CL40:CL41"/>
    <mergeCell ref="BO50:BO51"/>
    <mergeCell ref="BJ38:BM38"/>
    <mergeCell ref="BJ41:BM41"/>
    <mergeCell ref="BJ42:BK42"/>
    <mergeCell ref="BZ39:CC40"/>
    <mergeCell ref="BR37:BU37"/>
    <mergeCell ref="CD49:CG49"/>
    <mergeCell ref="BX50:BX51"/>
    <mergeCell ref="CO46:CO47"/>
    <mergeCell ref="BR47:BU47"/>
    <mergeCell ref="BQ38:BQ39"/>
    <mergeCell ref="BP44:BP45"/>
    <mergeCell ref="BY50:BY51"/>
    <mergeCell ref="BR45:BU46"/>
    <mergeCell ref="CH49:CK49"/>
    <mergeCell ref="BU48:BY48"/>
    <mergeCell ref="BX46:BX47"/>
    <mergeCell ref="CH41:CK41"/>
    <mergeCell ref="CM46:CM47"/>
    <mergeCell ref="CL50:CL51"/>
    <mergeCell ref="CG50:CG51"/>
    <mergeCell ref="BP50:BP51"/>
    <mergeCell ref="BQ50:BQ51"/>
    <mergeCell ref="BZ42:CA42"/>
    <mergeCell ref="BV49:BY49"/>
    <mergeCell ref="BW40:BW41"/>
    <mergeCell ref="BV44:BV45"/>
    <mergeCell ref="CC42:CG42"/>
    <mergeCell ref="BR38:BU38"/>
    <mergeCell ref="BR39:BU40"/>
    <mergeCell ref="BY38:BY39"/>
    <mergeCell ref="CF38:CF39"/>
    <mergeCell ref="BQ46:BQ47"/>
    <mergeCell ref="CH47:CK47"/>
    <mergeCell ref="BN49:BQ49"/>
    <mergeCell ref="CN40:CN41"/>
    <mergeCell ref="CF40:CF41"/>
    <mergeCell ref="BR50:BU50"/>
    <mergeCell ref="BV40:BV41"/>
    <mergeCell ref="CG40:CG41"/>
    <mergeCell ref="CM40:CM41"/>
    <mergeCell ref="BJ47:BM47"/>
    <mergeCell ref="CO40:CO41"/>
    <mergeCell ref="BR48:BS48"/>
    <mergeCell ref="CH37:CK37"/>
    <mergeCell ref="CL37:CO37"/>
    <mergeCell ref="CL44:CL45"/>
    <mergeCell ref="CM44:CM45"/>
    <mergeCell ref="CF52:CF53"/>
    <mergeCell ref="CO56:CO57"/>
    <mergeCell ref="CM56:CM57"/>
    <mergeCell ref="BV61:BY61"/>
    <mergeCell ref="BR59:BU59"/>
    <mergeCell ref="BJ59:BM59"/>
    <mergeCell ref="BP58:BP59"/>
    <mergeCell ref="BQ58:BQ59"/>
    <mergeCell ref="CE50:CE51"/>
    <mergeCell ref="CD52:CD53"/>
    <mergeCell ref="BR55:BU55"/>
    <mergeCell ref="CD55:CG55"/>
    <mergeCell ref="BQ56:BQ57"/>
    <mergeCell ref="CC54:CG54"/>
    <mergeCell ref="CO44:CO45"/>
    <mergeCell ref="CF50:CF51"/>
    <mergeCell ref="CL52:CL53"/>
    <mergeCell ref="BW44:BW45"/>
    <mergeCell ref="CH51:CK52"/>
    <mergeCell ref="CE52:CE53"/>
    <mergeCell ref="BW50:BW51"/>
    <mergeCell ref="CO50:CO51"/>
    <mergeCell ref="CN50:CN51"/>
    <mergeCell ref="BR44:BU44"/>
    <mergeCell ref="BY56:BY57"/>
    <mergeCell ref="BJ54:BK54"/>
    <mergeCell ref="BN56:BN57"/>
    <mergeCell ref="BZ53:CC53"/>
    <mergeCell ref="CL58:CL59"/>
    <mergeCell ref="BN55:BQ55"/>
    <mergeCell ref="BW56:BW57"/>
    <mergeCell ref="CF56:CF57"/>
    <mergeCell ref="BN61:BQ61"/>
    <mergeCell ref="BZ51:CC52"/>
    <mergeCell ref="BW58:BW59"/>
    <mergeCell ref="BZ57:CC58"/>
    <mergeCell ref="BV58:BV59"/>
    <mergeCell ref="CD56:CD57"/>
    <mergeCell ref="CD61:CG61"/>
    <mergeCell ref="CG58:CG59"/>
    <mergeCell ref="CE56:CE57"/>
    <mergeCell ref="BR54:BS54"/>
    <mergeCell ref="CD58:CD59"/>
    <mergeCell ref="BJ45:BM46"/>
    <mergeCell ref="CH54:CI54"/>
    <mergeCell ref="CL49:CO49"/>
    <mergeCell ref="CH48:CI48"/>
    <mergeCell ref="CG52:CG53"/>
    <mergeCell ref="BR51:BU52"/>
    <mergeCell ref="BR53:BU53"/>
    <mergeCell ref="BV55:BY55"/>
    <mergeCell ref="BZ55:CC55"/>
    <mergeCell ref="BR61:BU61"/>
    <mergeCell ref="BU60:BY60"/>
    <mergeCell ref="CH60:CI60"/>
    <mergeCell ref="CF58:CF59"/>
    <mergeCell ref="BZ61:CC61"/>
    <mergeCell ref="CL61:CO61"/>
    <mergeCell ref="CL55:CO55"/>
    <mergeCell ref="BZ60:CA60"/>
    <mergeCell ref="CC60:CG60"/>
    <mergeCell ref="BX56:BX57"/>
    <mergeCell ref="CH55:CK55"/>
    <mergeCell ref="BW46:BW47"/>
    <mergeCell ref="CH57:CK58"/>
    <mergeCell ref="AY86:AY87"/>
    <mergeCell ref="BH86:BH87"/>
    <mergeCell ref="BE88:BI88"/>
    <mergeCell ref="AZ108:AZ109"/>
    <mergeCell ref="BA102:BA103"/>
    <mergeCell ref="BY70:BY71"/>
    <mergeCell ref="CC72:CG72"/>
    <mergeCell ref="CN98:CN99"/>
    <mergeCell ref="CH74:CK76"/>
    <mergeCell ref="BZ80:CC82"/>
    <mergeCell ref="CL70:CL71"/>
    <mergeCell ref="CM70:CM71"/>
    <mergeCell ref="CC66:CG66"/>
    <mergeCell ref="CN68:CN69"/>
    <mergeCell ref="CD68:CD69"/>
    <mergeCell ref="BR67:BU67"/>
    <mergeCell ref="CN96:CN97"/>
    <mergeCell ref="CL98:CL99"/>
    <mergeCell ref="CH89:CK89"/>
    <mergeCell ref="CH95:CK95"/>
    <mergeCell ref="CN90:CN91"/>
    <mergeCell ref="BJ101:BM101"/>
    <mergeCell ref="BJ103:BM104"/>
    <mergeCell ref="BO104:BO105"/>
    <mergeCell ref="BZ83:CG88"/>
    <mergeCell ref="CE90:CE91"/>
    <mergeCell ref="CH90:CK90"/>
    <mergeCell ref="BQ90:BQ91"/>
    <mergeCell ref="BZ71:CC71"/>
    <mergeCell ref="BW68:BW69"/>
    <mergeCell ref="BZ69:CC70"/>
    <mergeCell ref="CD80:CG82"/>
    <mergeCell ref="CE68:CE69"/>
    <mergeCell ref="BZ90:CC90"/>
    <mergeCell ref="CL74:CO76"/>
    <mergeCell ref="CL96:CL97"/>
    <mergeCell ref="BZ63:CC64"/>
    <mergeCell ref="BI108:BI109"/>
    <mergeCell ref="BB102:BE102"/>
    <mergeCell ref="BE106:BI106"/>
    <mergeCell ref="BG108:BG109"/>
    <mergeCell ref="CK100:CO100"/>
    <mergeCell ref="CH97:CK98"/>
    <mergeCell ref="CL89:CO89"/>
    <mergeCell ref="BR80:BU82"/>
    <mergeCell ref="CO64:CO65"/>
    <mergeCell ref="BV104:BV105"/>
    <mergeCell ref="BQ98:BQ99"/>
    <mergeCell ref="BF107:BI107"/>
    <mergeCell ref="AX107:BA107"/>
    <mergeCell ref="BX64:BX65"/>
    <mergeCell ref="BR65:BU65"/>
    <mergeCell ref="BZ65:CC65"/>
    <mergeCell ref="BR72:BS72"/>
    <mergeCell ref="AX102:AX103"/>
    <mergeCell ref="AY104:AY105"/>
    <mergeCell ref="AX104:AX105"/>
    <mergeCell ref="CL95:CO95"/>
    <mergeCell ref="CO98:CO99"/>
    <mergeCell ref="AZ68:AZ69"/>
    <mergeCell ref="BQ64:BQ65"/>
    <mergeCell ref="BV64:BV65"/>
    <mergeCell ref="BP64:BP65"/>
    <mergeCell ref="AL88:AM88"/>
    <mergeCell ref="AL114:AO114"/>
    <mergeCell ref="AP114:AP115"/>
    <mergeCell ref="AQ114:AQ115"/>
    <mergeCell ref="AR114:AR115"/>
    <mergeCell ref="AS114:AS115"/>
    <mergeCell ref="AP116:AP117"/>
    <mergeCell ref="AQ116:AQ117"/>
    <mergeCell ref="AR116:AR117"/>
    <mergeCell ref="AS116:AS117"/>
    <mergeCell ref="AO118:AS118"/>
    <mergeCell ref="BB119:BE119"/>
    <mergeCell ref="BI120:BI121"/>
    <mergeCell ref="BV116:BV117"/>
    <mergeCell ref="BZ112:CA112"/>
    <mergeCell ref="CE114:CE115"/>
    <mergeCell ref="CD114:CD115"/>
    <mergeCell ref="CD98:CD99"/>
    <mergeCell ref="BV110:BV111"/>
    <mergeCell ref="BZ97:CC98"/>
    <mergeCell ref="BR91:BU92"/>
    <mergeCell ref="BH102:BH103"/>
    <mergeCell ref="BB121:BE122"/>
    <mergeCell ref="BG120:BG121"/>
    <mergeCell ref="BJ97:BM98"/>
    <mergeCell ref="BY104:BY105"/>
    <mergeCell ref="BW90:BW91"/>
    <mergeCell ref="CE110:CE111"/>
    <mergeCell ref="BJ95:BM95"/>
    <mergeCell ref="BX90:BX91"/>
    <mergeCell ref="BX92:BX93"/>
    <mergeCell ref="BJ105:BM105"/>
    <mergeCell ref="BR83:BY88"/>
    <mergeCell ref="CE92:CE93"/>
    <mergeCell ref="BJ100:BK100"/>
    <mergeCell ref="CD92:CD93"/>
    <mergeCell ref="BZ99:CC99"/>
    <mergeCell ref="CD90:CD91"/>
    <mergeCell ref="BB101:BE101"/>
    <mergeCell ref="BG98:BG99"/>
    <mergeCell ref="AL119:AS124"/>
    <mergeCell ref="AX113:BA113"/>
    <mergeCell ref="AT114:AW114"/>
    <mergeCell ref="AX114:AX115"/>
    <mergeCell ref="AY114:AY115"/>
    <mergeCell ref="AZ114:AZ115"/>
    <mergeCell ref="BA114:BA115"/>
    <mergeCell ref="AT111:AW111"/>
    <mergeCell ref="AP110:AP111"/>
    <mergeCell ref="AL111:AO111"/>
    <mergeCell ref="BW92:BW93"/>
    <mergeCell ref="BU106:BY106"/>
    <mergeCell ref="BR103:BU104"/>
    <mergeCell ref="BJ83:BQ88"/>
    <mergeCell ref="BN104:BN105"/>
    <mergeCell ref="CD89:CG89"/>
    <mergeCell ref="BR94:BS94"/>
    <mergeCell ref="AT112:AU112"/>
    <mergeCell ref="BF110:BF111"/>
    <mergeCell ref="BI122:BI123"/>
    <mergeCell ref="CG96:CG97"/>
    <mergeCell ref="CF92:CF93"/>
    <mergeCell ref="CF90:CF91"/>
    <mergeCell ref="CG90:CG91"/>
    <mergeCell ref="BI84:BI85"/>
    <mergeCell ref="BW70:BW71"/>
    <mergeCell ref="BG104:BG105"/>
    <mergeCell ref="BG102:BG103"/>
    <mergeCell ref="BF102:BF103"/>
    <mergeCell ref="BI98:BI99"/>
    <mergeCell ref="CG68:CG69"/>
    <mergeCell ref="CF70:CF71"/>
    <mergeCell ref="CG70:CG71"/>
    <mergeCell ref="BY64:BY65"/>
    <mergeCell ref="CH67:CK67"/>
    <mergeCell ref="BX68:BX69"/>
    <mergeCell ref="BR74:BU76"/>
    <mergeCell ref="CE70:CE71"/>
    <mergeCell ref="CH68:CK68"/>
    <mergeCell ref="CB79:CE79"/>
    <mergeCell ref="CD74:CG76"/>
    <mergeCell ref="BR89:BU89"/>
    <mergeCell ref="AZ110:AZ111"/>
    <mergeCell ref="BB95:BE95"/>
    <mergeCell ref="BB99:BE99"/>
    <mergeCell ref="BI96:BI97"/>
    <mergeCell ref="BJ99:BM99"/>
    <mergeCell ref="BF95:BI95"/>
    <mergeCell ref="BQ104:BQ105"/>
    <mergeCell ref="BR111:BU111"/>
    <mergeCell ref="AQ110:AQ111"/>
    <mergeCell ref="CK94:CO94"/>
    <mergeCell ref="CO92:CO93"/>
    <mergeCell ref="CC94:CG94"/>
    <mergeCell ref="CN92:CN93"/>
    <mergeCell ref="CO96:CO97"/>
    <mergeCell ref="BP90:BP91"/>
    <mergeCell ref="BN95:BQ95"/>
    <mergeCell ref="BO96:BO97"/>
    <mergeCell ref="BN92:BN93"/>
    <mergeCell ref="CO68:CO69"/>
    <mergeCell ref="CN70:CN71"/>
    <mergeCell ref="BN101:BQ101"/>
    <mergeCell ref="BR69:BU70"/>
    <mergeCell ref="BO102:BO103"/>
    <mergeCell ref="BP102:BP103"/>
    <mergeCell ref="BR106:BS106"/>
    <mergeCell ref="BV89:BY89"/>
    <mergeCell ref="BY102:BY103"/>
    <mergeCell ref="CH99:CK99"/>
    <mergeCell ref="AX110:AX111"/>
    <mergeCell ref="BX70:BX71"/>
    <mergeCell ref="CH100:CI100"/>
    <mergeCell ref="CH101:CO106"/>
    <mergeCell ref="CL92:CL93"/>
    <mergeCell ref="CH94:CI94"/>
    <mergeCell ref="CH91:CK92"/>
    <mergeCell ref="CE64:CE65"/>
    <mergeCell ref="CF64:CF65"/>
    <mergeCell ref="CO70:CO71"/>
    <mergeCell ref="BW64:BW65"/>
    <mergeCell ref="AT102:AW102"/>
    <mergeCell ref="AT108:AW108"/>
    <mergeCell ref="AT101:AW101"/>
    <mergeCell ref="BB89:BI94"/>
    <mergeCell ref="BB85:BE86"/>
    <mergeCell ref="BB87:BE87"/>
    <mergeCell ref="AY84:AY85"/>
    <mergeCell ref="CL107:CO107"/>
    <mergeCell ref="CE108:CE109"/>
    <mergeCell ref="CC100:CG100"/>
    <mergeCell ref="CF96:CF97"/>
    <mergeCell ref="BV74:BY76"/>
    <mergeCell ref="CK72:CO72"/>
    <mergeCell ref="BZ89:CC89"/>
    <mergeCell ref="CL90:CL91"/>
    <mergeCell ref="BT79:BW79"/>
    <mergeCell ref="CD70:CD71"/>
    <mergeCell ref="BP92:BP93"/>
    <mergeCell ref="BR93:BU93"/>
    <mergeCell ref="CD96:CD97"/>
    <mergeCell ref="BJ80:BM82"/>
    <mergeCell ref="BJ90:BM90"/>
    <mergeCell ref="BN90:BN91"/>
    <mergeCell ref="BW104:BW105"/>
    <mergeCell ref="BQ96:BQ97"/>
    <mergeCell ref="BJ96:BM96"/>
    <mergeCell ref="BR95:BY100"/>
    <mergeCell ref="CD95:CG95"/>
    <mergeCell ref="CG98:CG99"/>
    <mergeCell ref="CG92:CG93"/>
    <mergeCell ref="CE98:CE99"/>
    <mergeCell ref="CF98:CF99"/>
    <mergeCell ref="BR108:BU108"/>
    <mergeCell ref="BR107:BU107"/>
    <mergeCell ref="BV92:BV93"/>
    <mergeCell ref="BM94:BQ94"/>
    <mergeCell ref="BJ91:BM92"/>
    <mergeCell ref="BR101:BU101"/>
    <mergeCell ref="BJ93:BM93"/>
    <mergeCell ref="BU72:BY72"/>
    <mergeCell ref="BZ93:CC93"/>
    <mergeCell ref="CH72:CI72"/>
    <mergeCell ref="CH69:CK70"/>
    <mergeCell ref="CH96:CK96"/>
    <mergeCell ref="CM96:CM97"/>
    <mergeCell ref="CO90:CO91"/>
    <mergeCell ref="CH93:CK93"/>
    <mergeCell ref="CM92:CM93"/>
    <mergeCell ref="CM90:CM91"/>
    <mergeCell ref="BO92:BO93"/>
    <mergeCell ref="BY90:BY91"/>
    <mergeCell ref="BZ91:CC92"/>
    <mergeCell ref="BZ95:CC95"/>
    <mergeCell ref="BZ94:CA94"/>
    <mergeCell ref="BZ96:CC96"/>
    <mergeCell ref="BO90:BO91"/>
    <mergeCell ref="BR90:BU90"/>
    <mergeCell ref="BR105:BU105"/>
    <mergeCell ref="BY92:BY93"/>
    <mergeCell ref="CM108:CM109"/>
    <mergeCell ref="CH108:CK108"/>
    <mergeCell ref="CH83:CK83"/>
    <mergeCell ref="AL99:AO99"/>
    <mergeCell ref="AL100:AM100"/>
    <mergeCell ref="BX104:BX105"/>
    <mergeCell ref="BY108:BY109"/>
    <mergeCell ref="BZ107:CC107"/>
    <mergeCell ref="BX102:BX103"/>
    <mergeCell ref="BN96:BN97"/>
    <mergeCell ref="BQ102:BQ103"/>
    <mergeCell ref="BV101:BY101"/>
    <mergeCell ref="BH108:BH109"/>
    <mergeCell ref="AT89:BA94"/>
    <mergeCell ref="BE100:BI100"/>
    <mergeCell ref="AL109:AO110"/>
    <mergeCell ref="BZ100:CA100"/>
    <mergeCell ref="BV107:BY107"/>
    <mergeCell ref="AL96:AO96"/>
    <mergeCell ref="BN89:BQ89"/>
    <mergeCell ref="BJ89:BM89"/>
    <mergeCell ref="AL89:AS94"/>
    <mergeCell ref="BJ94:BK94"/>
    <mergeCell ref="BQ92:BQ93"/>
    <mergeCell ref="BV90:BV91"/>
    <mergeCell ref="BU94:BY94"/>
    <mergeCell ref="BH96:BH97"/>
    <mergeCell ref="BB96:BE96"/>
    <mergeCell ref="BH98:BH99"/>
    <mergeCell ref="BO98:BO99"/>
    <mergeCell ref="BM100:BQ100"/>
    <mergeCell ref="BI104:BI105"/>
    <mergeCell ref="BP104:BP105"/>
    <mergeCell ref="BP98:BP99"/>
    <mergeCell ref="BM106:BQ106"/>
    <mergeCell ref="BJ107:BQ112"/>
    <mergeCell ref="BJ102:BM102"/>
    <mergeCell ref="BR102:BU102"/>
    <mergeCell ref="BN102:BN103"/>
    <mergeCell ref="BJ106:BK106"/>
    <mergeCell ref="AO100:AS100"/>
    <mergeCell ref="AX101:BA101"/>
    <mergeCell ref="AQ98:AQ99"/>
    <mergeCell ref="BN98:BN99"/>
    <mergeCell ref="AR108:AR109"/>
    <mergeCell ref="AP108:AP109"/>
    <mergeCell ref="BB109:BE110"/>
    <mergeCell ref="AT106:AU106"/>
    <mergeCell ref="AP98:AP99"/>
    <mergeCell ref="BB108:BE108"/>
    <mergeCell ref="AP96:AP97"/>
    <mergeCell ref="AS110:AS111"/>
    <mergeCell ref="AQ96:AQ97"/>
    <mergeCell ref="BF101:BI101"/>
    <mergeCell ref="AQ108:AQ109"/>
    <mergeCell ref="BF98:BF99"/>
    <mergeCell ref="AL112:AM112"/>
    <mergeCell ref="BE112:BI112"/>
    <mergeCell ref="AT115:AW116"/>
    <mergeCell ref="AX116:AX117"/>
    <mergeCell ref="CN108:CN109"/>
    <mergeCell ref="CD113:CG113"/>
    <mergeCell ref="BN113:BQ113"/>
    <mergeCell ref="CD116:CD117"/>
    <mergeCell ref="BR113:BU113"/>
    <mergeCell ref="CH109:CK110"/>
    <mergeCell ref="CH111:CK111"/>
    <mergeCell ref="CF108:CF109"/>
    <mergeCell ref="BW108:BW109"/>
    <mergeCell ref="BV102:BV103"/>
    <mergeCell ref="BW102:BW103"/>
    <mergeCell ref="BZ101:CG106"/>
    <mergeCell ref="BX110:BX111"/>
    <mergeCell ref="BX108:BX109"/>
    <mergeCell ref="CE96:CE97"/>
    <mergeCell ref="BR109:BU110"/>
    <mergeCell ref="BY110:BY111"/>
    <mergeCell ref="AW112:BA112"/>
    <mergeCell ref="BA110:BA111"/>
    <mergeCell ref="BP96:BP97"/>
    <mergeCell ref="AY108:AY109"/>
    <mergeCell ref="AW106:BA106"/>
    <mergeCell ref="AZ104:AZ105"/>
    <mergeCell ref="AT105:AW105"/>
    <mergeCell ref="BJ115:BM116"/>
    <mergeCell ref="CH107:CK107"/>
    <mergeCell ref="CF110:CF111"/>
    <mergeCell ref="CM110:CM111"/>
    <mergeCell ref="CD110:CD111"/>
    <mergeCell ref="BW110:BW111"/>
    <mergeCell ref="BZ113:CC113"/>
    <mergeCell ref="CD107:CG107"/>
    <mergeCell ref="BH110:BH111"/>
    <mergeCell ref="CM98:CM99"/>
    <mergeCell ref="AT117:AW117"/>
    <mergeCell ref="BB103:BE104"/>
    <mergeCell ref="BB105:BE105"/>
    <mergeCell ref="BF96:BF97"/>
    <mergeCell ref="BN116:BN117"/>
    <mergeCell ref="BO116:BO117"/>
    <mergeCell ref="BP116:BP117"/>
    <mergeCell ref="AY116:AY117"/>
    <mergeCell ref="AZ116:AZ117"/>
    <mergeCell ref="BA116:BA117"/>
    <mergeCell ref="CL108:CL109"/>
    <mergeCell ref="BQ116:BQ117"/>
    <mergeCell ref="BQ114:BQ115"/>
    <mergeCell ref="BB112:BC112"/>
    <mergeCell ref="BB113:BI118"/>
    <mergeCell ref="AT113:AW113"/>
    <mergeCell ref="BJ114:BM114"/>
    <mergeCell ref="BJ117:BM117"/>
    <mergeCell ref="BJ118:BK118"/>
    <mergeCell ref="BM118:BQ118"/>
    <mergeCell ref="BN114:BN115"/>
    <mergeCell ref="CG108:CG109"/>
    <mergeCell ref="BV108:BV109"/>
    <mergeCell ref="BU112:BY112"/>
    <mergeCell ref="BY116:BY117"/>
    <mergeCell ref="BZ108:CC108"/>
    <mergeCell ref="AT95:BA100"/>
    <mergeCell ref="AT109:AW110"/>
    <mergeCell ref="BB130:BC130"/>
    <mergeCell ref="BB132:BE132"/>
    <mergeCell ref="AS138:AS139"/>
    <mergeCell ref="AX125:BA125"/>
    <mergeCell ref="AP132:AP133"/>
    <mergeCell ref="AR132:AR133"/>
    <mergeCell ref="AT137:AW137"/>
    <mergeCell ref="AT138:AW138"/>
    <mergeCell ref="AR134:AR135"/>
    <mergeCell ref="AL125:AS130"/>
    <mergeCell ref="BP132:BP133"/>
    <mergeCell ref="BB141:BE141"/>
    <mergeCell ref="AT139:AW140"/>
    <mergeCell ref="BI140:BI141"/>
    <mergeCell ref="BN132:BN133"/>
    <mergeCell ref="BF128:BF129"/>
    <mergeCell ref="AY128:AY129"/>
    <mergeCell ref="BJ125:BM125"/>
    <mergeCell ref="BF119:BI119"/>
    <mergeCell ref="AT129:AW129"/>
    <mergeCell ref="AZ126:AZ127"/>
    <mergeCell ref="BB127:BE128"/>
    <mergeCell ref="AT130:AU130"/>
    <mergeCell ref="BG122:BG123"/>
    <mergeCell ref="BF125:BI125"/>
    <mergeCell ref="AQ140:AQ141"/>
    <mergeCell ref="AP137:AS137"/>
    <mergeCell ref="BG138:BG139"/>
    <mergeCell ref="BJ119:BQ124"/>
    <mergeCell ref="BB120:BE120"/>
    <mergeCell ref="AT126:AW126"/>
    <mergeCell ref="BH122:BH123"/>
    <mergeCell ref="BE124:BI124"/>
    <mergeCell ref="BB126:BE126"/>
    <mergeCell ref="BB123:BE123"/>
    <mergeCell ref="BA138:BA139"/>
    <mergeCell ref="AL133:AO134"/>
    <mergeCell ref="AL131:AO131"/>
    <mergeCell ref="BG134:BG135"/>
    <mergeCell ref="BM136:BQ136"/>
    <mergeCell ref="BN125:BQ125"/>
    <mergeCell ref="BO132:BO133"/>
    <mergeCell ref="BJ133:BM134"/>
    <mergeCell ref="BJ126:BM126"/>
    <mergeCell ref="BJ130:BK130"/>
    <mergeCell ref="BJ131:BM131"/>
    <mergeCell ref="BJ129:BM129"/>
    <mergeCell ref="BN128:BN129"/>
    <mergeCell ref="BP128:BP129"/>
    <mergeCell ref="BP134:BP135"/>
    <mergeCell ref="BF140:BF141"/>
    <mergeCell ref="BJ136:BK136"/>
    <mergeCell ref="BJ135:BM135"/>
    <mergeCell ref="BO128:BO129"/>
    <mergeCell ref="BJ132:BM132"/>
    <mergeCell ref="BQ132:BQ133"/>
    <mergeCell ref="BN134:BN135"/>
    <mergeCell ref="BL155:BO155"/>
    <mergeCell ref="BH134:BH135"/>
    <mergeCell ref="BM130:BQ130"/>
    <mergeCell ref="AR138:AR139"/>
    <mergeCell ref="BA140:BA141"/>
    <mergeCell ref="AN155:AQ155"/>
    <mergeCell ref="BN156:BQ158"/>
    <mergeCell ref="BJ137:BQ142"/>
    <mergeCell ref="BO134:BO135"/>
    <mergeCell ref="BE130:BI130"/>
    <mergeCell ref="BB136:BC136"/>
    <mergeCell ref="AX137:BA137"/>
    <mergeCell ref="AX140:AX141"/>
    <mergeCell ref="BB133:BE134"/>
    <mergeCell ref="AZ128:AZ129"/>
    <mergeCell ref="AG142:AK142"/>
    <mergeCell ref="AY138:AY139"/>
    <mergeCell ref="AP172:AP173"/>
    <mergeCell ref="AL176:AM176"/>
    <mergeCell ref="AZ184:AZ185"/>
    <mergeCell ref="AI168:AI169"/>
    <mergeCell ref="AG170:AK170"/>
    <mergeCell ref="AH184:AH185"/>
    <mergeCell ref="AS186:AS187"/>
    <mergeCell ref="AD184:AG184"/>
    <mergeCell ref="AL187:AO187"/>
    <mergeCell ref="AG188:AK188"/>
    <mergeCell ref="AZ172:AZ173"/>
    <mergeCell ref="BF131:BI131"/>
    <mergeCell ref="BE136:BI136"/>
    <mergeCell ref="AL137:AO137"/>
    <mergeCell ref="AP138:AP139"/>
    <mergeCell ref="AL139:AO140"/>
    <mergeCell ref="AO136:AS136"/>
    <mergeCell ref="BQ128:BQ129"/>
    <mergeCell ref="BB137:BE137"/>
    <mergeCell ref="BA180:BA181"/>
    <mergeCell ref="AZ186:AZ187"/>
    <mergeCell ref="BA186:BA187"/>
    <mergeCell ref="AL183:AO183"/>
    <mergeCell ref="AQ172:AQ173"/>
    <mergeCell ref="AX171:BA171"/>
    <mergeCell ref="BB165:BI170"/>
    <mergeCell ref="BG174:BG175"/>
    <mergeCell ref="BB177:BE177"/>
    <mergeCell ref="BB173:BE174"/>
    <mergeCell ref="BB175:BE175"/>
    <mergeCell ref="BB185:BE186"/>
    <mergeCell ref="BJ127:BM128"/>
    <mergeCell ref="BN131:BQ131"/>
    <mergeCell ref="BQ134:BQ135"/>
    <mergeCell ref="BQ126:BQ127"/>
    <mergeCell ref="BN126:BN127"/>
    <mergeCell ref="BO126:BO127"/>
    <mergeCell ref="AS140:AS141"/>
    <mergeCell ref="BG126:BG127"/>
    <mergeCell ref="AX128:AX129"/>
    <mergeCell ref="BA128:BA129"/>
    <mergeCell ref="BB129:BE129"/>
    <mergeCell ref="BI128:BI129"/>
    <mergeCell ref="BH128:BH129"/>
    <mergeCell ref="BI126:BI127"/>
    <mergeCell ref="AX174:AX175"/>
    <mergeCell ref="AT175:AW175"/>
    <mergeCell ref="B194:E194"/>
    <mergeCell ref="B225:C226"/>
    <mergeCell ref="N232:Q234"/>
    <mergeCell ref="R232:U234"/>
    <mergeCell ref="F232:I234"/>
    <mergeCell ref="D227:E228"/>
    <mergeCell ref="AK192:AK193"/>
    <mergeCell ref="AK190:AK191"/>
    <mergeCell ref="M196:M197"/>
    <mergeCell ref="B195:E199"/>
    <mergeCell ref="B200:E200"/>
    <mergeCell ref="T192:T193"/>
    <mergeCell ref="V232:Y234"/>
    <mergeCell ref="V194:W194"/>
    <mergeCell ref="F189:M194"/>
    <mergeCell ref="J195:M195"/>
    <mergeCell ref="Q200:U200"/>
    <mergeCell ref="N196:Q196"/>
    <mergeCell ref="Z196:Z197"/>
    <mergeCell ref="AD193:AG193"/>
    <mergeCell ref="T196:T197"/>
    <mergeCell ref="AD191:AG192"/>
    <mergeCell ref="AD196:AG196"/>
    <mergeCell ref="AC190:AC191"/>
    <mergeCell ref="Z190:Z191"/>
    <mergeCell ref="N190:Q190"/>
    <mergeCell ref="F197:I198"/>
    <mergeCell ref="AK196:AK197"/>
    <mergeCell ref="J198:J199"/>
    <mergeCell ref="R192:R193"/>
    <mergeCell ref="J196:J197"/>
    <mergeCell ref="Q194:U194"/>
    <mergeCell ref="B189:E193"/>
    <mergeCell ref="K198:K199"/>
    <mergeCell ref="AA204:AA205"/>
    <mergeCell ref="AA196:AA197"/>
    <mergeCell ref="Y194:AC194"/>
    <mergeCell ref="R189:U189"/>
    <mergeCell ref="V205:Y205"/>
    <mergeCell ref="V197:Y198"/>
    <mergeCell ref="H231:K231"/>
    <mergeCell ref="Y200:AC200"/>
    <mergeCell ref="Z226:AC228"/>
    <mergeCell ref="Y206:AC206"/>
    <mergeCell ref="AC204:AC205"/>
    <mergeCell ref="N200:O200"/>
    <mergeCell ref="B206:E206"/>
    <mergeCell ref="D231:E232"/>
    <mergeCell ref="B201:E205"/>
    <mergeCell ref="L196:L197"/>
    <mergeCell ref="F201:M206"/>
    <mergeCell ref="F199:I199"/>
    <mergeCell ref="F196:I196"/>
    <mergeCell ref="N226:Q228"/>
    <mergeCell ref="R226:U228"/>
    <mergeCell ref="J226:M228"/>
    <mergeCell ref="AH232:AK234"/>
    <mergeCell ref="AD232:AG234"/>
    <mergeCell ref="V190:Y190"/>
    <mergeCell ref="F200:G200"/>
    <mergeCell ref="F195:I195"/>
    <mergeCell ref="T190:T191"/>
    <mergeCell ref="Z201:AC201"/>
    <mergeCell ref="N201:U206"/>
    <mergeCell ref="K238:K239"/>
    <mergeCell ref="AC268:AC269"/>
    <mergeCell ref="S248:S249"/>
    <mergeCell ref="N249:Q250"/>
    <mergeCell ref="V249:Y250"/>
    <mergeCell ref="V236:Y236"/>
    <mergeCell ref="N258:O258"/>
    <mergeCell ref="V247:Y247"/>
    <mergeCell ref="Q252:U252"/>
    <mergeCell ref="R277:U277"/>
    <mergeCell ref="V237:Y238"/>
    <mergeCell ref="AC236:AC237"/>
    <mergeCell ref="N236:Q236"/>
    <mergeCell ref="Z274:Z275"/>
    <mergeCell ref="R250:R251"/>
    <mergeCell ref="N248:Q248"/>
    <mergeCell ref="R284:R285"/>
    <mergeCell ref="N281:Q281"/>
    <mergeCell ref="Z283:AC283"/>
    <mergeCell ref="AD241:AG241"/>
    <mergeCell ref="AH241:AK241"/>
    <mergeCell ref="Z278:Z279"/>
    <mergeCell ref="Z280:Z281"/>
    <mergeCell ref="AA280:AA281"/>
    <mergeCell ref="AH280:AH281"/>
    <mergeCell ref="V311:Y311"/>
    <mergeCell ref="AD282:AE282"/>
    <mergeCell ref="AB262:AB263"/>
    <mergeCell ref="V276:W276"/>
    <mergeCell ref="AB308:AB309"/>
    <mergeCell ref="AD301:AG302"/>
    <mergeCell ref="AD290:AG292"/>
    <mergeCell ref="AB302:AB303"/>
    <mergeCell ref="AD249:AG250"/>
    <mergeCell ref="AH247:AK247"/>
    <mergeCell ref="AD237:AG238"/>
    <mergeCell ref="AK302:AK303"/>
    <mergeCell ref="AI306:AI307"/>
    <mergeCell ref="AD300:AG300"/>
    <mergeCell ref="N311:Q311"/>
    <mergeCell ref="R311:U311"/>
    <mergeCell ref="V288:W288"/>
    <mergeCell ref="V265:Y265"/>
    <mergeCell ref="AA236:AA237"/>
    <mergeCell ref="AD251:AG251"/>
    <mergeCell ref="AD242:AG242"/>
    <mergeCell ref="Z272:Z273"/>
    <mergeCell ref="AD277:AG277"/>
    <mergeCell ref="AH277:AK277"/>
    <mergeCell ref="AC272:AC273"/>
    <mergeCell ref="Z277:AC277"/>
    <mergeCell ref="K308:K309"/>
    <mergeCell ref="L308:L309"/>
    <mergeCell ref="M308:M309"/>
    <mergeCell ref="K278:K279"/>
    <mergeCell ref="Z260:Z261"/>
    <mergeCell ref="U250:U251"/>
    <mergeCell ref="AH242:AH243"/>
    <mergeCell ref="AA250:AA251"/>
    <mergeCell ref="AB254:AB255"/>
    <mergeCell ref="P295:S295"/>
    <mergeCell ref="N241:Q241"/>
    <mergeCell ref="V241:Y241"/>
    <mergeCell ref="AI242:AI243"/>
    <mergeCell ref="J232:M234"/>
    <mergeCell ref="AD195:AG195"/>
    <mergeCell ref="M300:M301"/>
    <mergeCell ref="R286:R287"/>
    <mergeCell ref="N278:Q278"/>
    <mergeCell ref="F226:I228"/>
    <mergeCell ref="X225:AA225"/>
    <mergeCell ref="Z204:Z205"/>
    <mergeCell ref="AA198:AA199"/>
    <mergeCell ref="U196:U197"/>
    <mergeCell ref="P231:S231"/>
    <mergeCell ref="Z232:AC234"/>
    <mergeCell ref="X231:AA231"/>
    <mergeCell ref="Z202:Z203"/>
    <mergeCell ref="H225:K225"/>
    <mergeCell ref="AC198:AC199"/>
    <mergeCell ref="N199:Q199"/>
    <mergeCell ref="N197:Q198"/>
    <mergeCell ref="I200:M200"/>
    <mergeCell ref="AB202:AB203"/>
    <mergeCell ref="T198:T199"/>
    <mergeCell ref="S198:S199"/>
    <mergeCell ref="B316:E316"/>
    <mergeCell ref="U330:U331"/>
    <mergeCell ref="AA308:AA309"/>
    <mergeCell ref="N330:Q330"/>
    <mergeCell ref="AI320:AI321"/>
    <mergeCell ref="L320:L321"/>
    <mergeCell ref="F301:I302"/>
    <mergeCell ref="T326:T327"/>
    <mergeCell ref="V329:Y329"/>
    <mergeCell ref="AD328:AE328"/>
    <mergeCell ref="AG328:AK328"/>
    <mergeCell ref="F330:I330"/>
    <mergeCell ref="V316:W316"/>
    <mergeCell ref="N318:Q318"/>
    <mergeCell ref="V305:Y305"/>
    <mergeCell ref="B305:E309"/>
    <mergeCell ref="T324:T325"/>
    <mergeCell ref="U324:U325"/>
    <mergeCell ref="AH323:AK323"/>
    <mergeCell ref="AA300:AA301"/>
    <mergeCell ref="AH317:AK317"/>
    <mergeCell ref="V251:Y251"/>
    <mergeCell ref="V263:Y263"/>
    <mergeCell ref="AD257:AG257"/>
    <mergeCell ref="AD239:AG239"/>
    <mergeCell ref="AD273:AG274"/>
    <mergeCell ref="AD275:AG275"/>
    <mergeCell ref="AH256:AH257"/>
    <mergeCell ref="AH262:AH263"/>
    <mergeCell ref="AI236:AI237"/>
    <mergeCell ref="AI262:AI263"/>
    <mergeCell ref="AD271:AG271"/>
    <mergeCell ref="AD254:AG254"/>
    <mergeCell ref="Y240:AC240"/>
    <mergeCell ref="AC244:AC245"/>
    <mergeCell ref="V202:Y202"/>
    <mergeCell ref="V199:Y199"/>
    <mergeCell ref="B246:E246"/>
    <mergeCell ref="AC202:AC203"/>
    <mergeCell ref="M198:M199"/>
    <mergeCell ref="V226:Y228"/>
    <mergeCell ref="L198:L199"/>
    <mergeCell ref="K196:K197"/>
    <mergeCell ref="B233:C234"/>
    <mergeCell ref="B328:E328"/>
    <mergeCell ref="B329:E333"/>
    <mergeCell ref="J318:J319"/>
    <mergeCell ref="B322:E322"/>
    <mergeCell ref="F323:M328"/>
    <mergeCell ref="AL300:AO300"/>
    <mergeCell ref="B323:E327"/>
    <mergeCell ref="AB314:AB315"/>
    <mergeCell ref="AJ312:AJ313"/>
    <mergeCell ref="AK312:AK313"/>
    <mergeCell ref="AH300:AH301"/>
    <mergeCell ref="V301:Y302"/>
    <mergeCell ref="K302:K303"/>
    <mergeCell ref="AL316:AM316"/>
    <mergeCell ref="AO316:AS316"/>
    <mergeCell ref="N303:Q303"/>
    <mergeCell ref="N301:Q302"/>
    <mergeCell ref="Y316:AC316"/>
    <mergeCell ref="V309:Y309"/>
    <mergeCell ref="AS306:AS307"/>
    <mergeCell ref="AL306:AO306"/>
    <mergeCell ref="V306:Y306"/>
    <mergeCell ref="F304:G304"/>
    <mergeCell ref="F305:I305"/>
    <mergeCell ref="AD310:AE310"/>
    <mergeCell ref="AG310:AK310"/>
    <mergeCell ref="AJ306:AJ307"/>
    <mergeCell ref="J302:J303"/>
    <mergeCell ref="R314:R315"/>
    <mergeCell ref="S314:S315"/>
    <mergeCell ref="T314:T315"/>
    <mergeCell ref="U314:U315"/>
    <mergeCell ref="N315:Q315"/>
    <mergeCell ref="J300:J301"/>
    <mergeCell ref="AH312:AH313"/>
    <mergeCell ref="V307:Y308"/>
    <mergeCell ref="AA312:AA313"/>
    <mergeCell ref="B310:E310"/>
    <mergeCell ref="B311:E315"/>
    <mergeCell ref="AR302:AR303"/>
    <mergeCell ref="AL315:AO315"/>
    <mergeCell ref="AL307:AO308"/>
    <mergeCell ref="AC312:AC313"/>
    <mergeCell ref="Z306:Z307"/>
    <mergeCell ref="AL303:AO303"/>
    <mergeCell ref="B299:E303"/>
    <mergeCell ref="J305:M305"/>
    <mergeCell ref="U302:U303"/>
    <mergeCell ref="S300:S301"/>
    <mergeCell ref="AB312:AB313"/>
    <mergeCell ref="I304:M304"/>
    <mergeCell ref="N304:O304"/>
    <mergeCell ref="M302:M303"/>
    <mergeCell ref="K300:K301"/>
    <mergeCell ref="AL317:AO317"/>
    <mergeCell ref="T302:T303"/>
    <mergeCell ref="AR308:AR309"/>
    <mergeCell ref="N299:Q299"/>
    <mergeCell ref="T300:T301"/>
    <mergeCell ref="K306:K307"/>
    <mergeCell ref="L306:L307"/>
    <mergeCell ref="M306:M307"/>
    <mergeCell ref="B340:E340"/>
    <mergeCell ref="B334:E334"/>
    <mergeCell ref="B341:E345"/>
    <mergeCell ref="K332:K333"/>
    <mergeCell ref="B335:E339"/>
    <mergeCell ref="R341:U341"/>
    <mergeCell ref="N342:Q342"/>
    <mergeCell ref="V335:AC340"/>
    <mergeCell ref="B317:E321"/>
    <mergeCell ref="Z324:Z325"/>
    <mergeCell ref="S326:S327"/>
    <mergeCell ref="L318:L319"/>
    <mergeCell ref="M318:M319"/>
    <mergeCell ref="N346:O346"/>
    <mergeCell ref="AC326:AC327"/>
    <mergeCell ref="V317:AC322"/>
    <mergeCell ref="F317:I317"/>
    <mergeCell ref="Z332:Z333"/>
    <mergeCell ref="V331:Y332"/>
    <mergeCell ref="Y346:AC346"/>
    <mergeCell ref="AC342:AC343"/>
    <mergeCell ref="AB332:AB333"/>
    <mergeCell ref="AC332:AC333"/>
    <mergeCell ref="S342:S343"/>
    <mergeCell ref="T342:T343"/>
    <mergeCell ref="U342:U343"/>
    <mergeCell ref="N341:Q341"/>
    <mergeCell ref="AA324:AA325"/>
    <mergeCell ref="Z323:AC323"/>
    <mergeCell ref="J317:M317"/>
    <mergeCell ref="F333:I333"/>
    <mergeCell ref="M330:M331"/>
    <mergeCell ref="K330:K331"/>
    <mergeCell ref="F334:G334"/>
    <mergeCell ref="R330:R331"/>
    <mergeCell ref="N331:Q332"/>
    <mergeCell ref="T332:T333"/>
    <mergeCell ref="F319:I320"/>
    <mergeCell ref="V346:W346"/>
    <mergeCell ref="R329:U329"/>
    <mergeCell ref="L330:L331"/>
    <mergeCell ref="V330:Y330"/>
    <mergeCell ref="F322:G322"/>
    <mergeCell ref="S324:S325"/>
    <mergeCell ref="Z342:Z343"/>
    <mergeCell ref="Z344:Z345"/>
    <mergeCell ref="N333:Q333"/>
    <mergeCell ref="N328:O328"/>
    <mergeCell ref="AA330:AA331"/>
    <mergeCell ref="AA332:AA333"/>
    <mergeCell ref="M332:M333"/>
    <mergeCell ref="F341:I341"/>
    <mergeCell ref="J341:M341"/>
    <mergeCell ref="F342:I342"/>
    <mergeCell ref="J342:J343"/>
    <mergeCell ref="K342:K343"/>
    <mergeCell ref="L342:L343"/>
    <mergeCell ref="M342:M343"/>
    <mergeCell ref="F343:I344"/>
    <mergeCell ref="J344:J345"/>
    <mergeCell ref="K344:K345"/>
    <mergeCell ref="L344:L345"/>
    <mergeCell ref="M344:M345"/>
    <mergeCell ref="F345:I345"/>
    <mergeCell ref="AD370:AG370"/>
    <mergeCell ref="AD376:AG376"/>
    <mergeCell ref="AJ378:AJ379"/>
    <mergeCell ref="AI384:AI385"/>
    <mergeCell ref="D365:E366"/>
    <mergeCell ref="V366:Y368"/>
    <mergeCell ref="B359:C360"/>
    <mergeCell ref="P359:S359"/>
    <mergeCell ref="B346:E346"/>
    <mergeCell ref="D361:E362"/>
    <mergeCell ref="N355:Q356"/>
    <mergeCell ref="F347:I347"/>
    <mergeCell ref="V348:Y348"/>
    <mergeCell ref="Z360:AC362"/>
    <mergeCell ref="Y352:AC352"/>
    <mergeCell ref="T356:T357"/>
    <mergeCell ref="B347:E351"/>
    <mergeCell ref="B353:E357"/>
    <mergeCell ref="B352:E352"/>
    <mergeCell ref="B358:E358"/>
    <mergeCell ref="AC372:AC373"/>
    <mergeCell ref="AD351:AG351"/>
    <mergeCell ref="AH353:AK353"/>
    <mergeCell ref="B381:E385"/>
    <mergeCell ref="B367:C368"/>
    <mergeCell ref="K372:K373"/>
    <mergeCell ref="M370:M371"/>
    <mergeCell ref="B375:E379"/>
    <mergeCell ref="B369:E373"/>
    <mergeCell ref="J372:J373"/>
    <mergeCell ref="J369:M369"/>
    <mergeCell ref="R369:U369"/>
    <mergeCell ref="AD373:AG373"/>
    <mergeCell ref="AH372:AH373"/>
    <mergeCell ref="AI372:AI373"/>
    <mergeCell ref="AJ372:AJ373"/>
    <mergeCell ref="F373:I373"/>
    <mergeCell ref="Z369:AC369"/>
    <mergeCell ref="J381:M381"/>
    <mergeCell ref="V385:Y385"/>
    <mergeCell ref="N373:Q373"/>
    <mergeCell ref="N374:O374"/>
    <mergeCell ref="F374:G374"/>
    <mergeCell ref="R372:R373"/>
    <mergeCell ref="S372:S373"/>
    <mergeCell ref="AD354:AG354"/>
    <mergeCell ref="N354:Q354"/>
    <mergeCell ref="R354:R355"/>
    <mergeCell ref="S356:S357"/>
    <mergeCell ref="F352:G352"/>
    <mergeCell ref="F370:I370"/>
    <mergeCell ref="H359:K359"/>
    <mergeCell ref="V349:Y350"/>
    <mergeCell ref="F369:I369"/>
    <mergeCell ref="R370:R371"/>
    <mergeCell ref="F375:I375"/>
    <mergeCell ref="J375:M375"/>
    <mergeCell ref="V375:Y375"/>
    <mergeCell ref="V370:Y370"/>
    <mergeCell ref="F353:M358"/>
    <mergeCell ref="V358:W358"/>
    <mergeCell ref="F346:G346"/>
    <mergeCell ref="I346:M346"/>
    <mergeCell ref="N369:Q369"/>
    <mergeCell ref="B374:E374"/>
    <mergeCell ref="I374:M374"/>
    <mergeCell ref="B416:E416"/>
    <mergeCell ref="R375:U375"/>
    <mergeCell ref="Z382:Z383"/>
    <mergeCell ref="B386:E386"/>
    <mergeCell ref="AC408:AC409"/>
    <mergeCell ref="L384:L385"/>
    <mergeCell ref="K388:K389"/>
    <mergeCell ref="L388:L389"/>
    <mergeCell ref="M414:M415"/>
    <mergeCell ref="F380:G380"/>
    <mergeCell ref="V380:W380"/>
    <mergeCell ref="J376:J377"/>
    <mergeCell ref="R417:U417"/>
    <mergeCell ref="N416:O416"/>
    <mergeCell ref="F371:I372"/>
    <mergeCell ref="L372:L373"/>
    <mergeCell ref="N370:Q370"/>
    <mergeCell ref="T378:T379"/>
    <mergeCell ref="AA384:AA385"/>
    <mergeCell ref="AB384:AB385"/>
    <mergeCell ref="V386:W386"/>
    <mergeCell ref="F379:I379"/>
    <mergeCell ref="I380:M380"/>
    <mergeCell ref="N375:Q375"/>
    <mergeCell ref="R382:R383"/>
    <mergeCell ref="V374:W374"/>
    <mergeCell ref="M372:M373"/>
    <mergeCell ref="S384:S385"/>
    <mergeCell ref="Z408:Z409"/>
    <mergeCell ref="Y380:AC380"/>
    <mergeCell ref="J411:M411"/>
    <mergeCell ref="Z376:Z377"/>
    <mergeCell ref="V400:Y400"/>
    <mergeCell ref="AA396:AA397"/>
    <mergeCell ref="Q416:U416"/>
    <mergeCell ref="AB402:AB403"/>
    <mergeCell ref="Z412:Z413"/>
    <mergeCell ref="T414:T415"/>
    <mergeCell ref="AA406:AA407"/>
    <mergeCell ref="N393:U398"/>
    <mergeCell ref="AA372:AA373"/>
    <mergeCell ref="U372:U373"/>
    <mergeCell ref="N392:O392"/>
    <mergeCell ref="J370:J371"/>
    <mergeCell ref="B387:E391"/>
    <mergeCell ref="L370:L371"/>
    <mergeCell ref="Z375:AC375"/>
    <mergeCell ref="F376:I376"/>
    <mergeCell ref="F377:I378"/>
    <mergeCell ref="F417:I417"/>
    <mergeCell ref="T372:T373"/>
    <mergeCell ref="V415:Y415"/>
    <mergeCell ref="N388:Q388"/>
    <mergeCell ref="V373:Y373"/>
    <mergeCell ref="S370:S371"/>
    <mergeCell ref="T370:T371"/>
    <mergeCell ref="V371:Y372"/>
    <mergeCell ref="AB370:AB371"/>
    <mergeCell ref="AB372:AB373"/>
    <mergeCell ref="B422:E422"/>
    <mergeCell ref="B393:E397"/>
    <mergeCell ref="K376:K377"/>
    <mergeCell ref="J393:M393"/>
    <mergeCell ref="V393:Y393"/>
    <mergeCell ref="V413:Y414"/>
    <mergeCell ref="AA408:AA409"/>
    <mergeCell ref="AB408:AB409"/>
    <mergeCell ref="J390:J391"/>
    <mergeCell ref="AA376:AA377"/>
    <mergeCell ref="B410:E410"/>
    <mergeCell ref="L378:L379"/>
    <mergeCell ref="L376:L377"/>
    <mergeCell ref="M376:M377"/>
    <mergeCell ref="N413:Q414"/>
    <mergeCell ref="F413:I414"/>
    <mergeCell ref="N382:Q382"/>
    <mergeCell ref="V398:W398"/>
    <mergeCell ref="F398:G398"/>
    <mergeCell ref="I398:M398"/>
    <mergeCell ref="R412:R413"/>
    <mergeCell ref="B411:E415"/>
    <mergeCell ref="J378:J379"/>
    <mergeCell ref="Z381:AC381"/>
    <mergeCell ref="AA394:AA395"/>
    <mergeCell ref="Z378:Z379"/>
    <mergeCell ref="M412:M413"/>
    <mergeCell ref="F394:I394"/>
    <mergeCell ref="S412:S413"/>
    <mergeCell ref="T412:T413"/>
    <mergeCell ref="S378:S379"/>
    <mergeCell ref="F383:I384"/>
    <mergeCell ref="R378:R379"/>
    <mergeCell ref="U408:U409"/>
    <mergeCell ref="J417:M417"/>
    <mergeCell ref="K420:K421"/>
    <mergeCell ref="I422:M422"/>
    <mergeCell ref="R376:R377"/>
    <mergeCell ref="V410:W410"/>
    <mergeCell ref="L414:L415"/>
    <mergeCell ref="U420:U421"/>
    <mergeCell ref="U414:U415"/>
    <mergeCell ref="S376:S377"/>
    <mergeCell ref="S382:S383"/>
    <mergeCell ref="B405:E409"/>
    <mergeCell ref="F411:I411"/>
    <mergeCell ref="B399:E403"/>
    <mergeCell ref="AB396:AB397"/>
    <mergeCell ref="V401:Y402"/>
    <mergeCell ref="F415:I415"/>
    <mergeCell ref="AB376:AB377"/>
    <mergeCell ref="Z414:Z415"/>
    <mergeCell ref="AA414:AA415"/>
    <mergeCell ref="B404:E404"/>
    <mergeCell ref="Y410:AC410"/>
    <mergeCell ref="U382:U383"/>
    <mergeCell ref="Z384:Z385"/>
    <mergeCell ref="B380:E380"/>
    <mergeCell ref="F382:I382"/>
    <mergeCell ref="K382:K383"/>
    <mergeCell ref="F387:I387"/>
    <mergeCell ref="AA382:AA383"/>
    <mergeCell ref="AD387:AK392"/>
    <mergeCell ref="AH405:AK405"/>
    <mergeCell ref="Q380:U380"/>
    <mergeCell ref="B398:E398"/>
    <mergeCell ref="Z393:AC393"/>
    <mergeCell ref="Z399:AC399"/>
    <mergeCell ref="N379:Q379"/>
    <mergeCell ref="V383:Y384"/>
    <mergeCell ref="V381:Y381"/>
    <mergeCell ref="L382:L383"/>
    <mergeCell ref="M382:M383"/>
    <mergeCell ref="AB412:AB413"/>
    <mergeCell ref="V403:Y403"/>
    <mergeCell ref="AI402:AI403"/>
    <mergeCell ref="AK378:AK379"/>
    <mergeCell ref="N380:O380"/>
    <mergeCell ref="AD380:AE380"/>
    <mergeCell ref="T390:T391"/>
    <mergeCell ref="K378:K379"/>
    <mergeCell ref="V399:Y399"/>
    <mergeCell ref="AI394:AI395"/>
    <mergeCell ref="M394:M395"/>
    <mergeCell ref="V395:Y396"/>
    <mergeCell ref="F391:I391"/>
    <mergeCell ref="N385:Q385"/>
    <mergeCell ref="F386:G386"/>
    <mergeCell ref="L394:L395"/>
    <mergeCell ref="N383:Q384"/>
    <mergeCell ref="R384:R385"/>
    <mergeCell ref="AC378:AC379"/>
    <mergeCell ref="J396:J397"/>
    <mergeCell ref="Z394:Z395"/>
    <mergeCell ref="T382:T383"/>
    <mergeCell ref="V382:Y382"/>
    <mergeCell ref="M388:M389"/>
    <mergeCell ref="F388:I388"/>
    <mergeCell ref="V394:Y394"/>
    <mergeCell ref="N391:Q391"/>
    <mergeCell ref="F392:G392"/>
    <mergeCell ref="AJ394:AJ395"/>
    <mergeCell ref="J394:J395"/>
    <mergeCell ref="B392:E392"/>
    <mergeCell ref="M390:M391"/>
    <mergeCell ref="R390:R391"/>
    <mergeCell ref="AA412:AA413"/>
    <mergeCell ref="N409:Q409"/>
    <mergeCell ref="F389:I390"/>
    <mergeCell ref="J382:J383"/>
    <mergeCell ref="AD400:AG400"/>
    <mergeCell ref="BN399:BQ399"/>
    <mergeCell ref="AW398:BA398"/>
    <mergeCell ref="BP402:BP403"/>
    <mergeCell ref="AY402:AY403"/>
    <mergeCell ref="BF394:BF395"/>
    <mergeCell ref="BH394:BH395"/>
    <mergeCell ref="AD395:AG396"/>
    <mergeCell ref="AJ384:AJ385"/>
    <mergeCell ref="AG380:AK380"/>
    <mergeCell ref="AI376:AI377"/>
    <mergeCell ref="N377:Q378"/>
    <mergeCell ref="AJ376:AJ377"/>
    <mergeCell ref="U378:U379"/>
    <mergeCell ref="N381:Q381"/>
    <mergeCell ref="AA378:AA379"/>
    <mergeCell ref="AB378:AB379"/>
    <mergeCell ref="V377:Y378"/>
    <mergeCell ref="V376:Y376"/>
    <mergeCell ref="AI378:AI379"/>
    <mergeCell ref="M378:M379"/>
    <mergeCell ref="AD377:AG378"/>
    <mergeCell ref="N376:Q376"/>
    <mergeCell ref="AD385:AG385"/>
    <mergeCell ref="AK394:AK395"/>
    <mergeCell ref="F395:I396"/>
    <mergeCell ref="AC384:AC385"/>
    <mergeCell ref="K390:K391"/>
    <mergeCell ref="L390:L391"/>
    <mergeCell ref="J388:J389"/>
    <mergeCell ref="M384:M385"/>
    <mergeCell ref="J387:M387"/>
    <mergeCell ref="N386:O386"/>
    <mergeCell ref="Q386:U386"/>
    <mergeCell ref="AK382:AK383"/>
    <mergeCell ref="AH381:AK381"/>
    <mergeCell ref="K396:K397"/>
    <mergeCell ref="L396:L397"/>
    <mergeCell ref="Q392:U392"/>
    <mergeCell ref="S390:S391"/>
    <mergeCell ref="AD382:AG382"/>
    <mergeCell ref="BI396:BI397"/>
    <mergeCell ref="BB394:BE394"/>
    <mergeCell ref="BJ393:BQ398"/>
    <mergeCell ref="AT375:BA380"/>
    <mergeCell ref="AT381:BA386"/>
    <mergeCell ref="BJ401:BM402"/>
    <mergeCell ref="BJ386:BK386"/>
    <mergeCell ref="AT398:AU398"/>
    <mergeCell ref="AL398:AM398"/>
    <mergeCell ref="AH393:AK393"/>
    <mergeCell ref="Y398:AC398"/>
    <mergeCell ref="AH396:AH397"/>
    <mergeCell ref="AI396:AI397"/>
    <mergeCell ref="AJ396:AJ397"/>
    <mergeCell ref="AD394:AG394"/>
    <mergeCell ref="U390:U391"/>
    <mergeCell ref="AS396:AS397"/>
    <mergeCell ref="BJ399:BM399"/>
    <mergeCell ref="BH402:BH403"/>
    <mergeCell ref="BF400:BF401"/>
    <mergeCell ref="AO398:AS398"/>
    <mergeCell ref="BJ403:BM403"/>
    <mergeCell ref="BB401:BE402"/>
    <mergeCell ref="BI400:BI401"/>
    <mergeCell ref="BE398:BI398"/>
    <mergeCell ref="BG402:BG403"/>
    <mergeCell ref="AL393:AO393"/>
    <mergeCell ref="AP393:AS393"/>
    <mergeCell ref="AT393:AW393"/>
    <mergeCell ref="AX393:BA393"/>
    <mergeCell ref="AT394:AW394"/>
    <mergeCell ref="BF393:BI393"/>
    <mergeCell ref="BG394:BG395"/>
    <mergeCell ref="AX394:AX395"/>
    <mergeCell ref="BA396:BA397"/>
    <mergeCell ref="BA400:BA401"/>
    <mergeCell ref="BA402:BA403"/>
    <mergeCell ref="AX400:AX401"/>
    <mergeCell ref="BB385:BE385"/>
    <mergeCell ref="AQ396:AQ397"/>
    <mergeCell ref="AZ396:AZ397"/>
    <mergeCell ref="AH384:AH385"/>
    <mergeCell ref="BB383:BE384"/>
    <mergeCell ref="AZ394:AZ395"/>
    <mergeCell ref="BB399:BE399"/>
    <mergeCell ref="AD397:AG397"/>
    <mergeCell ref="AC394:AC395"/>
    <mergeCell ref="AC396:AC397"/>
    <mergeCell ref="V397:Y397"/>
    <mergeCell ref="AB382:AB383"/>
    <mergeCell ref="BB395:BE396"/>
    <mergeCell ref="AT403:AW403"/>
    <mergeCell ref="BI402:BI403"/>
    <mergeCell ref="AH382:AH383"/>
    <mergeCell ref="AH376:AH377"/>
    <mergeCell ref="V379:Y379"/>
    <mergeCell ref="AH375:AK375"/>
    <mergeCell ref="AD375:AG375"/>
    <mergeCell ref="AT387:BA392"/>
    <mergeCell ref="BG396:BG397"/>
    <mergeCell ref="BH396:BH397"/>
    <mergeCell ref="AD381:AG381"/>
    <mergeCell ref="BJ379:BM379"/>
    <mergeCell ref="BJ381:BM381"/>
    <mergeCell ref="BP390:BP391"/>
    <mergeCell ref="BE404:BI404"/>
    <mergeCell ref="BF402:BF403"/>
    <mergeCell ref="AL394:AO394"/>
    <mergeCell ref="AP394:AP395"/>
    <mergeCell ref="AQ394:AQ395"/>
    <mergeCell ref="AR394:AR395"/>
    <mergeCell ref="AT397:AW397"/>
    <mergeCell ref="AT400:AW400"/>
    <mergeCell ref="AY396:AY397"/>
    <mergeCell ref="R388:R389"/>
    <mergeCell ref="AC402:AC403"/>
    <mergeCell ref="Z400:Z401"/>
    <mergeCell ref="Z402:Z403"/>
    <mergeCell ref="AH402:AH403"/>
    <mergeCell ref="R411:U411"/>
    <mergeCell ref="F399:M404"/>
    <mergeCell ref="N407:Q408"/>
    <mergeCell ref="AJ402:AJ403"/>
    <mergeCell ref="AD399:AG399"/>
    <mergeCell ref="AT404:AU404"/>
    <mergeCell ref="AX402:AX403"/>
    <mergeCell ref="F412:I412"/>
    <mergeCell ref="AA402:AA403"/>
    <mergeCell ref="AP396:AP397"/>
    <mergeCell ref="AD393:AG393"/>
    <mergeCell ref="J384:J385"/>
    <mergeCell ref="AL397:AO397"/>
    <mergeCell ref="K384:K385"/>
    <mergeCell ref="AH400:AH401"/>
    <mergeCell ref="AI400:AI401"/>
    <mergeCell ref="AK396:AK397"/>
    <mergeCell ref="AA400:AA401"/>
    <mergeCell ref="F393:I393"/>
    <mergeCell ref="AH394:AH395"/>
    <mergeCell ref="AL381:AS386"/>
    <mergeCell ref="I386:M386"/>
    <mergeCell ref="AB394:AB395"/>
    <mergeCell ref="Z396:Z397"/>
    <mergeCell ref="AT395:AW396"/>
    <mergeCell ref="AX396:AX397"/>
    <mergeCell ref="AI382:AI383"/>
    <mergeCell ref="BF399:BI399"/>
    <mergeCell ref="F381:I381"/>
    <mergeCell ref="AD401:AG402"/>
    <mergeCell ref="K394:K395"/>
    <mergeCell ref="AD398:AE398"/>
    <mergeCell ref="AC406:AC407"/>
    <mergeCell ref="F397:I397"/>
    <mergeCell ref="N406:Q406"/>
    <mergeCell ref="R406:R407"/>
    <mergeCell ref="S406:S407"/>
    <mergeCell ref="V405:Y405"/>
    <mergeCell ref="Z405:AC405"/>
    <mergeCell ref="AD404:AE404"/>
    <mergeCell ref="AG404:AK404"/>
    <mergeCell ref="AJ400:AJ401"/>
    <mergeCell ref="AK400:AK401"/>
    <mergeCell ref="AH399:AK399"/>
    <mergeCell ref="M396:M397"/>
    <mergeCell ref="BB397:BE397"/>
    <mergeCell ref="BB398:BC398"/>
    <mergeCell ref="BY406:BY407"/>
    <mergeCell ref="F416:G416"/>
    <mergeCell ref="I416:M416"/>
    <mergeCell ref="BR409:BU409"/>
    <mergeCell ref="BJ404:BK404"/>
    <mergeCell ref="F421:I421"/>
    <mergeCell ref="AT399:AW399"/>
    <mergeCell ref="BP400:BP401"/>
    <mergeCell ref="AK402:AK403"/>
    <mergeCell ref="J414:J415"/>
    <mergeCell ref="K414:K415"/>
    <mergeCell ref="BO402:BO403"/>
    <mergeCell ref="BJ406:BM406"/>
    <mergeCell ref="BY408:BY409"/>
    <mergeCell ref="BX406:BX407"/>
    <mergeCell ref="AJ406:AJ407"/>
    <mergeCell ref="BQ406:BQ407"/>
    <mergeCell ref="J418:J419"/>
    <mergeCell ref="J420:J421"/>
    <mergeCell ref="BQ402:BQ403"/>
    <mergeCell ref="BO400:BO401"/>
    <mergeCell ref="Z406:Z407"/>
    <mergeCell ref="AH408:AH409"/>
    <mergeCell ref="M418:M419"/>
    <mergeCell ref="N418:Q418"/>
    <mergeCell ref="S418:S419"/>
    <mergeCell ref="BP406:BP407"/>
    <mergeCell ref="BO408:BO409"/>
    <mergeCell ref="BN408:BN409"/>
    <mergeCell ref="L420:L421"/>
    <mergeCell ref="M420:M421"/>
    <mergeCell ref="L418:L419"/>
    <mergeCell ref="BH400:BH401"/>
    <mergeCell ref="BG400:BG401"/>
    <mergeCell ref="BJ400:BM400"/>
    <mergeCell ref="N410:O410"/>
    <mergeCell ref="Q410:U410"/>
    <mergeCell ref="AT401:AW402"/>
    <mergeCell ref="BM404:BQ404"/>
    <mergeCell ref="BN400:BN401"/>
    <mergeCell ref="BN402:BN403"/>
    <mergeCell ref="N411:Q411"/>
    <mergeCell ref="V416:W416"/>
    <mergeCell ref="AZ402:AZ403"/>
    <mergeCell ref="N415:Q415"/>
    <mergeCell ref="BQ400:BQ401"/>
    <mergeCell ref="AX399:BA399"/>
    <mergeCell ref="BB400:BE400"/>
    <mergeCell ref="AD413:AG414"/>
    <mergeCell ref="AC400:AC401"/>
    <mergeCell ref="T406:T407"/>
    <mergeCell ref="U406:U407"/>
    <mergeCell ref="V404:W404"/>
    <mergeCell ref="J412:J413"/>
    <mergeCell ref="K412:K413"/>
    <mergeCell ref="L412:L413"/>
    <mergeCell ref="Y404:AC404"/>
    <mergeCell ref="AZ400:AZ401"/>
    <mergeCell ref="AT405:BA410"/>
    <mergeCell ref="AH411:AK411"/>
    <mergeCell ref="BB403:BE403"/>
    <mergeCell ref="AL399:AS404"/>
    <mergeCell ref="AB400:AB401"/>
    <mergeCell ref="F405:M410"/>
    <mergeCell ref="CD405:CG405"/>
    <mergeCell ref="BN418:BN419"/>
    <mergeCell ref="BV417:BY417"/>
    <mergeCell ref="BV408:BV409"/>
    <mergeCell ref="BM416:BQ416"/>
    <mergeCell ref="BN406:BN407"/>
    <mergeCell ref="BW420:BW421"/>
    <mergeCell ref="BN405:BQ405"/>
    <mergeCell ref="BI418:BI419"/>
    <mergeCell ref="BY418:BY419"/>
    <mergeCell ref="AI414:AI415"/>
    <mergeCell ref="BR412:BU412"/>
    <mergeCell ref="AH426:AH427"/>
    <mergeCell ref="BJ409:BM409"/>
    <mergeCell ref="BW418:BW419"/>
    <mergeCell ref="BY420:BY421"/>
    <mergeCell ref="BB421:BE421"/>
    <mergeCell ref="AH414:AH415"/>
    <mergeCell ref="BR410:BS410"/>
    <mergeCell ref="BR407:BU408"/>
    <mergeCell ref="BJ407:BM408"/>
    <mergeCell ref="BV405:BY405"/>
    <mergeCell ref="BV406:BV407"/>
    <mergeCell ref="BB422:BC422"/>
    <mergeCell ref="BF420:BF421"/>
    <mergeCell ref="BJ405:BM405"/>
    <mergeCell ref="AD412:AG412"/>
    <mergeCell ref="AC412:AC413"/>
    <mergeCell ref="AL419:AO420"/>
    <mergeCell ref="AD417:AG417"/>
    <mergeCell ref="AH423:AK423"/>
    <mergeCell ref="AH420:AH421"/>
    <mergeCell ref="AI420:AI421"/>
    <mergeCell ref="AJ420:AJ421"/>
    <mergeCell ref="BO412:BO413"/>
    <mergeCell ref="BV412:BV413"/>
    <mergeCell ref="AD405:AG405"/>
    <mergeCell ref="AJ408:AJ409"/>
    <mergeCell ref="BJ425:BM426"/>
    <mergeCell ref="BP418:BP419"/>
    <mergeCell ref="AH418:AH419"/>
    <mergeCell ref="AI418:AI419"/>
    <mergeCell ref="AD421:AG421"/>
    <mergeCell ref="AK406:AK407"/>
    <mergeCell ref="BR405:BU405"/>
    <mergeCell ref="Y416:AC416"/>
    <mergeCell ref="AD416:AE416"/>
    <mergeCell ref="BO406:BO407"/>
    <mergeCell ref="BV411:BY411"/>
    <mergeCell ref="BW414:BW415"/>
    <mergeCell ref="BI420:BI421"/>
    <mergeCell ref="AC414:AC415"/>
    <mergeCell ref="AL405:AS410"/>
    <mergeCell ref="AI406:AI407"/>
    <mergeCell ref="BR421:BU421"/>
    <mergeCell ref="BN420:BN421"/>
    <mergeCell ref="AB414:AB415"/>
    <mergeCell ref="V409:Y409"/>
    <mergeCell ref="BP408:BP409"/>
    <mergeCell ref="BM410:BQ410"/>
    <mergeCell ref="AL417:AO417"/>
    <mergeCell ref="BW406:BW407"/>
    <mergeCell ref="AK412:AK413"/>
    <mergeCell ref="BQ420:BQ421"/>
    <mergeCell ref="CH405:CK405"/>
    <mergeCell ref="CC410:CG410"/>
    <mergeCell ref="BF426:BF427"/>
    <mergeCell ref="BG426:BG427"/>
    <mergeCell ref="BH426:BH427"/>
    <mergeCell ref="AL422:AM422"/>
    <mergeCell ref="AO422:AS422"/>
    <mergeCell ref="AQ418:AQ419"/>
    <mergeCell ref="CG408:CG409"/>
    <mergeCell ref="BZ406:CC406"/>
    <mergeCell ref="BZ412:CC412"/>
    <mergeCell ref="BN411:BQ411"/>
    <mergeCell ref="CF408:CF409"/>
    <mergeCell ref="CH410:CI410"/>
    <mergeCell ref="CH409:CK409"/>
    <mergeCell ref="CD414:CD415"/>
    <mergeCell ref="CK410:CO410"/>
    <mergeCell ref="CK416:CO416"/>
    <mergeCell ref="BZ405:CC405"/>
    <mergeCell ref="CD408:CD409"/>
    <mergeCell ref="CO408:CO409"/>
    <mergeCell ref="CM418:CM419"/>
    <mergeCell ref="CE406:CE407"/>
    <mergeCell ref="CF406:CF407"/>
    <mergeCell ref="AD425:AG426"/>
    <mergeCell ref="BV414:BV415"/>
    <mergeCell ref="AT423:BA428"/>
    <mergeCell ref="BJ412:BM412"/>
    <mergeCell ref="AD423:AG423"/>
    <mergeCell ref="BB405:BI410"/>
    <mergeCell ref="CH407:CK408"/>
    <mergeCell ref="BZ407:CC408"/>
    <mergeCell ref="CD406:CD407"/>
    <mergeCell ref="CG406:CG407"/>
    <mergeCell ref="CE408:CE409"/>
    <mergeCell ref="BM422:BQ422"/>
    <mergeCell ref="BZ413:CC414"/>
    <mergeCell ref="BZ411:CC411"/>
    <mergeCell ref="BW408:BW409"/>
    <mergeCell ref="BU410:BY410"/>
    <mergeCell ref="CE414:CE415"/>
    <mergeCell ref="BX414:BX415"/>
    <mergeCell ref="BV420:BV421"/>
    <mergeCell ref="BJ410:BK410"/>
    <mergeCell ref="BW424:BW425"/>
    <mergeCell ref="BX424:BX425"/>
    <mergeCell ref="BV424:BV425"/>
    <mergeCell ref="BQ424:BQ425"/>
    <mergeCell ref="CL406:CL407"/>
    <mergeCell ref="CL408:CL409"/>
    <mergeCell ref="CN414:CN415"/>
    <mergeCell ref="BJ416:BK416"/>
    <mergeCell ref="CN426:CN427"/>
    <mergeCell ref="BN414:BN415"/>
    <mergeCell ref="BO414:BO415"/>
    <mergeCell ref="AL418:AO418"/>
    <mergeCell ref="AD407:AG408"/>
    <mergeCell ref="BQ412:BQ413"/>
    <mergeCell ref="BR413:BU414"/>
    <mergeCell ref="BX408:BX409"/>
    <mergeCell ref="CM406:CM407"/>
    <mergeCell ref="BZ409:CC409"/>
    <mergeCell ref="CM408:CM409"/>
    <mergeCell ref="CN408:CN409"/>
    <mergeCell ref="N427:Q427"/>
    <mergeCell ref="BB423:BE423"/>
    <mergeCell ref="CH425:CK426"/>
    <mergeCell ref="CN406:CN407"/>
    <mergeCell ref="BZ410:CA410"/>
    <mergeCell ref="CD412:CD413"/>
    <mergeCell ref="AD422:AE422"/>
    <mergeCell ref="AG422:AK422"/>
    <mergeCell ref="BW412:BW413"/>
    <mergeCell ref="AI426:AI427"/>
    <mergeCell ref="BJ427:BM427"/>
    <mergeCell ref="CH411:CK411"/>
    <mergeCell ref="CG412:CG413"/>
    <mergeCell ref="BB424:BE424"/>
    <mergeCell ref="BZ425:CC426"/>
    <mergeCell ref="CH424:CK424"/>
    <mergeCell ref="BB419:BE420"/>
    <mergeCell ref="BF424:BF425"/>
    <mergeCell ref="BW426:BW427"/>
    <mergeCell ref="CE412:CE413"/>
    <mergeCell ref="CD411:CG411"/>
    <mergeCell ref="BR406:BU406"/>
    <mergeCell ref="AG410:AK410"/>
    <mergeCell ref="BJ424:BM424"/>
    <mergeCell ref="BN424:BN425"/>
    <mergeCell ref="BO426:BO427"/>
    <mergeCell ref="BP426:BP427"/>
    <mergeCell ref="BQ426:BQ427"/>
    <mergeCell ref="BJ422:BK422"/>
    <mergeCell ref="AL411:AS416"/>
    <mergeCell ref="AT411:BA416"/>
    <mergeCell ref="BO424:BO425"/>
    <mergeCell ref="BJ423:BM423"/>
    <mergeCell ref="AH406:AH407"/>
    <mergeCell ref="BJ411:BM411"/>
    <mergeCell ref="BQ408:BQ409"/>
    <mergeCell ref="AP418:AP419"/>
    <mergeCell ref="AL421:AO421"/>
    <mergeCell ref="AK414:AK415"/>
    <mergeCell ref="AT417:BA422"/>
    <mergeCell ref="BN423:BQ423"/>
    <mergeCell ref="BQ418:BQ419"/>
    <mergeCell ref="BR419:BU420"/>
    <mergeCell ref="AD406:AG406"/>
    <mergeCell ref="AK420:AK421"/>
    <mergeCell ref="AP417:AS417"/>
    <mergeCell ref="BE422:BI422"/>
    <mergeCell ref="AK408:AK409"/>
    <mergeCell ref="BN412:BN413"/>
    <mergeCell ref="BR423:BU423"/>
    <mergeCell ref="BH418:BH419"/>
    <mergeCell ref="CH421:CK421"/>
    <mergeCell ref="CN424:CN425"/>
    <mergeCell ref="BJ417:BM417"/>
    <mergeCell ref="BR425:BU426"/>
    <mergeCell ref="BZ417:CG422"/>
    <mergeCell ref="BY424:BY425"/>
    <mergeCell ref="AD418:AG418"/>
    <mergeCell ref="BF423:BI423"/>
    <mergeCell ref="AD424:AG424"/>
    <mergeCell ref="AD415:AG415"/>
    <mergeCell ref="BF417:BI417"/>
    <mergeCell ref="BO418:BO419"/>
    <mergeCell ref="BR416:BS416"/>
    <mergeCell ref="AC430:AC431"/>
    <mergeCell ref="V411:Y411"/>
    <mergeCell ref="BX430:BX431"/>
    <mergeCell ref="BR430:BU430"/>
    <mergeCell ref="BB428:BC428"/>
    <mergeCell ref="BY414:BY415"/>
    <mergeCell ref="AR418:AR419"/>
    <mergeCell ref="CH423:CK423"/>
    <mergeCell ref="BI424:BI425"/>
    <mergeCell ref="BZ415:CC415"/>
    <mergeCell ref="AH417:AK417"/>
    <mergeCell ref="AP420:AP421"/>
    <mergeCell ref="V417:AC422"/>
    <mergeCell ref="BR417:BU417"/>
    <mergeCell ref="AK426:AK427"/>
    <mergeCell ref="BB417:BE417"/>
    <mergeCell ref="BG418:BG419"/>
    <mergeCell ref="BG424:BG425"/>
    <mergeCell ref="CK428:CO428"/>
    <mergeCell ref="CL430:CL431"/>
    <mergeCell ref="CL423:CO423"/>
    <mergeCell ref="BR418:BU418"/>
    <mergeCell ref="CN418:CN419"/>
    <mergeCell ref="CH412:CK412"/>
    <mergeCell ref="CN412:CN413"/>
    <mergeCell ref="CO412:CO413"/>
    <mergeCell ref="BR411:BU411"/>
    <mergeCell ref="CD424:CD425"/>
    <mergeCell ref="CE424:CE425"/>
    <mergeCell ref="CM426:CM427"/>
    <mergeCell ref="CH427:CK427"/>
    <mergeCell ref="CL418:CL419"/>
    <mergeCell ref="BX426:BX427"/>
    <mergeCell ref="BV426:BV427"/>
    <mergeCell ref="BR422:BS422"/>
    <mergeCell ref="CH418:CK418"/>
    <mergeCell ref="CO418:CO419"/>
    <mergeCell ref="CH416:CI416"/>
    <mergeCell ref="CH419:CK420"/>
    <mergeCell ref="BZ429:CC429"/>
    <mergeCell ref="AG416:AK416"/>
    <mergeCell ref="AL423:AS428"/>
    <mergeCell ref="BB427:BE427"/>
    <mergeCell ref="BU428:BY428"/>
    <mergeCell ref="AD427:AG427"/>
    <mergeCell ref="BJ415:BM415"/>
    <mergeCell ref="CL414:CL415"/>
    <mergeCell ref="CM414:CM415"/>
    <mergeCell ref="BR415:BU415"/>
    <mergeCell ref="BR427:BU427"/>
    <mergeCell ref="CL429:CO429"/>
    <mergeCell ref="Z430:Z431"/>
    <mergeCell ref="AB430:AB431"/>
    <mergeCell ref="AD428:AE428"/>
    <mergeCell ref="CO426:CO427"/>
    <mergeCell ref="BF418:BF419"/>
    <mergeCell ref="CL411:CO411"/>
    <mergeCell ref="BV418:BV419"/>
    <mergeCell ref="B428:E428"/>
    <mergeCell ref="F428:G428"/>
    <mergeCell ref="I428:M428"/>
    <mergeCell ref="BJ430:BM430"/>
    <mergeCell ref="BN430:BN431"/>
    <mergeCell ref="F423:I423"/>
    <mergeCell ref="M430:M431"/>
    <mergeCell ref="AD430:AG430"/>
    <mergeCell ref="AH430:AH431"/>
    <mergeCell ref="AI430:AI431"/>
    <mergeCell ref="AJ430:AJ431"/>
    <mergeCell ref="AK430:AK431"/>
    <mergeCell ref="M424:M425"/>
    <mergeCell ref="U426:U427"/>
    <mergeCell ref="B423:E427"/>
    <mergeCell ref="B417:E421"/>
    <mergeCell ref="AJ424:AJ425"/>
    <mergeCell ref="BJ429:BM429"/>
    <mergeCell ref="BN429:BQ429"/>
    <mergeCell ref="BR429:BU429"/>
    <mergeCell ref="CG424:CG425"/>
    <mergeCell ref="BX420:BX421"/>
    <mergeCell ref="BN426:BN427"/>
    <mergeCell ref="BX412:BX413"/>
    <mergeCell ref="N429:Q429"/>
    <mergeCell ref="BY430:BY431"/>
    <mergeCell ref="BM428:BQ428"/>
    <mergeCell ref="L426:L427"/>
    <mergeCell ref="AJ426:AJ427"/>
    <mergeCell ref="AA426:AA427"/>
    <mergeCell ref="V430:Y430"/>
    <mergeCell ref="AK418:AK419"/>
    <mergeCell ref="AL429:AS434"/>
    <mergeCell ref="AT429:BA434"/>
    <mergeCell ref="N421:Q421"/>
    <mergeCell ref="BB429:BE429"/>
    <mergeCell ref="AH429:AK429"/>
    <mergeCell ref="BZ416:CA416"/>
    <mergeCell ref="CC416:CG416"/>
    <mergeCell ref="V427:Y427"/>
    <mergeCell ref="AD433:AG433"/>
    <mergeCell ref="BP414:BP415"/>
    <mergeCell ref="BQ414:BQ415"/>
    <mergeCell ref="CD429:CG429"/>
    <mergeCell ref="CF426:CF427"/>
    <mergeCell ref="AB426:AB427"/>
    <mergeCell ref="Z426:Z427"/>
    <mergeCell ref="AA424:AA425"/>
    <mergeCell ref="AB424:AB425"/>
    <mergeCell ref="Z423:AC423"/>
    <mergeCell ref="AR420:AR421"/>
    <mergeCell ref="BG420:BG421"/>
    <mergeCell ref="BU416:BY416"/>
    <mergeCell ref="B429:E433"/>
    <mergeCell ref="F429:I429"/>
    <mergeCell ref="BB433:BE433"/>
    <mergeCell ref="T432:T433"/>
    <mergeCell ref="R423:U423"/>
    <mergeCell ref="T424:T425"/>
    <mergeCell ref="R426:R427"/>
    <mergeCell ref="S426:S427"/>
    <mergeCell ref="Z432:Z433"/>
    <mergeCell ref="F424:I424"/>
    <mergeCell ref="BB430:BE430"/>
    <mergeCell ref="CH433:CK433"/>
    <mergeCell ref="BV430:BV431"/>
    <mergeCell ref="BW430:BW431"/>
    <mergeCell ref="BN432:BN433"/>
    <mergeCell ref="BR433:BU433"/>
    <mergeCell ref="BJ433:BM433"/>
    <mergeCell ref="BV432:BV433"/>
    <mergeCell ref="CO420:CO421"/>
    <mergeCell ref="BB425:BE426"/>
    <mergeCell ref="BO430:BO431"/>
    <mergeCell ref="BZ427:CC427"/>
    <mergeCell ref="CF414:CF415"/>
    <mergeCell ref="BH424:BH425"/>
    <mergeCell ref="AK424:AK425"/>
    <mergeCell ref="BU422:BY422"/>
    <mergeCell ref="BJ419:BM420"/>
    <mergeCell ref="BW432:BW433"/>
    <mergeCell ref="BJ413:BM414"/>
    <mergeCell ref="BF430:BF431"/>
    <mergeCell ref="BG430:BG431"/>
    <mergeCell ref="BH430:BH431"/>
    <mergeCell ref="BI430:BI431"/>
    <mergeCell ref="BO420:BO421"/>
    <mergeCell ref="BJ428:BK428"/>
    <mergeCell ref="CL420:CL421"/>
    <mergeCell ref="CM420:CM421"/>
    <mergeCell ref="CN420:CN421"/>
    <mergeCell ref="BZ423:CC423"/>
    <mergeCell ref="CD423:CG423"/>
    <mergeCell ref="CD426:CD427"/>
    <mergeCell ref="CE426:CE427"/>
    <mergeCell ref="CO414:CO415"/>
    <mergeCell ref="BR424:BU424"/>
    <mergeCell ref="BY412:BY413"/>
    <mergeCell ref="BN417:BQ417"/>
    <mergeCell ref="CG414:CG415"/>
    <mergeCell ref="CH429:CK429"/>
    <mergeCell ref="BP420:BP421"/>
    <mergeCell ref="CH417:CK417"/>
    <mergeCell ref="BP412:BP413"/>
    <mergeCell ref="CF412:CF413"/>
    <mergeCell ref="CL412:CL413"/>
    <mergeCell ref="CM412:CM413"/>
    <mergeCell ref="CM424:CM425"/>
    <mergeCell ref="BF429:BI429"/>
    <mergeCell ref="CL424:CL425"/>
    <mergeCell ref="BI432:BI433"/>
    <mergeCell ref="CH413:CK414"/>
    <mergeCell ref="BR431:BU432"/>
    <mergeCell ref="AG428:AK428"/>
    <mergeCell ref="BP432:BP433"/>
    <mergeCell ref="BQ432:BQ433"/>
    <mergeCell ref="BZ424:CC424"/>
    <mergeCell ref="BX418:BX419"/>
    <mergeCell ref="BJ421:BM421"/>
    <mergeCell ref="BJ418:BM418"/>
    <mergeCell ref="BB411:BI416"/>
    <mergeCell ref="AQ420:AQ421"/>
    <mergeCell ref="BB418:BE418"/>
    <mergeCell ref="AH412:AH413"/>
    <mergeCell ref="AI412:AI413"/>
    <mergeCell ref="L432:L433"/>
    <mergeCell ref="M432:M433"/>
    <mergeCell ref="AH436:AK438"/>
    <mergeCell ref="P435:S435"/>
    <mergeCell ref="R430:R431"/>
    <mergeCell ref="T430:T431"/>
    <mergeCell ref="V433:Y433"/>
    <mergeCell ref="S430:S431"/>
    <mergeCell ref="J430:J431"/>
    <mergeCell ref="AI432:AI433"/>
    <mergeCell ref="BF436:BI438"/>
    <mergeCell ref="CL432:CL433"/>
    <mergeCell ref="CM432:CM433"/>
    <mergeCell ref="BZ430:CC430"/>
    <mergeCell ref="CD430:CD431"/>
    <mergeCell ref="CE430:CE431"/>
    <mergeCell ref="CK422:CO422"/>
    <mergeCell ref="CF424:CF425"/>
    <mergeCell ref="BH420:BH421"/>
    <mergeCell ref="CH422:CI422"/>
    <mergeCell ref="V428:W428"/>
    <mergeCell ref="CM430:CM431"/>
    <mergeCell ref="CC428:CG428"/>
    <mergeCell ref="CH428:CI428"/>
    <mergeCell ref="AA432:AA433"/>
    <mergeCell ref="AB432:AB433"/>
    <mergeCell ref="AC432:AC433"/>
    <mergeCell ref="AH432:AH433"/>
    <mergeCell ref="BZ431:CC432"/>
    <mergeCell ref="CH431:CK432"/>
    <mergeCell ref="BZ428:CA428"/>
    <mergeCell ref="CD432:CD433"/>
    <mergeCell ref="BJ436:BM438"/>
    <mergeCell ref="J429:M429"/>
    <mergeCell ref="K430:K431"/>
    <mergeCell ref="L430:L431"/>
    <mergeCell ref="Z429:AC429"/>
    <mergeCell ref="AA430:AA431"/>
    <mergeCell ref="U430:U431"/>
    <mergeCell ref="AD419:AG420"/>
    <mergeCell ref="AK432:AK433"/>
    <mergeCell ref="BV423:BY423"/>
    <mergeCell ref="BY426:BY427"/>
    <mergeCell ref="BP424:BP425"/>
    <mergeCell ref="AS418:AS419"/>
    <mergeCell ref="AC426:AC427"/>
    <mergeCell ref="V424:Y424"/>
    <mergeCell ref="Z424:Z425"/>
    <mergeCell ref="V425:Y426"/>
    <mergeCell ref="AJ418:AJ419"/>
    <mergeCell ref="T418:T419"/>
    <mergeCell ref="K418:K419"/>
    <mergeCell ref="BR428:BS428"/>
    <mergeCell ref="BE428:BI428"/>
    <mergeCell ref="I434:M434"/>
    <mergeCell ref="N434:O434"/>
    <mergeCell ref="AN435:AQ435"/>
    <mergeCell ref="F425:I426"/>
    <mergeCell ref="BI426:BI427"/>
    <mergeCell ref="BP430:BP431"/>
    <mergeCell ref="BQ430:BQ431"/>
    <mergeCell ref="CG426:CG427"/>
    <mergeCell ref="R424:R425"/>
    <mergeCell ref="BZ434:CA434"/>
    <mergeCell ref="S432:S433"/>
    <mergeCell ref="AD431:AG432"/>
    <mergeCell ref="BR442:BU444"/>
    <mergeCell ref="BV442:BY444"/>
    <mergeCell ref="AQ446:AR446"/>
    <mergeCell ref="X435:AA435"/>
    <mergeCell ref="AF435:AI435"/>
    <mergeCell ref="BR436:BU438"/>
    <mergeCell ref="Z436:AC438"/>
    <mergeCell ref="CE432:CE433"/>
    <mergeCell ref="CF432:CF433"/>
    <mergeCell ref="BZ436:CC438"/>
    <mergeCell ref="CD442:CG444"/>
    <mergeCell ref="CH442:CK444"/>
    <mergeCell ref="CL442:CO444"/>
    <mergeCell ref="AT442:AW444"/>
    <mergeCell ref="AX442:BA444"/>
    <mergeCell ref="BB442:BE444"/>
    <mergeCell ref="BF442:BI444"/>
    <mergeCell ref="BJ442:BM444"/>
    <mergeCell ref="BN442:BQ444"/>
    <mergeCell ref="V442:Y444"/>
    <mergeCell ref="Z442:AC444"/>
    <mergeCell ref="AD442:AG444"/>
    <mergeCell ref="AH442:AK444"/>
    <mergeCell ref="AL442:AO444"/>
    <mergeCell ref="AP442:AS444"/>
    <mergeCell ref="BZ442:CC444"/>
    <mergeCell ref="BS447:BT447"/>
    <mergeCell ref="BW447:BX447"/>
    <mergeCell ref="AE447:AF447"/>
    <mergeCell ref="CL436:CO438"/>
    <mergeCell ref="N442:Q444"/>
    <mergeCell ref="AV441:AY441"/>
    <mergeCell ref="BD441:BG441"/>
    <mergeCell ref="BL441:BO441"/>
    <mergeCell ref="AI447:AJ447"/>
    <mergeCell ref="AM447:AN447"/>
    <mergeCell ref="BG446:BH446"/>
    <mergeCell ref="CB435:CE435"/>
    <mergeCell ref="CE447:CF447"/>
    <mergeCell ref="CI447:CJ447"/>
    <mergeCell ref="CM447:CN447"/>
    <mergeCell ref="CI446:CJ446"/>
    <mergeCell ref="N433:Q433"/>
    <mergeCell ref="BO432:BO433"/>
    <mergeCell ref="N436:Q438"/>
    <mergeCell ref="AD436:AG438"/>
    <mergeCell ref="V434:W434"/>
    <mergeCell ref="BX432:BX433"/>
    <mergeCell ref="BT435:BW435"/>
    <mergeCell ref="BY432:BY433"/>
    <mergeCell ref="BL435:BO435"/>
    <mergeCell ref="BD435:BG435"/>
    <mergeCell ref="CC434:CG434"/>
    <mergeCell ref="AT436:AW438"/>
    <mergeCell ref="BZ433:CC433"/>
    <mergeCell ref="CO432:CO433"/>
    <mergeCell ref="CG432:CG433"/>
    <mergeCell ref="CN432:CN433"/>
    <mergeCell ref="CF430:CF431"/>
    <mergeCell ref="CG430:CG431"/>
    <mergeCell ref="CH430:CK430"/>
    <mergeCell ref="CO430:CO431"/>
    <mergeCell ref="BW448:BX448"/>
    <mergeCell ref="AE448:AF448"/>
    <mergeCell ref="AI448:AJ448"/>
    <mergeCell ref="AM448:AN448"/>
    <mergeCell ref="CA447:CB447"/>
    <mergeCell ref="BG448:BH448"/>
    <mergeCell ref="BK448:BL448"/>
    <mergeCell ref="W446:X446"/>
    <mergeCell ref="AA446:AB446"/>
    <mergeCell ref="CE446:CF446"/>
    <mergeCell ref="BR453:BY453"/>
    <mergeCell ref="AY452:AZ452"/>
    <mergeCell ref="W452:X452"/>
    <mergeCell ref="AA452:AB452"/>
    <mergeCell ref="BC451:BD451"/>
    <mergeCell ref="BB449:BI449"/>
    <mergeCell ref="BO451:BP451"/>
    <mergeCell ref="BS451:BT451"/>
    <mergeCell ref="BW451:BX451"/>
    <mergeCell ref="AE451:AF451"/>
    <mergeCell ref="AI451:AJ451"/>
    <mergeCell ref="AM451:AN451"/>
    <mergeCell ref="BR449:BY449"/>
    <mergeCell ref="BG451:BH451"/>
    <mergeCell ref="BK451:BL451"/>
    <mergeCell ref="BO454:BP454"/>
    <mergeCell ref="BC452:BD452"/>
    <mergeCell ref="CE452:CF452"/>
    <mergeCell ref="CE454:CF454"/>
    <mergeCell ref="AY454:AZ454"/>
    <mergeCell ref="W454:X454"/>
    <mergeCell ref="AA454:AB454"/>
    <mergeCell ref="AM454:AN454"/>
    <mergeCell ref="AQ454:AR454"/>
    <mergeCell ref="AM446:AN446"/>
    <mergeCell ref="BW446:BX446"/>
    <mergeCell ref="BK446:BL446"/>
    <mergeCell ref="BO446:BP446"/>
    <mergeCell ref="BW452:BX452"/>
    <mergeCell ref="AE446:AF446"/>
    <mergeCell ref="BC447:BD447"/>
    <mergeCell ref="AA462:AB462"/>
    <mergeCell ref="BB465:BI465"/>
    <mergeCell ref="BJ465:BQ465"/>
    <mergeCell ref="BG470:BH470"/>
    <mergeCell ref="BW472:BX472"/>
    <mergeCell ref="AU466:AV466"/>
    <mergeCell ref="BC466:BD466"/>
    <mergeCell ref="BG466:BH466"/>
    <mergeCell ref="W467:X467"/>
    <mergeCell ref="AM471:AN471"/>
    <mergeCell ref="AQ471:AR471"/>
    <mergeCell ref="AU471:AV471"/>
    <mergeCell ref="AM456:AN456"/>
    <mergeCell ref="BS466:BT466"/>
    <mergeCell ref="BW466:BX466"/>
    <mergeCell ref="BO458:BP458"/>
    <mergeCell ref="BC459:BD459"/>
    <mergeCell ref="BG459:BH459"/>
    <mergeCell ref="BC460:BD460"/>
    <mergeCell ref="BG468:BH468"/>
    <mergeCell ref="BK468:BL468"/>
    <mergeCell ref="BS475:BT475"/>
    <mergeCell ref="BW475:BX475"/>
    <mergeCell ref="AE463:AF463"/>
    <mergeCell ref="AE456:AF456"/>
    <mergeCell ref="W456:X456"/>
    <mergeCell ref="W468:X468"/>
    <mergeCell ref="CA472:CB472"/>
    <mergeCell ref="CH481:CO481"/>
    <mergeCell ref="CH469:CO469"/>
    <mergeCell ref="BW463:BX463"/>
    <mergeCell ref="CI479:CJ479"/>
    <mergeCell ref="CM472:CN472"/>
    <mergeCell ref="AM463:AN463"/>
    <mergeCell ref="CI470:CJ470"/>
    <mergeCell ref="CM468:CN468"/>
    <mergeCell ref="CI464:CJ464"/>
    <mergeCell ref="CM464:CN464"/>
    <mergeCell ref="CA475:CB475"/>
    <mergeCell ref="BG475:BH475"/>
    <mergeCell ref="BS472:BT472"/>
    <mergeCell ref="CI467:CJ467"/>
    <mergeCell ref="AY468:AZ468"/>
    <mergeCell ref="BR481:BY481"/>
    <mergeCell ref="CM462:CN462"/>
    <mergeCell ref="BR465:BY465"/>
    <mergeCell ref="BG462:BH462"/>
    <mergeCell ref="BK462:BL462"/>
    <mergeCell ref="CA479:CB479"/>
    <mergeCell ref="CE479:CF479"/>
    <mergeCell ref="AE475:AF475"/>
    <mergeCell ref="CA470:CB470"/>
    <mergeCell ref="CE470:CF470"/>
    <mergeCell ref="CE464:CF464"/>
    <mergeCell ref="AM458:AN458"/>
    <mergeCell ref="AM460:AN460"/>
    <mergeCell ref="BS468:BT468"/>
    <mergeCell ref="AM472:AN472"/>
    <mergeCell ref="AQ472:AR472"/>
    <mergeCell ref="BW460:BX460"/>
    <mergeCell ref="AE458:AF458"/>
    <mergeCell ref="AQ456:AR456"/>
    <mergeCell ref="AQ462:AR462"/>
    <mergeCell ref="AU462:AV462"/>
    <mergeCell ref="BB486:BE488"/>
    <mergeCell ref="BF486:BI488"/>
    <mergeCell ref="BJ486:BM488"/>
    <mergeCell ref="BN486:BQ488"/>
    <mergeCell ref="CJ485:CM485"/>
    <mergeCell ref="CA484:CB484"/>
    <mergeCell ref="CE484:CF484"/>
    <mergeCell ref="CI484:CJ484"/>
    <mergeCell ref="CM484:CN484"/>
    <mergeCell ref="BV486:BY488"/>
    <mergeCell ref="CH477:CO477"/>
    <mergeCell ref="BZ465:CG465"/>
    <mergeCell ref="CA466:CB466"/>
    <mergeCell ref="CE466:CF466"/>
    <mergeCell ref="CM466:CN466"/>
    <mergeCell ref="BS471:BT471"/>
    <mergeCell ref="AY474:AZ474"/>
    <mergeCell ref="AU484:AV484"/>
    <mergeCell ref="AY484:AZ484"/>
    <mergeCell ref="AE466:AF466"/>
    <mergeCell ref="CM482:CN482"/>
    <mergeCell ref="BB481:BI481"/>
    <mergeCell ref="BK484:BL484"/>
    <mergeCell ref="CD486:CG488"/>
    <mergeCell ref="BJ469:BQ469"/>
    <mergeCell ref="CI471:CJ471"/>
    <mergeCell ref="CA468:CB468"/>
    <mergeCell ref="CE468:CF468"/>
    <mergeCell ref="CI468:CJ468"/>
    <mergeCell ref="CA471:CB471"/>
    <mergeCell ref="CM470:CN470"/>
    <mergeCell ref="CM467:CN467"/>
    <mergeCell ref="CA474:CB474"/>
    <mergeCell ref="CE474:CF474"/>
    <mergeCell ref="CA480:CB480"/>
    <mergeCell ref="BG480:BH480"/>
    <mergeCell ref="BK480:BL480"/>
    <mergeCell ref="AM479:AN479"/>
    <mergeCell ref="AQ479:AR479"/>
    <mergeCell ref="BC468:BD468"/>
    <mergeCell ref="CH465:CO465"/>
    <mergeCell ref="AY478:AZ478"/>
    <mergeCell ref="BS470:BT470"/>
    <mergeCell ref="BW470:BX470"/>
    <mergeCell ref="CI475:CJ475"/>
    <mergeCell ref="CM475:CN475"/>
    <mergeCell ref="BJ477:BQ477"/>
    <mergeCell ref="BR477:BY477"/>
    <mergeCell ref="BK479:BL479"/>
    <mergeCell ref="AY471:AZ471"/>
    <mergeCell ref="AE467:AF467"/>
    <mergeCell ref="AD465:AK465"/>
    <mergeCell ref="AL465:AS465"/>
    <mergeCell ref="BK467:BL467"/>
    <mergeCell ref="BO467:BP467"/>
    <mergeCell ref="AE468:AF468"/>
    <mergeCell ref="CI478:CJ478"/>
    <mergeCell ref="BZ477:CG477"/>
    <mergeCell ref="CE478:CF478"/>
    <mergeCell ref="CI466:CJ466"/>
    <mergeCell ref="BO468:BP468"/>
    <mergeCell ref="BR486:BU488"/>
    <mergeCell ref="CA483:CB483"/>
    <mergeCell ref="CE483:CF483"/>
    <mergeCell ref="D487:E488"/>
    <mergeCell ref="B469:E472"/>
    <mergeCell ref="B473:E476"/>
    <mergeCell ref="CI482:CJ482"/>
    <mergeCell ref="BR473:BY473"/>
    <mergeCell ref="AE472:AF472"/>
    <mergeCell ref="BC478:BD478"/>
    <mergeCell ref="AI476:AJ476"/>
    <mergeCell ref="BZ469:CG469"/>
    <mergeCell ref="BO480:BP480"/>
    <mergeCell ref="AU479:AV479"/>
    <mergeCell ref="CI480:CJ480"/>
    <mergeCell ref="BO478:BP478"/>
    <mergeCell ref="CM479:CN479"/>
    <mergeCell ref="CM476:CN476"/>
    <mergeCell ref="CI476:CJ476"/>
    <mergeCell ref="CI472:CJ472"/>
    <mergeCell ref="BZ473:CG473"/>
    <mergeCell ref="CH473:CO473"/>
    <mergeCell ref="AT473:BA473"/>
    <mergeCell ref="CM480:CN480"/>
    <mergeCell ref="CE471:CF471"/>
    <mergeCell ref="CA478:CB478"/>
    <mergeCell ref="BB473:BI473"/>
    <mergeCell ref="AE470:AF470"/>
    <mergeCell ref="AI470:AJ470"/>
    <mergeCell ref="B485:C486"/>
    <mergeCell ref="AD486:AG488"/>
    <mergeCell ref="AH486:AK488"/>
    <mergeCell ref="AL486:AO488"/>
    <mergeCell ref="AP486:AS488"/>
    <mergeCell ref="AT486:AW488"/>
    <mergeCell ref="AX486:BA488"/>
    <mergeCell ref="CA482:CB482"/>
    <mergeCell ref="BG483:BH483"/>
    <mergeCell ref="BZ486:CC488"/>
    <mergeCell ref="CH486:CK488"/>
    <mergeCell ref="CL486:CO488"/>
    <mergeCell ref="AE483:AF483"/>
    <mergeCell ref="AI483:AJ483"/>
    <mergeCell ref="AM483:AN483"/>
    <mergeCell ref="BC483:BD483"/>
    <mergeCell ref="CM483:CN483"/>
    <mergeCell ref="BT485:BW485"/>
    <mergeCell ref="AI484:AJ484"/>
    <mergeCell ref="AM484:AN484"/>
    <mergeCell ref="G484:H484"/>
    <mergeCell ref="K484:L484"/>
    <mergeCell ref="BC474:BD474"/>
    <mergeCell ref="BG474:BH474"/>
    <mergeCell ref="S472:T472"/>
    <mergeCell ref="AE478:AF478"/>
    <mergeCell ref="AE471:AF471"/>
    <mergeCell ref="CA476:CB476"/>
    <mergeCell ref="BS480:BT480"/>
    <mergeCell ref="BW479:BX479"/>
    <mergeCell ref="BL485:BO485"/>
    <mergeCell ref="BC479:BD479"/>
    <mergeCell ref="BG479:BH479"/>
    <mergeCell ref="CI483:CJ483"/>
    <mergeCell ref="AD481:AK481"/>
    <mergeCell ref="AL481:AS481"/>
    <mergeCell ref="CM474:CN474"/>
    <mergeCell ref="AU480:AV480"/>
    <mergeCell ref="CM450:CN450"/>
    <mergeCell ref="CJ435:CM435"/>
    <mergeCell ref="CH449:CO449"/>
    <mergeCell ref="CM455:CN455"/>
    <mergeCell ref="AN441:AQ441"/>
    <mergeCell ref="AL445:AS445"/>
    <mergeCell ref="AT445:BA445"/>
    <mergeCell ref="BB445:BI445"/>
    <mergeCell ref="BF432:BF433"/>
    <mergeCell ref="BG432:BG433"/>
    <mergeCell ref="BH432:BH433"/>
    <mergeCell ref="AY459:AZ459"/>
    <mergeCell ref="CM463:CN463"/>
    <mergeCell ref="CA464:CB464"/>
    <mergeCell ref="CA463:CB463"/>
    <mergeCell ref="CE463:CF463"/>
    <mergeCell ref="CI463:CJ463"/>
    <mergeCell ref="CI460:CJ460"/>
    <mergeCell ref="BC454:BD454"/>
    <mergeCell ref="BG454:BH454"/>
    <mergeCell ref="AU455:AV455"/>
    <mergeCell ref="BC450:BD450"/>
    <mergeCell ref="AT457:BA457"/>
    <mergeCell ref="CE448:CF448"/>
    <mergeCell ref="BC448:BD448"/>
    <mergeCell ref="CM446:CN446"/>
    <mergeCell ref="BZ449:CG449"/>
    <mergeCell ref="CE450:CF450"/>
    <mergeCell ref="BT441:BW441"/>
    <mergeCell ref="CA448:CB448"/>
    <mergeCell ref="CI448:CJ448"/>
    <mergeCell ref="CM448:CN448"/>
    <mergeCell ref="BG450:BH450"/>
    <mergeCell ref="BK450:BL450"/>
    <mergeCell ref="BO450:BP450"/>
    <mergeCell ref="BS450:BT450"/>
    <mergeCell ref="BK447:BL447"/>
    <mergeCell ref="BO447:BP447"/>
    <mergeCell ref="BS448:BT448"/>
    <mergeCell ref="CE458:CF458"/>
    <mergeCell ref="CI452:CJ452"/>
    <mergeCell ref="CI451:CJ451"/>
    <mergeCell ref="CM451:CN451"/>
    <mergeCell ref="CI450:CJ450"/>
    <mergeCell ref="CJ441:CM441"/>
    <mergeCell ref="CA462:CB462"/>
    <mergeCell ref="BZ461:CG461"/>
    <mergeCell ref="CD436:CG438"/>
    <mergeCell ref="AP436:AS438"/>
    <mergeCell ref="BZ453:CG453"/>
    <mergeCell ref="CE451:CF451"/>
    <mergeCell ref="BZ445:CG445"/>
    <mergeCell ref="CA452:CB452"/>
    <mergeCell ref="CA446:CB446"/>
    <mergeCell ref="AQ447:AR447"/>
    <mergeCell ref="AU447:AV447"/>
    <mergeCell ref="AY447:AZ447"/>
    <mergeCell ref="BZ457:CG457"/>
    <mergeCell ref="AQ448:AR448"/>
    <mergeCell ref="AU448:AV448"/>
    <mergeCell ref="CH436:CK438"/>
    <mergeCell ref="CI454:CJ454"/>
    <mergeCell ref="AL457:AS457"/>
    <mergeCell ref="BB457:BI457"/>
    <mergeCell ref="J442:M444"/>
    <mergeCell ref="H441:K441"/>
    <mergeCell ref="P441:S441"/>
    <mergeCell ref="X441:AA441"/>
    <mergeCell ref="AF441:AI441"/>
    <mergeCell ref="F445:M445"/>
    <mergeCell ref="N445:U445"/>
    <mergeCell ref="V445:AC445"/>
    <mergeCell ref="AD445:AK445"/>
    <mergeCell ref="J436:M438"/>
    <mergeCell ref="AI459:AJ459"/>
    <mergeCell ref="AM459:AN459"/>
    <mergeCell ref="AQ459:AR459"/>
    <mergeCell ref="AU459:AV459"/>
    <mergeCell ref="K460:L460"/>
    <mergeCell ref="F461:M461"/>
    <mergeCell ref="G463:H463"/>
    <mergeCell ref="O460:P460"/>
    <mergeCell ref="BO460:BP460"/>
    <mergeCell ref="AE462:AF462"/>
    <mergeCell ref="AI462:AJ462"/>
    <mergeCell ref="AT461:BA461"/>
    <mergeCell ref="AI463:AJ463"/>
    <mergeCell ref="BO464:BP464"/>
    <mergeCell ref="BK459:BL459"/>
    <mergeCell ref="G452:H452"/>
    <mergeCell ref="K452:L452"/>
    <mergeCell ref="BW459:BX459"/>
    <mergeCell ref="AE459:AF459"/>
    <mergeCell ref="AU454:AV454"/>
    <mergeCell ref="BO459:BP459"/>
    <mergeCell ref="BG460:BH460"/>
    <mergeCell ref="BK460:BL460"/>
    <mergeCell ref="BC464:BD464"/>
    <mergeCell ref="BG464:BH464"/>
    <mergeCell ref="BG452:BH452"/>
    <mergeCell ref="BS452:BT452"/>
    <mergeCell ref="AQ452:AR452"/>
    <mergeCell ref="BK452:BL452"/>
    <mergeCell ref="BO452:BP452"/>
    <mergeCell ref="BB461:BI461"/>
    <mergeCell ref="BS446:BT446"/>
    <mergeCell ref="BW462:BX462"/>
    <mergeCell ref="AQ455:AR455"/>
    <mergeCell ref="BW458:BX458"/>
    <mergeCell ref="AL461:AS461"/>
    <mergeCell ref="AU452:AV452"/>
    <mergeCell ref="BC446:BD446"/>
    <mergeCell ref="AI450:AJ450"/>
    <mergeCell ref="G446:H446"/>
    <mergeCell ref="K446:L446"/>
    <mergeCell ref="S462:T462"/>
    <mergeCell ref="W462:X462"/>
    <mergeCell ref="BC463:BD463"/>
    <mergeCell ref="W460:X460"/>
    <mergeCell ref="AA460:AB460"/>
    <mergeCell ref="V461:AC461"/>
    <mergeCell ref="BJ445:BQ445"/>
    <mergeCell ref="BR445:BY445"/>
    <mergeCell ref="BV436:BY438"/>
    <mergeCell ref="AX436:BA438"/>
    <mergeCell ref="O446:P446"/>
    <mergeCell ref="S446:T446"/>
    <mergeCell ref="S448:T448"/>
    <mergeCell ref="AN485:AQ485"/>
    <mergeCell ref="AV485:AY485"/>
    <mergeCell ref="BD485:BG485"/>
    <mergeCell ref="CL405:CO405"/>
    <mergeCell ref="CE467:CF467"/>
    <mergeCell ref="BC467:BD467"/>
    <mergeCell ref="BB434:BC434"/>
    <mergeCell ref="BE434:BI434"/>
    <mergeCell ref="BJ434:BK434"/>
    <mergeCell ref="BM434:BQ434"/>
    <mergeCell ref="BR434:BS434"/>
    <mergeCell ref="BU434:BY434"/>
    <mergeCell ref="BV429:BY429"/>
    <mergeCell ref="CI458:CJ458"/>
    <mergeCell ref="AY450:AZ450"/>
    <mergeCell ref="CM456:CN456"/>
    <mergeCell ref="CA455:CB455"/>
    <mergeCell ref="CE455:CF455"/>
    <mergeCell ref="BW464:BX464"/>
    <mergeCell ref="AY463:AZ463"/>
    <mergeCell ref="CE462:CF462"/>
    <mergeCell ref="CI462:CJ462"/>
    <mergeCell ref="CI459:CJ459"/>
    <mergeCell ref="CA459:CB459"/>
    <mergeCell ref="CE459:CF459"/>
    <mergeCell ref="BK463:BL463"/>
    <mergeCell ref="BO463:BP463"/>
    <mergeCell ref="BS463:BT463"/>
    <mergeCell ref="CB441:CE441"/>
    <mergeCell ref="BK454:BL454"/>
    <mergeCell ref="BJ461:BQ461"/>
    <mergeCell ref="AY455:AZ455"/>
    <mergeCell ref="AY462:AZ462"/>
    <mergeCell ref="BK466:BL466"/>
    <mergeCell ref="CM471:CN471"/>
    <mergeCell ref="AM452:AN452"/>
    <mergeCell ref="AL453:AS453"/>
    <mergeCell ref="AQ451:AR451"/>
    <mergeCell ref="BW450:BX450"/>
    <mergeCell ref="CA454:CB454"/>
    <mergeCell ref="CA450:CB450"/>
    <mergeCell ref="CH461:CO461"/>
    <mergeCell ref="CH434:CI434"/>
    <mergeCell ref="CK434:CO434"/>
    <mergeCell ref="CE460:CF460"/>
    <mergeCell ref="CM460:CN460"/>
    <mergeCell ref="CN430:CN431"/>
    <mergeCell ref="CA451:CB451"/>
    <mergeCell ref="CO406:CO407"/>
    <mergeCell ref="CH406:CK406"/>
    <mergeCell ref="CL426:CL427"/>
    <mergeCell ref="BB431:BE432"/>
    <mergeCell ref="BJ431:BM432"/>
    <mergeCell ref="CL417:CO417"/>
    <mergeCell ref="CH415:CK415"/>
    <mergeCell ref="CO424:CO425"/>
    <mergeCell ref="CH453:CO453"/>
    <mergeCell ref="CI455:CJ455"/>
    <mergeCell ref="CM454:CN454"/>
    <mergeCell ref="CI456:CJ456"/>
    <mergeCell ref="CM458:CN458"/>
    <mergeCell ref="CM459:CN459"/>
    <mergeCell ref="AS420:AS421"/>
    <mergeCell ref="CH457:CO457"/>
    <mergeCell ref="BS459:BT459"/>
    <mergeCell ref="AM455:AN455"/>
    <mergeCell ref="BC456:BD456"/>
    <mergeCell ref="BG456:BH456"/>
    <mergeCell ref="BK456:BL456"/>
    <mergeCell ref="AY472:AZ472"/>
    <mergeCell ref="AD469:AK469"/>
    <mergeCell ref="AE452:AF452"/>
    <mergeCell ref="AD453:AK453"/>
    <mergeCell ref="AE455:AF455"/>
    <mergeCell ref="AI455:AJ455"/>
    <mergeCell ref="CM478:CN478"/>
    <mergeCell ref="AQ476:AR476"/>
    <mergeCell ref="CE472:CF472"/>
    <mergeCell ref="AE474:AF474"/>
    <mergeCell ref="AI474:AJ474"/>
    <mergeCell ref="AM474:AN474"/>
    <mergeCell ref="BR461:BY461"/>
    <mergeCell ref="AT465:BA465"/>
    <mergeCell ref="BC476:BD476"/>
    <mergeCell ref="BG476:BH476"/>
    <mergeCell ref="BK476:BL476"/>
    <mergeCell ref="AQ468:AR468"/>
    <mergeCell ref="BS454:BT454"/>
    <mergeCell ref="BW454:BX454"/>
    <mergeCell ref="CM452:CN452"/>
    <mergeCell ref="CI474:CJ474"/>
    <mergeCell ref="AD457:AK457"/>
    <mergeCell ref="BC455:BD455"/>
    <mergeCell ref="BG455:BH455"/>
    <mergeCell ref="BJ457:BQ457"/>
    <mergeCell ref="BS455:BT455"/>
    <mergeCell ref="BK455:BL455"/>
    <mergeCell ref="BO455:BP455"/>
    <mergeCell ref="F486:I488"/>
    <mergeCell ref="J486:M488"/>
    <mergeCell ref="N486:Q488"/>
    <mergeCell ref="R486:U488"/>
    <mergeCell ref="V486:Y488"/>
    <mergeCell ref="Z486:AC488"/>
    <mergeCell ref="AM467:AN467"/>
    <mergeCell ref="AQ467:AR467"/>
    <mergeCell ref="AU467:AV467"/>
    <mergeCell ref="AY467:AZ467"/>
    <mergeCell ref="G480:H480"/>
    <mergeCell ref="K480:L480"/>
    <mergeCell ref="W484:X484"/>
    <mergeCell ref="AA484:AB484"/>
    <mergeCell ref="H485:K485"/>
    <mergeCell ref="P485:S485"/>
    <mergeCell ref="X485:AA485"/>
    <mergeCell ref="AF485:AI485"/>
    <mergeCell ref="BW468:BX468"/>
    <mergeCell ref="AY476:AZ476"/>
    <mergeCell ref="BS464:BT464"/>
    <mergeCell ref="AU463:AV463"/>
    <mergeCell ref="AI471:AJ471"/>
    <mergeCell ref="AU456:AV456"/>
    <mergeCell ref="CH445:CO445"/>
    <mergeCell ref="AE460:AF460"/>
    <mergeCell ref="AI460:AJ460"/>
    <mergeCell ref="BS456:BT456"/>
    <mergeCell ref="BW456:BX456"/>
    <mergeCell ref="BS467:BT467"/>
    <mergeCell ref="S467:T467"/>
    <mergeCell ref="N469:U469"/>
    <mergeCell ref="S470:T470"/>
    <mergeCell ref="AE464:AF464"/>
    <mergeCell ref="AI464:AJ464"/>
    <mergeCell ref="O470:P470"/>
    <mergeCell ref="AA464:AB464"/>
    <mergeCell ref="BW467:BX467"/>
    <mergeCell ref="O462:P462"/>
    <mergeCell ref="S464:T464"/>
    <mergeCell ref="BG467:BH467"/>
    <mergeCell ref="AQ464:AR464"/>
    <mergeCell ref="AU464:AV464"/>
    <mergeCell ref="AY464:AZ464"/>
    <mergeCell ref="AM464:AN464"/>
    <mergeCell ref="BG463:BH463"/>
    <mergeCell ref="AL469:AS469"/>
    <mergeCell ref="AM466:AN466"/>
    <mergeCell ref="W466:X466"/>
    <mergeCell ref="BK464:BL464"/>
    <mergeCell ref="AQ463:AR463"/>
    <mergeCell ref="S476:T476"/>
    <mergeCell ref="O475:P475"/>
    <mergeCell ref="AU470:AV470"/>
    <mergeCell ref="AE476:AF476"/>
    <mergeCell ref="AL473:AS473"/>
    <mergeCell ref="AA447:AB447"/>
    <mergeCell ref="CA456:CB456"/>
    <mergeCell ref="CE456:CF456"/>
    <mergeCell ref="AQ460:AR460"/>
    <mergeCell ref="CA458:CB458"/>
    <mergeCell ref="CA460:CB460"/>
    <mergeCell ref="BW455:BX455"/>
    <mergeCell ref="BR457:BY457"/>
    <mergeCell ref="AU483:AV483"/>
    <mergeCell ref="AY483:AZ483"/>
    <mergeCell ref="CA467:CB467"/>
    <mergeCell ref="S471:T471"/>
    <mergeCell ref="F481:M481"/>
    <mergeCell ref="F473:M473"/>
    <mergeCell ref="V469:AC469"/>
    <mergeCell ref="BK474:BL474"/>
    <mergeCell ref="BO474:BP474"/>
    <mergeCell ref="BS474:BT474"/>
    <mergeCell ref="BW474:BX474"/>
    <mergeCell ref="AA471:AB471"/>
    <mergeCell ref="W476:X476"/>
    <mergeCell ref="CE476:CF476"/>
    <mergeCell ref="AA470:AB470"/>
    <mergeCell ref="AE482:AF482"/>
    <mergeCell ref="BO476:BP476"/>
    <mergeCell ref="BS476:BT476"/>
    <mergeCell ref="BW480:BX480"/>
    <mergeCell ref="AE479:AF479"/>
    <mergeCell ref="AM478:AN478"/>
    <mergeCell ref="BS479:BT479"/>
    <mergeCell ref="AY479:AZ479"/>
    <mergeCell ref="AQ470:AR470"/>
    <mergeCell ref="AA466:AB466"/>
    <mergeCell ref="V465:AC465"/>
    <mergeCell ref="W463:X463"/>
    <mergeCell ref="BW471:BX471"/>
    <mergeCell ref="V473:AC473"/>
    <mergeCell ref="N473:U473"/>
    <mergeCell ref="BS462:BT462"/>
    <mergeCell ref="AM462:AN462"/>
    <mergeCell ref="N465:U465"/>
    <mergeCell ref="AU476:AV476"/>
    <mergeCell ref="BW476:BX476"/>
    <mergeCell ref="BR469:BY469"/>
    <mergeCell ref="AT477:BA477"/>
    <mergeCell ref="AQ478:AR478"/>
    <mergeCell ref="AY475:AZ475"/>
    <mergeCell ref="BC475:BD475"/>
    <mergeCell ref="AA475:AB475"/>
    <mergeCell ref="AA463:AB463"/>
    <mergeCell ref="O466:P466"/>
    <mergeCell ref="W474:X474"/>
    <mergeCell ref="AA474:AB474"/>
    <mergeCell ref="S479:T479"/>
    <mergeCell ref="S466:T466"/>
    <mergeCell ref="AQ474:AR474"/>
    <mergeCell ref="AU474:AV474"/>
    <mergeCell ref="AI472:AJ472"/>
    <mergeCell ref="BK471:BL471"/>
    <mergeCell ref="BO471:BP471"/>
    <mergeCell ref="BO475:BP475"/>
    <mergeCell ref="BW478:BX478"/>
    <mergeCell ref="CE482:CF482"/>
    <mergeCell ref="W482:X482"/>
    <mergeCell ref="AA482:AB482"/>
    <mergeCell ref="AM480:AN480"/>
    <mergeCell ref="CE475:CF475"/>
    <mergeCell ref="AQ475:AR475"/>
    <mergeCell ref="AU475:AV475"/>
    <mergeCell ref="BS478:BT478"/>
    <mergeCell ref="AD477:AK477"/>
    <mergeCell ref="BK475:BL475"/>
    <mergeCell ref="CB485:CE485"/>
    <mergeCell ref="BW483:BX483"/>
    <mergeCell ref="AI468:AJ468"/>
    <mergeCell ref="AM468:AN468"/>
    <mergeCell ref="BK472:BL472"/>
    <mergeCell ref="BO472:BP472"/>
    <mergeCell ref="BS483:BT483"/>
    <mergeCell ref="G467:H467"/>
    <mergeCell ref="K467:L467"/>
    <mergeCell ref="K470:L470"/>
    <mergeCell ref="AM476:AN476"/>
    <mergeCell ref="BO484:BP484"/>
    <mergeCell ref="AI479:AJ479"/>
    <mergeCell ref="AE484:AF484"/>
    <mergeCell ref="AA467:AB467"/>
    <mergeCell ref="O467:P467"/>
    <mergeCell ref="BS460:BT460"/>
    <mergeCell ref="B465:E468"/>
    <mergeCell ref="B461:E464"/>
    <mergeCell ref="AQ458:AR458"/>
    <mergeCell ref="AU458:AV458"/>
    <mergeCell ref="AY458:AZ458"/>
    <mergeCell ref="G459:H459"/>
    <mergeCell ref="K459:L459"/>
    <mergeCell ref="O459:P459"/>
    <mergeCell ref="BC458:BD458"/>
    <mergeCell ref="BS458:BT458"/>
    <mergeCell ref="B457:E460"/>
    <mergeCell ref="K462:L462"/>
    <mergeCell ref="G464:H464"/>
    <mergeCell ref="G460:H460"/>
    <mergeCell ref="K464:L464"/>
    <mergeCell ref="B449:E452"/>
    <mergeCell ref="B453:E456"/>
    <mergeCell ref="S451:T451"/>
    <mergeCell ref="W451:X451"/>
    <mergeCell ref="AA451:AB451"/>
    <mergeCell ref="K450:L450"/>
    <mergeCell ref="O450:P450"/>
    <mergeCell ref="AI456:AJ456"/>
    <mergeCell ref="AT453:BA453"/>
    <mergeCell ref="AQ450:AR450"/>
    <mergeCell ref="AU450:AV450"/>
    <mergeCell ref="W475:X475"/>
    <mergeCell ref="G479:H479"/>
    <mergeCell ref="K479:L479"/>
    <mergeCell ref="BZ481:CG481"/>
    <mergeCell ref="AA480:AB480"/>
    <mergeCell ref="O468:P468"/>
    <mergeCell ref="S468:T468"/>
    <mergeCell ref="K475:L475"/>
    <mergeCell ref="F477:M477"/>
    <mergeCell ref="G476:H476"/>
    <mergeCell ref="K476:L476"/>
    <mergeCell ref="G472:H472"/>
    <mergeCell ref="G468:H468"/>
    <mergeCell ref="K468:L468"/>
    <mergeCell ref="O474:P474"/>
    <mergeCell ref="S474:T474"/>
    <mergeCell ref="G478:H478"/>
    <mergeCell ref="AI478:AJ478"/>
    <mergeCell ref="CE480:CF480"/>
    <mergeCell ref="BO479:BP479"/>
    <mergeCell ref="AQ483:AR483"/>
    <mergeCell ref="B443:C444"/>
    <mergeCell ref="D441:E442"/>
    <mergeCell ref="F465:M465"/>
    <mergeCell ref="G447:H447"/>
    <mergeCell ref="G475:H475"/>
    <mergeCell ref="K478:L478"/>
    <mergeCell ref="AL477:AS477"/>
    <mergeCell ref="N481:U481"/>
    <mergeCell ref="O478:P478"/>
    <mergeCell ref="S478:T478"/>
    <mergeCell ref="AI482:AJ482"/>
    <mergeCell ref="AM482:AN482"/>
    <mergeCell ref="AQ482:AR482"/>
    <mergeCell ref="AU482:AV482"/>
    <mergeCell ref="S483:T483"/>
    <mergeCell ref="BK482:BL482"/>
    <mergeCell ref="AT481:BA481"/>
    <mergeCell ref="BK478:BL478"/>
    <mergeCell ref="V477:AC477"/>
    <mergeCell ref="K482:L482"/>
    <mergeCell ref="AA476:AB476"/>
    <mergeCell ref="BG478:BH478"/>
    <mergeCell ref="AA483:AB483"/>
    <mergeCell ref="AD473:AK473"/>
    <mergeCell ref="AM475:AN475"/>
    <mergeCell ref="O472:P472"/>
    <mergeCell ref="BO482:BP482"/>
    <mergeCell ref="W480:X480"/>
    <mergeCell ref="O480:P480"/>
    <mergeCell ref="S480:T480"/>
    <mergeCell ref="O479:P479"/>
    <mergeCell ref="W470:X470"/>
    <mergeCell ref="W471:X471"/>
    <mergeCell ref="AU478:AV478"/>
    <mergeCell ref="W483:X483"/>
    <mergeCell ref="AA479:AB479"/>
    <mergeCell ref="B445:E448"/>
    <mergeCell ref="O456:P456"/>
    <mergeCell ref="N457:U457"/>
    <mergeCell ref="AI454:AJ454"/>
    <mergeCell ref="O454:P454"/>
    <mergeCell ref="AE454:AF454"/>
    <mergeCell ref="AD449:AK449"/>
    <mergeCell ref="AL449:AS449"/>
    <mergeCell ref="AU451:AV451"/>
    <mergeCell ref="AY451:AZ451"/>
    <mergeCell ref="V449:AC449"/>
    <mergeCell ref="N449:U449"/>
    <mergeCell ref="BJ449:BQ449"/>
    <mergeCell ref="AI446:AJ446"/>
    <mergeCell ref="W447:X447"/>
    <mergeCell ref="AI475:AJ475"/>
    <mergeCell ref="N477:U477"/>
    <mergeCell ref="AI452:AJ452"/>
    <mergeCell ref="G450:H450"/>
    <mergeCell ref="AT449:BA449"/>
    <mergeCell ref="K447:L447"/>
    <mergeCell ref="O447:P447"/>
    <mergeCell ref="S447:T447"/>
    <mergeCell ref="AY456:AZ456"/>
    <mergeCell ref="G458:H458"/>
    <mergeCell ref="K458:L458"/>
    <mergeCell ref="K451:L451"/>
    <mergeCell ref="O451:P451"/>
    <mergeCell ref="B434:E434"/>
    <mergeCell ref="AJ432:AJ433"/>
    <mergeCell ref="K432:K433"/>
    <mergeCell ref="V431:Y432"/>
    <mergeCell ref="J432:J433"/>
    <mergeCell ref="AE480:AF480"/>
    <mergeCell ref="AI480:AJ480"/>
    <mergeCell ref="R436:U438"/>
    <mergeCell ref="BN436:BQ438"/>
    <mergeCell ref="F436:I438"/>
    <mergeCell ref="BB436:BE438"/>
    <mergeCell ref="D437:E438"/>
    <mergeCell ref="F434:G434"/>
    <mergeCell ref="F433:I433"/>
    <mergeCell ref="F431:I432"/>
    <mergeCell ref="K466:L466"/>
    <mergeCell ref="G471:H471"/>
    <mergeCell ref="V481:AC481"/>
    <mergeCell ref="G482:H482"/>
    <mergeCell ref="O483:P483"/>
    <mergeCell ref="W472:X472"/>
    <mergeCell ref="AA472:AB472"/>
    <mergeCell ref="AY470:AZ470"/>
    <mergeCell ref="BC471:BD471"/>
    <mergeCell ref="BG471:BH471"/>
    <mergeCell ref="B481:E484"/>
    <mergeCell ref="BJ473:BQ473"/>
    <mergeCell ref="G470:H470"/>
    <mergeCell ref="K472:L472"/>
    <mergeCell ref="BK483:BL483"/>
    <mergeCell ref="BO483:BP483"/>
    <mergeCell ref="BJ481:BQ481"/>
    <mergeCell ref="AY480:AZ480"/>
    <mergeCell ref="S475:T475"/>
    <mergeCell ref="O476:P476"/>
    <mergeCell ref="BB477:BI477"/>
    <mergeCell ref="N461:U461"/>
    <mergeCell ref="BO466:BP466"/>
    <mergeCell ref="AU472:AV472"/>
    <mergeCell ref="H435:K435"/>
    <mergeCell ref="V457:AC457"/>
    <mergeCell ref="BO456:BP456"/>
    <mergeCell ref="AA455:AB455"/>
    <mergeCell ref="BG458:BH458"/>
    <mergeCell ref="BK458:BL458"/>
    <mergeCell ref="BC472:BD472"/>
    <mergeCell ref="BG472:BH472"/>
    <mergeCell ref="AD434:AE434"/>
    <mergeCell ref="AG434:AK434"/>
    <mergeCell ref="S452:T452"/>
    <mergeCell ref="S454:T454"/>
    <mergeCell ref="S450:T450"/>
    <mergeCell ref="O448:P448"/>
    <mergeCell ref="BO462:BP462"/>
    <mergeCell ref="S459:T459"/>
    <mergeCell ref="N453:U453"/>
    <mergeCell ref="O452:P452"/>
    <mergeCell ref="AY448:AZ448"/>
    <mergeCell ref="O455:P455"/>
    <mergeCell ref="S456:T456"/>
    <mergeCell ref="Y434:AC434"/>
    <mergeCell ref="Q434:U434"/>
    <mergeCell ref="N431:Q432"/>
    <mergeCell ref="U432:U433"/>
    <mergeCell ref="B435:C436"/>
    <mergeCell ref="G456:H456"/>
    <mergeCell ref="K456:L456"/>
    <mergeCell ref="K454:L454"/>
    <mergeCell ref="G451:H451"/>
    <mergeCell ref="F449:M449"/>
    <mergeCell ref="F442:I444"/>
    <mergeCell ref="K471:L471"/>
    <mergeCell ref="AQ484:AR484"/>
    <mergeCell ref="AM470:AN470"/>
    <mergeCell ref="AT469:BA469"/>
    <mergeCell ref="O471:P471"/>
    <mergeCell ref="BB469:BI469"/>
    <mergeCell ref="AU468:AV468"/>
    <mergeCell ref="BK470:BL470"/>
    <mergeCell ref="BO470:BP470"/>
    <mergeCell ref="AI467:AJ467"/>
    <mergeCell ref="BC470:BD470"/>
    <mergeCell ref="AA450:AB450"/>
    <mergeCell ref="W450:X450"/>
    <mergeCell ref="W464:X464"/>
    <mergeCell ref="AY466:AZ466"/>
    <mergeCell ref="O464:P464"/>
    <mergeCell ref="AQ466:AR466"/>
    <mergeCell ref="AD461:AK461"/>
    <mergeCell ref="W458:X458"/>
    <mergeCell ref="AA458:AB458"/>
    <mergeCell ref="AI458:AJ458"/>
    <mergeCell ref="O458:P458"/>
    <mergeCell ref="S458:T458"/>
    <mergeCell ref="AU460:AV460"/>
    <mergeCell ref="AY460:AZ460"/>
    <mergeCell ref="G466:H466"/>
    <mergeCell ref="K463:L463"/>
    <mergeCell ref="G462:H462"/>
    <mergeCell ref="BG447:BH447"/>
    <mergeCell ref="G448:H448"/>
    <mergeCell ref="K448:L448"/>
    <mergeCell ref="AU446:AV446"/>
    <mergeCell ref="AY446:AZ446"/>
    <mergeCell ref="R442:U444"/>
    <mergeCell ref="BB453:BI453"/>
    <mergeCell ref="BJ453:BQ453"/>
    <mergeCell ref="G483:H483"/>
    <mergeCell ref="K483:L483"/>
    <mergeCell ref="W478:X478"/>
    <mergeCell ref="AA478:AB478"/>
    <mergeCell ref="W479:X479"/>
    <mergeCell ref="AA459:AB459"/>
    <mergeCell ref="AA456:AB456"/>
    <mergeCell ref="S455:T455"/>
    <mergeCell ref="W455:X455"/>
    <mergeCell ref="G454:H454"/>
    <mergeCell ref="G455:H455"/>
    <mergeCell ref="K455:L455"/>
    <mergeCell ref="F453:M453"/>
    <mergeCell ref="V453:AC453"/>
    <mergeCell ref="W448:X448"/>
    <mergeCell ref="AA448:AB448"/>
    <mergeCell ref="BC462:BD462"/>
    <mergeCell ref="BO448:BP448"/>
    <mergeCell ref="W459:X459"/>
    <mergeCell ref="B477:E480"/>
    <mergeCell ref="AY482:AZ482"/>
    <mergeCell ref="R429:U429"/>
    <mergeCell ref="V436:Y438"/>
    <mergeCell ref="AE450:AF450"/>
    <mergeCell ref="AV435:AY435"/>
    <mergeCell ref="Y428:AC428"/>
    <mergeCell ref="AI466:AJ466"/>
    <mergeCell ref="BC480:BD480"/>
    <mergeCell ref="AQ480:AR480"/>
    <mergeCell ref="F430:I430"/>
    <mergeCell ref="V429:Y429"/>
    <mergeCell ref="AD429:AG429"/>
    <mergeCell ref="F469:M469"/>
    <mergeCell ref="G474:H474"/>
    <mergeCell ref="K474:L474"/>
    <mergeCell ref="F457:M457"/>
    <mergeCell ref="O463:P463"/>
    <mergeCell ref="S463:T463"/>
    <mergeCell ref="S460:T460"/>
    <mergeCell ref="AA468:AB468"/>
    <mergeCell ref="L424:L425"/>
    <mergeCell ref="K424:K425"/>
    <mergeCell ref="R408:R409"/>
    <mergeCell ref="S408:S409"/>
    <mergeCell ref="T408:T409"/>
    <mergeCell ref="AC424:AC425"/>
    <mergeCell ref="AJ412:AJ413"/>
    <mergeCell ref="AH424:AH425"/>
    <mergeCell ref="AI424:AI425"/>
    <mergeCell ref="J426:J427"/>
    <mergeCell ref="R420:R421"/>
    <mergeCell ref="S420:S421"/>
    <mergeCell ref="AM450:AN450"/>
    <mergeCell ref="AL436:AO438"/>
    <mergeCell ref="F422:G422"/>
    <mergeCell ref="F427:I427"/>
    <mergeCell ref="F419:I420"/>
    <mergeCell ref="N422:O422"/>
    <mergeCell ref="AI408:AI409"/>
    <mergeCell ref="N424:Q424"/>
    <mergeCell ref="N419:Q420"/>
    <mergeCell ref="N412:Q412"/>
    <mergeCell ref="AD410:AE410"/>
    <mergeCell ref="V407:Y408"/>
    <mergeCell ref="AJ414:AJ415"/>
    <mergeCell ref="AB406:AB407"/>
    <mergeCell ref="AD409:AG409"/>
    <mergeCell ref="J423:M423"/>
    <mergeCell ref="J424:J425"/>
    <mergeCell ref="N423:Q423"/>
    <mergeCell ref="S424:S425"/>
    <mergeCell ref="U412:U413"/>
    <mergeCell ref="Q422:U422"/>
    <mergeCell ref="T420:T421"/>
    <mergeCell ref="N425:Q426"/>
    <mergeCell ref="T426:T427"/>
    <mergeCell ref="N428:O428"/>
    <mergeCell ref="Q428:U428"/>
    <mergeCell ref="V423:Y423"/>
    <mergeCell ref="M426:M427"/>
    <mergeCell ref="K426:K427"/>
    <mergeCell ref="F418:I418"/>
    <mergeCell ref="U424:U425"/>
    <mergeCell ref="V412:Y412"/>
    <mergeCell ref="S414:S415"/>
    <mergeCell ref="N430:Q430"/>
    <mergeCell ref="R432:R433"/>
    <mergeCell ref="AD379:AG379"/>
    <mergeCell ref="AH378:AH379"/>
    <mergeCell ref="AG374:AK374"/>
    <mergeCell ref="Q374:U374"/>
    <mergeCell ref="Y374:AC374"/>
    <mergeCell ref="Q358:U358"/>
    <mergeCell ref="AH366:AK368"/>
    <mergeCell ref="AD369:AG369"/>
    <mergeCell ref="U418:U419"/>
    <mergeCell ref="AY400:AY401"/>
    <mergeCell ref="I392:M392"/>
    <mergeCell ref="R381:U381"/>
    <mergeCell ref="AC382:AC383"/>
    <mergeCell ref="Z411:AC411"/>
    <mergeCell ref="AK376:AK377"/>
    <mergeCell ref="BB404:BC404"/>
    <mergeCell ref="N399:U404"/>
    <mergeCell ref="N389:Q390"/>
    <mergeCell ref="T376:T377"/>
    <mergeCell ref="U376:U377"/>
    <mergeCell ref="R405:U405"/>
    <mergeCell ref="AL387:AS392"/>
    <mergeCell ref="AD411:AG411"/>
    <mergeCell ref="V387:AC392"/>
    <mergeCell ref="BB393:BE393"/>
    <mergeCell ref="T388:T389"/>
    <mergeCell ref="U388:U389"/>
    <mergeCell ref="AC376:AC377"/>
    <mergeCell ref="AW404:BA404"/>
    <mergeCell ref="J366:M368"/>
    <mergeCell ref="AL366:AO368"/>
    <mergeCell ref="K370:K371"/>
    <mergeCell ref="V369:Y369"/>
    <mergeCell ref="T384:T385"/>
    <mergeCell ref="N371:Q372"/>
    <mergeCell ref="AD374:AE374"/>
    <mergeCell ref="N405:Q405"/>
    <mergeCell ref="AL375:AS380"/>
    <mergeCell ref="AD371:AG372"/>
    <mergeCell ref="N417:Q417"/>
    <mergeCell ref="AY394:AY395"/>
    <mergeCell ref="AL395:AO396"/>
    <mergeCell ref="AS394:AS395"/>
    <mergeCell ref="R418:R419"/>
    <mergeCell ref="AD403:AG403"/>
    <mergeCell ref="R414:R415"/>
    <mergeCell ref="V406:Y406"/>
    <mergeCell ref="F385:I385"/>
    <mergeCell ref="AJ382:AJ383"/>
    <mergeCell ref="AD386:AE386"/>
    <mergeCell ref="U384:U385"/>
    <mergeCell ref="N387:Q387"/>
    <mergeCell ref="R387:U387"/>
    <mergeCell ref="AK384:AK385"/>
    <mergeCell ref="AG398:AK398"/>
    <mergeCell ref="Y386:AC386"/>
    <mergeCell ref="BE386:BI386"/>
    <mergeCell ref="S388:S389"/>
    <mergeCell ref="AR396:AR397"/>
    <mergeCell ref="AD383:AG384"/>
    <mergeCell ref="AG386:AK386"/>
    <mergeCell ref="BA394:BA395"/>
    <mergeCell ref="BJ290:BM292"/>
    <mergeCell ref="BJ300:BM300"/>
    <mergeCell ref="BR285:BU286"/>
    <mergeCell ref="BO280:BO281"/>
    <mergeCell ref="AT315:AW315"/>
    <mergeCell ref="BN299:BQ299"/>
    <mergeCell ref="BH204:BH205"/>
    <mergeCell ref="BE206:BI206"/>
    <mergeCell ref="BB206:BC206"/>
    <mergeCell ref="BJ226:BM228"/>
    <mergeCell ref="BG268:BG269"/>
    <mergeCell ref="BH268:BH269"/>
    <mergeCell ref="BB263:BE263"/>
    <mergeCell ref="AZ262:AZ263"/>
    <mergeCell ref="BJ241:BM241"/>
    <mergeCell ref="BJ276:BK276"/>
    <mergeCell ref="BM276:BQ276"/>
    <mergeCell ref="BJ253:BQ258"/>
    <mergeCell ref="BO262:BO263"/>
    <mergeCell ref="BF272:BF273"/>
    <mergeCell ref="BR257:BU257"/>
    <mergeCell ref="BN260:BN261"/>
    <mergeCell ref="BJ263:BM263"/>
    <mergeCell ref="BF204:BF205"/>
    <mergeCell ref="BP202:BP203"/>
    <mergeCell ref="BJ242:BM242"/>
    <mergeCell ref="BR252:BS252"/>
    <mergeCell ref="BJ235:BM235"/>
    <mergeCell ref="BR270:BS270"/>
    <mergeCell ref="BF278:BF279"/>
    <mergeCell ref="BJ205:BM205"/>
    <mergeCell ref="BP204:BP205"/>
    <mergeCell ref="BQ202:BQ203"/>
    <mergeCell ref="BM240:BQ240"/>
    <mergeCell ref="BM282:BQ282"/>
    <mergeCell ref="AW282:BA282"/>
    <mergeCell ref="BI272:BI273"/>
    <mergeCell ref="AT278:AW278"/>
    <mergeCell ref="BU282:BY282"/>
    <mergeCell ref="BR282:BS282"/>
    <mergeCell ref="BR287:BU287"/>
    <mergeCell ref="BX280:BX281"/>
    <mergeCell ref="BR278:BU278"/>
    <mergeCell ref="BU246:BY246"/>
    <mergeCell ref="BX274:BX275"/>
    <mergeCell ref="BR303:BU303"/>
    <mergeCell ref="BN238:BN239"/>
    <mergeCell ref="BN241:BQ241"/>
    <mergeCell ref="BP242:BP243"/>
    <mergeCell ref="AV231:AY231"/>
    <mergeCell ref="AT235:BA240"/>
    <mergeCell ref="BW302:BW303"/>
    <mergeCell ref="BX278:BX279"/>
    <mergeCell ref="BJ303:BM303"/>
    <mergeCell ref="AW270:BA270"/>
    <mergeCell ref="AT241:AW241"/>
    <mergeCell ref="AX241:BA241"/>
    <mergeCell ref="BA250:BA251"/>
    <mergeCell ref="AT284:AW284"/>
    <mergeCell ref="BM304:BQ304"/>
    <mergeCell ref="BH266:BH267"/>
    <mergeCell ref="BV235:BY235"/>
    <mergeCell ref="BN236:BN237"/>
    <mergeCell ref="BI236:BI237"/>
    <mergeCell ref="CF300:CF301"/>
    <mergeCell ref="BR296:BU298"/>
    <mergeCell ref="BN277:BQ277"/>
    <mergeCell ref="BM264:BQ264"/>
    <mergeCell ref="BO278:BO279"/>
    <mergeCell ref="BQ280:BQ281"/>
    <mergeCell ref="BN280:BN281"/>
    <mergeCell ref="BQ260:BQ261"/>
    <mergeCell ref="BP302:BP303"/>
    <mergeCell ref="BQ300:BQ301"/>
    <mergeCell ref="BV290:BY292"/>
    <mergeCell ref="BY286:BY287"/>
    <mergeCell ref="CE286:CE287"/>
    <mergeCell ref="BV283:BY283"/>
    <mergeCell ref="CB289:CE289"/>
    <mergeCell ref="BV280:BV281"/>
    <mergeCell ref="BX284:BX285"/>
    <mergeCell ref="BV284:BV285"/>
    <mergeCell ref="BO300:BO301"/>
    <mergeCell ref="CD296:CG298"/>
    <mergeCell ref="BW260:BW261"/>
    <mergeCell ref="CF286:CF287"/>
    <mergeCell ref="BZ288:CA288"/>
    <mergeCell ref="BP260:BP261"/>
    <mergeCell ref="BY302:BY303"/>
    <mergeCell ref="BP300:BP301"/>
    <mergeCell ref="CD280:CD281"/>
    <mergeCell ref="BZ287:CC287"/>
    <mergeCell ref="CE272:CE273"/>
    <mergeCell ref="BV278:BV279"/>
    <mergeCell ref="BV277:BY277"/>
    <mergeCell ref="CD268:CD269"/>
    <mergeCell ref="BR261:BU262"/>
    <mergeCell ref="BZ271:CC271"/>
    <mergeCell ref="CE274:CE275"/>
    <mergeCell ref="BL289:BO289"/>
    <mergeCell ref="BX262:BX263"/>
    <mergeCell ref="BV262:BV263"/>
    <mergeCell ref="CB295:CE295"/>
    <mergeCell ref="BL295:BO295"/>
    <mergeCell ref="BV274:BV275"/>
    <mergeCell ref="CD266:CD267"/>
    <mergeCell ref="CG266:CG267"/>
    <mergeCell ref="CG272:CG273"/>
    <mergeCell ref="BY260:BY261"/>
    <mergeCell ref="CF272:CF273"/>
    <mergeCell ref="BZ265:CC265"/>
    <mergeCell ref="BR288:BS288"/>
    <mergeCell ref="BT295:BW295"/>
    <mergeCell ref="CD290:CG292"/>
    <mergeCell ref="BT289:BW289"/>
    <mergeCell ref="BY284:BY285"/>
    <mergeCell ref="CC282:CG282"/>
    <mergeCell ref="CD284:CD285"/>
    <mergeCell ref="CF284:CF285"/>
    <mergeCell ref="BV296:BY298"/>
    <mergeCell ref="BV299:BY299"/>
    <mergeCell ref="BR300:BU300"/>
    <mergeCell ref="BW300:BW301"/>
    <mergeCell ref="BJ296:BM298"/>
    <mergeCell ref="BR275:BU275"/>
    <mergeCell ref="BZ285:CC286"/>
    <mergeCell ref="CE300:CE301"/>
    <mergeCell ref="BR283:BU283"/>
    <mergeCell ref="BN162:BQ164"/>
    <mergeCell ref="BL161:BO161"/>
    <mergeCell ref="BF235:BI235"/>
    <mergeCell ref="BW238:BW239"/>
    <mergeCell ref="BG256:BG257"/>
    <mergeCell ref="BQ208:BQ209"/>
    <mergeCell ref="BR208:BU208"/>
    <mergeCell ref="BV208:BV209"/>
    <mergeCell ref="BW208:BW209"/>
    <mergeCell ref="BX208:BX209"/>
    <mergeCell ref="CF210:CF211"/>
    <mergeCell ref="CG210:CG211"/>
    <mergeCell ref="BI244:BI245"/>
    <mergeCell ref="BF236:BF237"/>
    <mergeCell ref="CD299:CG299"/>
    <mergeCell ref="BZ296:CC298"/>
    <mergeCell ref="CC258:CG258"/>
    <mergeCell ref="BZ259:CG264"/>
    <mergeCell ref="BZ258:CA258"/>
    <mergeCell ref="BV259:BY259"/>
    <mergeCell ref="BB288:BC288"/>
    <mergeCell ref="BI280:BI281"/>
    <mergeCell ref="BJ282:BK282"/>
    <mergeCell ref="BR271:BU271"/>
    <mergeCell ref="BR276:BS276"/>
    <mergeCell ref="BP280:BP281"/>
    <mergeCell ref="BW262:BW263"/>
    <mergeCell ref="BJ271:BM271"/>
    <mergeCell ref="BB279:BE280"/>
    <mergeCell ref="BB266:BE266"/>
    <mergeCell ref="CD286:CD287"/>
    <mergeCell ref="BZ267:CC268"/>
    <mergeCell ref="BZ284:CC284"/>
    <mergeCell ref="CD248:CD249"/>
    <mergeCell ref="BZ254:CC254"/>
    <mergeCell ref="BZ247:CC247"/>
    <mergeCell ref="BY272:BY273"/>
    <mergeCell ref="BJ281:BM281"/>
    <mergeCell ref="BQ278:BQ279"/>
    <mergeCell ref="BJ260:BM260"/>
    <mergeCell ref="BR264:BS264"/>
    <mergeCell ref="BR267:BU268"/>
    <mergeCell ref="BZ266:CC266"/>
    <mergeCell ref="BY266:BY267"/>
    <mergeCell ref="BP278:BP279"/>
    <mergeCell ref="BX268:BX269"/>
    <mergeCell ref="CC276:CG276"/>
    <mergeCell ref="CD250:CD251"/>
    <mergeCell ref="CF256:CF257"/>
    <mergeCell ref="BF232:BI234"/>
    <mergeCell ref="BF226:BI228"/>
    <mergeCell ref="BZ232:CC234"/>
    <mergeCell ref="BX242:BX243"/>
    <mergeCell ref="BR255:BU256"/>
    <mergeCell ref="BV248:BV249"/>
    <mergeCell ref="CE266:CE267"/>
    <mergeCell ref="BF260:BF261"/>
    <mergeCell ref="BV242:BV243"/>
    <mergeCell ref="BU264:BY264"/>
    <mergeCell ref="BZ276:CA276"/>
    <mergeCell ref="BB282:BC282"/>
    <mergeCell ref="BW268:BW269"/>
    <mergeCell ref="BI268:BI269"/>
    <mergeCell ref="BB277:BE277"/>
    <mergeCell ref="CC170:CG170"/>
    <mergeCell ref="CC176:CG176"/>
    <mergeCell ref="BX186:BX187"/>
    <mergeCell ref="BV183:BY183"/>
    <mergeCell ref="BU182:BY182"/>
    <mergeCell ref="CE186:CE187"/>
    <mergeCell ref="CF180:CF181"/>
    <mergeCell ref="BW186:BW187"/>
    <mergeCell ref="BZ183:CC183"/>
    <mergeCell ref="BZ185:CC186"/>
    <mergeCell ref="BZ175:CC175"/>
    <mergeCell ref="CF172:CF173"/>
    <mergeCell ref="BZ181:CC181"/>
    <mergeCell ref="CF174:CF175"/>
    <mergeCell ref="CE180:CE181"/>
    <mergeCell ref="BV156:BY158"/>
    <mergeCell ref="CE184:CE185"/>
    <mergeCell ref="BU170:BY170"/>
    <mergeCell ref="BR181:BU181"/>
    <mergeCell ref="CG174:CG175"/>
    <mergeCell ref="BJ169:BM169"/>
    <mergeCell ref="BB176:BC176"/>
    <mergeCell ref="BH180:BH181"/>
    <mergeCell ref="BI180:BI181"/>
    <mergeCell ref="BJ177:BQ182"/>
    <mergeCell ref="BG178:BG179"/>
    <mergeCell ref="BH186:BH187"/>
    <mergeCell ref="BB183:BE183"/>
    <mergeCell ref="BY180:BY181"/>
    <mergeCell ref="BF177:BI177"/>
    <mergeCell ref="BJ171:BQ176"/>
    <mergeCell ref="BX180:BX181"/>
    <mergeCell ref="BF184:BF185"/>
    <mergeCell ref="BX178:BX179"/>
    <mergeCell ref="BY178:BY179"/>
    <mergeCell ref="BN166:BN167"/>
    <mergeCell ref="BO166:BO167"/>
    <mergeCell ref="BP166:BP167"/>
    <mergeCell ref="BX168:BX169"/>
    <mergeCell ref="BM170:BQ170"/>
    <mergeCell ref="BW166:BW167"/>
    <mergeCell ref="BV165:BY165"/>
    <mergeCell ref="BR167:BU168"/>
    <mergeCell ref="BO168:BO169"/>
    <mergeCell ref="BY168:BY169"/>
    <mergeCell ref="BQ166:BQ167"/>
    <mergeCell ref="BJ167:BM168"/>
    <mergeCell ref="BW168:BW169"/>
    <mergeCell ref="BH178:BH179"/>
    <mergeCell ref="BV178:BV179"/>
    <mergeCell ref="BJ156:BM158"/>
    <mergeCell ref="BE182:BI182"/>
    <mergeCell ref="BJ183:BQ188"/>
    <mergeCell ref="BF172:BF173"/>
    <mergeCell ref="BJ170:BK170"/>
    <mergeCell ref="BB171:BE171"/>
    <mergeCell ref="BG180:BG181"/>
    <mergeCell ref="BB187:BE187"/>
    <mergeCell ref="BH172:BH173"/>
    <mergeCell ref="BI174:BI175"/>
    <mergeCell ref="BI172:BI173"/>
    <mergeCell ref="BG184:BG185"/>
    <mergeCell ref="BB181:BE181"/>
    <mergeCell ref="BN168:BN169"/>
    <mergeCell ref="CG110:CG111"/>
    <mergeCell ref="BV113:BY113"/>
    <mergeCell ref="CF146:CF147"/>
    <mergeCell ref="CG146:CG147"/>
    <mergeCell ref="CL146:CL147"/>
    <mergeCell ref="CM146:CM147"/>
    <mergeCell ref="CN146:CN147"/>
    <mergeCell ref="CO146:CO147"/>
    <mergeCell ref="BW116:BW117"/>
    <mergeCell ref="CF126:CF127"/>
    <mergeCell ref="BZ142:CA142"/>
    <mergeCell ref="CG138:CG139"/>
    <mergeCell ref="CF114:CF115"/>
    <mergeCell ref="CD138:CD139"/>
    <mergeCell ref="BR137:BU137"/>
    <mergeCell ref="CF138:CF139"/>
    <mergeCell ref="BX138:BX139"/>
    <mergeCell ref="BZ137:CC137"/>
    <mergeCell ref="BZ129:CC129"/>
    <mergeCell ref="BG172:BG173"/>
    <mergeCell ref="CD184:CD185"/>
    <mergeCell ref="BF171:BI171"/>
    <mergeCell ref="CF178:CF179"/>
    <mergeCell ref="BZ182:CA182"/>
    <mergeCell ref="BH174:BH175"/>
    <mergeCell ref="BR165:BU165"/>
    <mergeCell ref="CD168:CD169"/>
    <mergeCell ref="CG168:CG169"/>
    <mergeCell ref="BY166:BY167"/>
    <mergeCell ref="BR185:BU186"/>
    <mergeCell ref="BV186:BV187"/>
    <mergeCell ref="BY186:BY187"/>
    <mergeCell ref="BR182:BS182"/>
    <mergeCell ref="BR179:BU180"/>
    <mergeCell ref="CE174:CE175"/>
    <mergeCell ref="CE126:CE127"/>
    <mergeCell ref="BZ127:CC128"/>
    <mergeCell ref="BV134:BV135"/>
    <mergeCell ref="CE128:CE129"/>
    <mergeCell ref="BN152:BN153"/>
    <mergeCell ref="BO152:BO153"/>
    <mergeCell ref="BP152:BP153"/>
    <mergeCell ref="BQ152:BQ153"/>
    <mergeCell ref="CG184:CG185"/>
    <mergeCell ref="CD183:CG183"/>
    <mergeCell ref="CD165:CG165"/>
    <mergeCell ref="BZ165:CC165"/>
    <mergeCell ref="BJ165:BM165"/>
    <mergeCell ref="CD166:CD167"/>
    <mergeCell ref="BJ166:BM166"/>
    <mergeCell ref="BZ169:CC169"/>
    <mergeCell ref="BF180:BF181"/>
    <mergeCell ref="CF184:CF185"/>
    <mergeCell ref="CD174:CD175"/>
    <mergeCell ref="BX166:BX167"/>
    <mergeCell ref="BZ167:CC168"/>
    <mergeCell ref="BY184:BY185"/>
    <mergeCell ref="BR184:BU184"/>
    <mergeCell ref="CD172:CD173"/>
    <mergeCell ref="BR177:BU177"/>
    <mergeCell ref="CG166:CG167"/>
    <mergeCell ref="CC182:CG182"/>
    <mergeCell ref="CD178:CD179"/>
    <mergeCell ref="BP168:BP169"/>
    <mergeCell ref="BN165:BQ165"/>
    <mergeCell ref="BQ168:BQ169"/>
    <mergeCell ref="BR132:BU132"/>
    <mergeCell ref="BO114:BO115"/>
    <mergeCell ref="BP114:BP115"/>
    <mergeCell ref="CH144:CK144"/>
    <mergeCell ref="CL144:CL145"/>
    <mergeCell ref="CM144:CM145"/>
    <mergeCell ref="CN144:CN145"/>
    <mergeCell ref="CO144:CO145"/>
    <mergeCell ref="BQ150:BQ151"/>
    <mergeCell ref="BR171:BY176"/>
    <mergeCell ref="BR139:BU140"/>
    <mergeCell ref="BY126:BY127"/>
    <mergeCell ref="BW134:BW135"/>
    <mergeCell ref="CH123:CK123"/>
    <mergeCell ref="CH137:CK137"/>
    <mergeCell ref="BV114:BV115"/>
    <mergeCell ref="BY114:BY115"/>
    <mergeCell ref="BZ114:CC114"/>
    <mergeCell ref="BZ126:CC126"/>
    <mergeCell ref="CH120:CK120"/>
    <mergeCell ref="BR141:BU141"/>
    <mergeCell ref="BW140:BW141"/>
    <mergeCell ref="BR129:BU129"/>
    <mergeCell ref="BZ141:CC141"/>
    <mergeCell ref="BZ156:CC158"/>
    <mergeCell ref="CH170:CI170"/>
    <mergeCell ref="CK170:CO170"/>
    <mergeCell ref="BZ139:CC140"/>
    <mergeCell ref="BZ119:CG124"/>
    <mergeCell ref="BU142:BY142"/>
    <mergeCell ref="BV126:BV127"/>
    <mergeCell ref="CH125:CO130"/>
    <mergeCell ref="BW126:BW127"/>
    <mergeCell ref="CL138:CL139"/>
    <mergeCell ref="CM138:CM139"/>
    <mergeCell ref="CH141:CK141"/>
    <mergeCell ref="CL156:CO158"/>
    <mergeCell ref="BV137:BY137"/>
    <mergeCell ref="BR115:BU116"/>
    <mergeCell ref="CL140:CL141"/>
    <mergeCell ref="BR135:BU135"/>
    <mergeCell ref="BR136:BS136"/>
    <mergeCell ref="BU136:BY136"/>
    <mergeCell ref="BR119:BY124"/>
    <mergeCell ref="CD156:CG158"/>
    <mergeCell ref="BU118:BY118"/>
    <mergeCell ref="BW132:BW133"/>
    <mergeCell ref="BV128:BV129"/>
    <mergeCell ref="CH131:CO136"/>
    <mergeCell ref="BU130:BY130"/>
    <mergeCell ref="BZ115:CC116"/>
    <mergeCell ref="CC118:CG118"/>
    <mergeCell ref="BR138:BU138"/>
    <mergeCell ref="BV132:BV133"/>
    <mergeCell ref="BX132:BX133"/>
    <mergeCell ref="BY132:BY133"/>
    <mergeCell ref="CL122:CL123"/>
    <mergeCell ref="CN120:CN121"/>
    <mergeCell ref="BZ118:CA118"/>
    <mergeCell ref="BP126:BP127"/>
    <mergeCell ref="BX128:BX129"/>
    <mergeCell ref="CD126:CD127"/>
    <mergeCell ref="BY138:BY139"/>
    <mergeCell ref="BV138:BV139"/>
    <mergeCell ref="BW138:BW139"/>
    <mergeCell ref="BR130:BS130"/>
    <mergeCell ref="CF140:CF141"/>
    <mergeCell ref="BX140:BX141"/>
    <mergeCell ref="CM140:CM141"/>
    <mergeCell ref="BZ138:CC138"/>
    <mergeCell ref="CL120:CL121"/>
    <mergeCell ref="CL119:CO119"/>
    <mergeCell ref="CH124:CI124"/>
    <mergeCell ref="CG126:CG127"/>
    <mergeCell ref="CE116:CE117"/>
    <mergeCell ref="CF116:CF117"/>
    <mergeCell ref="CG114:CG115"/>
    <mergeCell ref="BZ130:CA130"/>
    <mergeCell ref="CC130:CG130"/>
    <mergeCell ref="BX126:BX127"/>
    <mergeCell ref="CN138:CN139"/>
    <mergeCell ref="BR131:BU131"/>
    <mergeCell ref="BV131:BY131"/>
    <mergeCell ref="CL137:CO137"/>
    <mergeCell ref="BX114:BX115"/>
    <mergeCell ref="BX134:BX135"/>
    <mergeCell ref="BY134:BY135"/>
    <mergeCell ref="CH166:CK166"/>
    <mergeCell ref="CN166:CN167"/>
    <mergeCell ref="CE138:CE139"/>
    <mergeCell ref="CD128:CD129"/>
    <mergeCell ref="BV162:BY164"/>
    <mergeCell ref="CB161:CE161"/>
    <mergeCell ref="CD162:CG164"/>
    <mergeCell ref="BW114:BW115"/>
    <mergeCell ref="BR114:BU114"/>
    <mergeCell ref="BR162:BU164"/>
    <mergeCell ref="BR142:BS142"/>
    <mergeCell ref="BR117:BU117"/>
    <mergeCell ref="BR126:BU126"/>
    <mergeCell ref="CD125:CG125"/>
    <mergeCell ref="BV125:BY125"/>
    <mergeCell ref="CH119:CK119"/>
    <mergeCell ref="CH138:CK138"/>
    <mergeCell ref="CC142:CG142"/>
    <mergeCell ref="CH142:CI142"/>
    <mergeCell ref="CN122:CN123"/>
    <mergeCell ref="CO122:CO123"/>
    <mergeCell ref="CH121:CK122"/>
    <mergeCell ref="CM120:CM121"/>
    <mergeCell ref="BY128:BY129"/>
    <mergeCell ref="CG128:CG129"/>
    <mergeCell ref="BR156:BU158"/>
    <mergeCell ref="BR118:BS118"/>
    <mergeCell ref="CD140:CD141"/>
    <mergeCell ref="CB155:CE155"/>
    <mergeCell ref="CF128:CF129"/>
    <mergeCell ref="BR125:BU125"/>
    <mergeCell ref="CN140:CN141"/>
    <mergeCell ref="CO138:CO139"/>
    <mergeCell ref="BR148:BS148"/>
    <mergeCell ref="BU148:BY148"/>
    <mergeCell ref="BZ148:CA148"/>
    <mergeCell ref="CC148:CG148"/>
    <mergeCell ref="CH148:CI148"/>
    <mergeCell ref="CK148:CO148"/>
    <mergeCell ref="BJ113:BM113"/>
    <mergeCell ref="BR166:BU166"/>
    <mergeCell ref="BZ166:CC166"/>
    <mergeCell ref="CE166:CE167"/>
    <mergeCell ref="CO108:CO109"/>
    <mergeCell ref="BR112:BS112"/>
    <mergeCell ref="CC112:CG112"/>
    <mergeCell ref="CG116:CG117"/>
    <mergeCell ref="BR133:BU134"/>
    <mergeCell ref="BR127:BU128"/>
    <mergeCell ref="CN110:CN111"/>
    <mergeCell ref="CO110:CO111"/>
    <mergeCell ref="BZ117:CC117"/>
    <mergeCell ref="CH184:CK184"/>
    <mergeCell ref="CG186:CG187"/>
    <mergeCell ref="CF186:CF187"/>
    <mergeCell ref="CL165:CO165"/>
    <mergeCell ref="BZ178:CC178"/>
    <mergeCell ref="CF166:CF167"/>
    <mergeCell ref="BR169:BU169"/>
    <mergeCell ref="BU188:BY188"/>
    <mergeCell ref="CH175:CK175"/>
    <mergeCell ref="BV166:BV167"/>
    <mergeCell ref="CH165:CK165"/>
    <mergeCell ref="CO140:CO141"/>
    <mergeCell ref="CG140:CG141"/>
    <mergeCell ref="CL162:CO164"/>
    <mergeCell ref="CH171:CK171"/>
    <mergeCell ref="BZ170:CA170"/>
    <mergeCell ref="CH167:CK168"/>
    <mergeCell ref="BV177:BY177"/>
    <mergeCell ref="BZ162:CC164"/>
    <mergeCell ref="CK142:CO142"/>
    <mergeCell ref="CH139:CK140"/>
    <mergeCell ref="CH156:CK158"/>
    <mergeCell ref="BR188:BS188"/>
    <mergeCell ref="CC188:CG188"/>
    <mergeCell ref="CO168:CO169"/>
    <mergeCell ref="CJ155:CM155"/>
    <mergeCell ref="BT155:BW155"/>
    <mergeCell ref="BY140:BY141"/>
    <mergeCell ref="CD137:CG137"/>
    <mergeCell ref="CM172:CM173"/>
    <mergeCell ref="BR170:BS170"/>
    <mergeCell ref="CN168:CN169"/>
    <mergeCell ref="CH172:CK172"/>
    <mergeCell ref="CN174:CN175"/>
    <mergeCell ref="CL172:CL173"/>
    <mergeCell ref="CL171:CO171"/>
    <mergeCell ref="CE168:CE169"/>
    <mergeCell ref="BZ109:CC110"/>
    <mergeCell ref="CD108:CD109"/>
    <mergeCell ref="BZ111:CC111"/>
    <mergeCell ref="CH113:CO118"/>
    <mergeCell ref="CL110:CL111"/>
    <mergeCell ref="BW128:BW129"/>
    <mergeCell ref="CH112:CI112"/>
    <mergeCell ref="CK112:CO112"/>
    <mergeCell ref="CO120:CO121"/>
    <mergeCell ref="CM122:CM123"/>
    <mergeCell ref="BX116:BX117"/>
    <mergeCell ref="CK124:CO124"/>
    <mergeCell ref="BZ125:CC125"/>
    <mergeCell ref="BZ131:CG136"/>
    <mergeCell ref="CE140:CE141"/>
    <mergeCell ref="CF168:CF169"/>
    <mergeCell ref="CJ161:CM161"/>
    <mergeCell ref="CD177:CG177"/>
    <mergeCell ref="BZ179:CC180"/>
    <mergeCell ref="CG178:CG179"/>
    <mergeCell ref="CL177:CO177"/>
    <mergeCell ref="CM168:CM169"/>
    <mergeCell ref="CO172:CO173"/>
    <mergeCell ref="CO166:CO167"/>
    <mergeCell ref="CM174:CM175"/>
    <mergeCell ref="CN172:CN173"/>
    <mergeCell ref="CH162:CK164"/>
    <mergeCell ref="CK176:CO176"/>
    <mergeCell ref="CD232:CG234"/>
    <mergeCell ref="BZ226:CC228"/>
    <mergeCell ref="CE172:CE173"/>
    <mergeCell ref="BT161:BW161"/>
    <mergeCell ref="CL186:CL187"/>
    <mergeCell ref="BZ189:CG194"/>
    <mergeCell ref="CL174:CL175"/>
    <mergeCell ref="CL166:CL167"/>
    <mergeCell ref="CL168:CL169"/>
    <mergeCell ref="CM166:CM167"/>
    <mergeCell ref="CO174:CO175"/>
    <mergeCell ref="CH169:CK169"/>
    <mergeCell ref="CH185:CK186"/>
    <mergeCell ref="BZ173:CC174"/>
    <mergeCell ref="CD180:CD181"/>
    <mergeCell ref="BV168:BV169"/>
    <mergeCell ref="BR236:BU236"/>
    <mergeCell ref="CF236:CF237"/>
    <mergeCell ref="CG238:CG239"/>
    <mergeCell ref="BZ239:CC239"/>
    <mergeCell ref="CL195:CO195"/>
    <mergeCell ref="BR206:BS206"/>
    <mergeCell ref="BY196:BY197"/>
    <mergeCell ref="CH211:CK211"/>
    <mergeCell ref="CO208:CO209"/>
    <mergeCell ref="CE214:CE215"/>
    <mergeCell ref="CF214:CF215"/>
    <mergeCell ref="CG214:CG215"/>
    <mergeCell ref="CE220:CE221"/>
    <mergeCell ref="CF220:CF221"/>
    <mergeCell ref="CG220:CG221"/>
    <mergeCell ref="CH220:CK220"/>
    <mergeCell ref="CL220:CL221"/>
    <mergeCell ref="BV140:BV141"/>
    <mergeCell ref="BV196:BV197"/>
    <mergeCell ref="BW204:BW205"/>
    <mergeCell ref="BV226:BY228"/>
    <mergeCell ref="CD238:CD239"/>
    <mergeCell ref="BY238:BY239"/>
    <mergeCell ref="CG172:CG173"/>
    <mergeCell ref="BV180:BV181"/>
    <mergeCell ref="CG180:CG181"/>
    <mergeCell ref="BZ172:CC172"/>
    <mergeCell ref="CD186:CD187"/>
    <mergeCell ref="BR187:BU187"/>
    <mergeCell ref="BZ171:CC171"/>
    <mergeCell ref="CD171:CG171"/>
    <mergeCell ref="BW178:BW179"/>
    <mergeCell ref="BR183:BU183"/>
    <mergeCell ref="BZ187:CC187"/>
    <mergeCell ref="CH188:CI188"/>
    <mergeCell ref="BZ236:CC236"/>
    <mergeCell ref="BR240:BS240"/>
    <mergeCell ref="BH244:BH245"/>
    <mergeCell ref="BI238:BI239"/>
    <mergeCell ref="BH242:BH243"/>
    <mergeCell ref="BU252:BY252"/>
    <mergeCell ref="BZ240:CA240"/>
    <mergeCell ref="BW272:BW273"/>
    <mergeCell ref="CF248:CF249"/>
    <mergeCell ref="BZ251:CC251"/>
    <mergeCell ref="CG248:CG249"/>
    <mergeCell ref="AT259:AW259"/>
    <mergeCell ref="AX259:BA259"/>
    <mergeCell ref="BH238:BH239"/>
    <mergeCell ref="BO238:BO239"/>
    <mergeCell ref="BU276:BY276"/>
    <mergeCell ref="BB265:BE265"/>
    <mergeCell ref="CO236:CO237"/>
    <mergeCell ref="BG238:BG239"/>
    <mergeCell ref="CL226:CO228"/>
    <mergeCell ref="BW236:BW237"/>
    <mergeCell ref="CJ225:CM225"/>
    <mergeCell ref="BR237:BU238"/>
    <mergeCell ref="CK188:CO188"/>
    <mergeCell ref="CH176:CI176"/>
    <mergeCell ref="CO184:CO185"/>
    <mergeCell ref="CM186:CM187"/>
    <mergeCell ref="CH177:CK177"/>
    <mergeCell ref="BZ177:CC177"/>
    <mergeCell ref="CH173:CK174"/>
    <mergeCell ref="BW184:BW185"/>
    <mergeCell ref="CH179:CK180"/>
    <mergeCell ref="BV184:BV185"/>
    <mergeCell ref="BX184:BX185"/>
    <mergeCell ref="BW180:BW181"/>
    <mergeCell ref="BR178:BU178"/>
    <mergeCell ref="BB255:BE256"/>
    <mergeCell ref="BO236:BO237"/>
    <mergeCell ref="BH248:BH249"/>
    <mergeCell ref="BF250:BF251"/>
    <mergeCell ref="BO198:BO199"/>
    <mergeCell ref="BN196:BN197"/>
    <mergeCell ref="BB200:BC200"/>
    <mergeCell ref="BJ206:BK206"/>
    <mergeCell ref="BJ232:BM234"/>
    <mergeCell ref="BQ204:BQ205"/>
    <mergeCell ref="CD253:CG253"/>
    <mergeCell ref="BR242:BU242"/>
    <mergeCell ref="BZ255:CC256"/>
    <mergeCell ref="BY242:BY243"/>
    <mergeCell ref="BE188:BI188"/>
    <mergeCell ref="BF186:BF187"/>
    <mergeCell ref="BI186:BI187"/>
    <mergeCell ref="BG186:BG187"/>
    <mergeCell ref="BF174:BF175"/>
    <mergeCell ref="CE178:CE179"/>
    <mergeCell ref="BZ184:CC184"/>
    <mergeCell ref="BZ176:CA176"/>
    <mergeCell ref="BJ236:BM236"/>
    <mergeCell ref="BN235:BQ235"/>
    <mergeCell ref="BJ237:BM238"/>
    <mergeCell ref="BB243:BE244"/>
    <mergeCell ref="BG248:BG249"/>
    <mergeCell ref="BB257:BE257"/>
    <mergeCell ref="BH254:BH255"/>
    <mergeCell ref="BN242:BN243"/>
    <mergeCell ref="AX266:AX267"/>
    <mergeCell ref="AW264:BA264"/>
    <mergeCell ref="AZ260:AZ261"/>
    <mergeCell ref="AT265:AW265"/>
    <mergeCell ref="CO248:CO249"/>
    <mergeCell ref="CG274:CG275"/>
    <mergeCell ref="BO274:BO275"/>
    <mergeCell ref="BP274:BP275"/>
    <mergeCell ref="BQ274:BQ275"/>
    <mergeCell ref="BJ275:BM275"/>
    <mergeCell ref="BH262:BH263"/>
    <mergeCell ref="BF259:BI259"/>
    <mergeCell ref="BR265:BU265"/>
    <mergeCell ref="BR254:BU254"/>
    <mergeCell ref="BY268:BY269"/>
    <mergeCell ref="BE252:BI252"/>
    <mergeCell ref="BF262:BF263"/>
    <mergeCell ref="BR251:BU251"/>
    <mergeCell ref="BZ241:CG246"/>
    <mergeCell ref="AX265:BA265"/>
    <mergeCell ref="BZ188:CA188"/>
    <mergeCell ref="BZ237:CC238"/>
    <mergeCell ref="BR263:BU263"/>
    <mergeCell ref="CO266:CO267"/>
    <mergeCell ref="CM238:CM239"/>
    <mergeCell ref="BB237:BE238"/>
    <mergeCell ref="AG246:AK246"/>
    <mergeCell ref="CH300:CK300"/>
    <mergeCell ref="AH271:AK271"/>
    <mergeCell ref="CM266:CM267"/>
    <mergeCell ref="CN248:CN249"/>
    <mergeCell ref="CL250:CL251"/>
    <mergeCell ref="CL247:CO247"/>
    <mergeCell ref="CD236:CD237"/>
    <mergeCell ref="CN238:CN239"/>
    <mergeCell ref="CH251:CK251"/>
    <mergeCell ref="BU240:BY240"/>
    <mergeCell ref="BX238:BX239"/>
    <mergeCell ref="BV256:BV257"/>
    <mergeCell ref="BZ257:CC257"/>
    <mergeCell ref="CG256:CG257"/>
    <mergeCell ref="CN256:CN257"/>
    <mergeCell ref="CH272:CK272"/>
    <mergeCell ref="BZ252:CA252"/>
    <mergeCell ref="BZ235:CC235"/>
    <mergeCell ref="BT231:BW231"/>
    <mergeCell ref="BR197:BU198"/>
    <mergeCell ref="BR199:BU199"/>
    <mergeCell ref="BR196:BU196"/>
    <mergeCell ref="BV253:BY253"/>
    <mergeCell ref="BZ279:CC280"/>
    <mergeCell ref="CH276:CI276"/>
    <mergeCell ref="CC270:CG270"/>
    <mergeCell ref="BW278:BW279"/>
    <mergeCell ref="BW280:BW281"/>
    <mergeCell ref="BZ277:CC277"/>
    <mergeCell ref="CH278:CK278"/>
    <mergeCell ref="CH279:CK280"/>
    <mergeCell ref="CH275:CK275"/>
    <mergeCell ref="BR235:BU235"/>
    <mergeCell ref="CF238:CF239"/>
    <mergeCell ref="BV254:BV255"/>
    <mergeCell ref="BW254:BW255"/>
    <mergeCell ref="BW266:BW267"/>
    <mergeCell ref="BU258:BY258"/>
    <mergeCell ref="BJ243:BM244"/>
    <mergeCell ref="BN244:BN245"/>
    <mergeCell ref="BR260:BU260"/>
    <mergeCell ref="BR269:BU269"/>
    <mergeCell ref="BR246:BS246"/>
    <mergeCell ref="BH274:BH275"/>
    <mergeCell ref="BG266:BG267"/>
    <mergeCell ref="BG250:BG251"/>
    <mergeCell ref="CD272:CD273"/>
    <mergeCell ref="CO256:CO257"/>
    <mergeCell ref="CM274:CM275"/>
    <mergeCell ref="CM272:CM273"/>
    <mergeCell ref="BW256:BW257"/>
    <mergeCell ref="BR245:BU245"/>
    <mergeCell ref="BX248:BX249"/>
    <mergeCell ref="BY244:BY245"/>
    <mergeCell ref="CK240:CO240"/>
    <mergeCell ref="CH247:CK247"/>
    <mergeCell ref="CH252:CI252"/>
    <mergeCell ref="CH239:CK239"/>
    <mergeCell ref="BR243:BU244"/>
    <mergeCell ref="BX244:BX245"/>
    <mergeCell ref="BV238:BV239"/>
    <mergeCell ref="BN259:BQ259"/>
    <mergeCell ref="BF247:BI247"/>
    <mergeCell ref="BW244:BW245"/>
    <mergeCell ref="BP238:BP239"/>
    <mergeCell ref="BQ238:BQ239"/>
    <mergeCell ref="BJ239:BM239"/>
    <mergeCell ref="BF271:BI271"/>
    <mergeCell ref="CL266:CL267"/>
    <mergeCell ref="BY254:BY255"/>
    <mergeCell ref="BJ240:BK240"/>
    <mergeCell ref="BJ259:BM259"/>
    <mergeCell ref="BO244:BO245"/>
    <mergeCell ref="CE238:CE239"/>
    <mergeCell ref="BR241:BU241"/>
    <mergeCell ref="BV241:BY241"/>
    <mergeCell ref="BJ247:BQ252"/>
    <mergeCell ref="AT255:AW256"/>
    <mergeCell ref="AX256:AX257"/>
    <mergeCell ref="AY256:AY257"/>
    <mergeCell ref="AZ256:AZ257"/>
    <mergeCell ref="BA256:BA257"/>
    <mergeCell ref="AT257:AW257"/>
    <mergeCell ref="AL241:AS246"/>
    <mergeCell ref="CH253:CK253"/>
    <mergeCell ref="AP259:AS259"/>
    <mergeCell ref="BQ242:BQ243"/>
    <mergeCell ref="BB249:BE250"/>
    <mergeCell ref="AZ250:AZ251"/>
    <mergeCell ref="AT251:AW251"/>
    <mergeCell ref="BB271:BE271"/>
    <mergeCell ref="AQ260:AQ261"/>
    <mergeCell ref="AR260:AR261"/>
    <mergeCell ref="CH248:CK248"/>
    <mergeCell ref="BW248:BW249"/>
    <mergeCell ref="AP265:AS265"/>
    <mergeCell ref="AL259:AO259"/>
    <mergeCell ref="AZ266:AZ267"/>
    <mergeCell ref="AT252:AU252"/>
    <mergeCell ref="BW242:BW243"/>
    <mergeCell ref="CK276:CO276"/>
    <mergeCell ref="CL272:CL273"/>
    <mergeCell ref="CL280:CL281"/>
    <mergeCell ref="CM280:CM281"/>
    <mergeCell ref="BY280:BY281"/>
    <mergeCell ref="CH281:CK281"/>
    <mergeCell ref="CN280:CN281"/>
    <mergeCell ref="CM278:CM279"/>
    <mergeCell ref="AZ244:AZ245"/>
    <mergeCell ref="CH249:CK250"/>
    <mergeCell ref="CH270:CI270"/>
    <mergeCell ref="CG268:CG269"/>
    <mergeCell ref="AW246:BA246"/>
    <mergeCell ref="BA248:BA249"/>
    <mergeCell ref="CO268:CO269"/>
    <mergeCell ref="BR266:BU266"/>
    <mergeCell ref="CH271:CK271"/>
    <mergeCell ref="CH258:CI258"/>
    <mergeCell ref="CK258:CO258"/>
    <mergeCell ref="CH266:CK266"/>
    <mergeCell ref="CG250:CG251"/>
    <mergeCell ref="BR247:BU247"/>
    <mergeCell ref="CE248:CE249"/>
    <mergeCell ref="CD265:CG265"/>
    <mergeCell ref="CH277:CK277"/>
    <mergeCell ref="CL274:CL275"/>
    <mergeCell ref="CL271:CO271"/>
    <mergeCell ref="BH272:BH273"/>
    <mergeCell ref="BG260:BG261"/>
    <mergeCell ref="BR273:BU274"/>
    <mergeCell ref="AY266:AY267"/>
    <mergeCell ref="AY260:AY261"/>
    <mergeCell ref="BG262:BG263"/>
    <mergeCell ref="BP262:BP263"/>
    <mergeCell ref="BJ261:BM262"/>
    <mergeCell ref="CF250:CF251"/>
    <mergeCell ref="BB241:BE241"/>
    <mergeCell ref="AT263:AW263"/>
    <mergeCell ref="AT249:AW250"/>
    <mergeCell ref="AT242:AW242"/>
    <mergeCell ref="CG254:CG255"/>
    <mergeCell ref="BA242:BA243"/>
    <mergeCell ref="AX260:AX261"/>
    <mergeCell ref="AP256:AP257"/>
    <mergeCell ref="AP260:AP261"/>
    <mergeCell ref="AH248:AH249"/>
    <mergeCell ref="AI254:AI255"/>
    <mergeCell ref="AJ254:AJ255"/>
    <mergeCell ref="BI274:BI275"/>
    <mergeCell ref="BB269:BE269"/>
    <mergeCell ref="CN268:CN269"/>
    <mergeCell ref="CH255:CK256"/>
    <mergeCell ref="CL256:CL257"/>
    <mergeCell ref="AL253:AO253"/>
    <mergeCell ref="AP253:AS253"/>
    <mergeCell ref="AL254:AO254"/>
    <mergeCell ref="AP254:AP255"/>
    <mergeCell ref="AQ254:AQ255"/>
    <mergeCell ref="AR254:AR255"/>
    <mergeCell ref="AS254:AS255"/>
    <mergeCell ref="AL255:AO256"/>
    <mergeCell ref="CH265:CK265"/>
    <mergeCell ref="BY256:BY257"/>
    <mergeCell ref="CH259:CO264"/>
    <mergeCell ref="CL236:CL237"/>
    <mergeCell ref="BH236:BH237"/>
    <mergeCell ref="BY236:BY237"/>
    <mergeCell ref="CG236:CG237"/>
    <mergeCell ref="AJ248:AJ249"/>
    <mergeCell ref="AG264:AK264"/>
    <mergeCell ref="AD261:AG262"/>
    <mergeCell ref="AD252:AE252"/>
    <mergeCell ref="AK256:AK257"/>
    <mergeCell ref="AK250:AK251"/>
    <mergeCell ref="BF242:BF243"/>
    <mergeCell ref="BE246:BI246"/>
    <mergeCell ref="BB245:BE245"/>
    <mergeCell ref="BF244:BF245"/>
    <mergeCell ref="CO272:CO273"/>
    <mergeCell ref="CN272:CN273"/>
    <mergeCell ref="BZ253:CC253"/>
    <mergeCell ref="BR259:BU259"/>
    <mergeCell ref="AH244:AH245"/>
    <mergeCell ref="BH260:BH261"/>
    <mergeCell ref="BM246:BQ246"/>
    <mergeCell ref="BF248:BF249"/>
    <mergeCell ref="AP262:AP263"/>
    <mergeCell ref="AQ262:AQ263"/>
    <mergeCell ref="AR262:AR263"/>
    <mergeCell ref="AK254:AK255"/>
    <mergeCell ref="BB236:BE236"/>
    <mergeCell ref="BQ262:BQ263"/>
    <mergeCell ref="BN262:BN263"/>
    <mergeCell ref="BO260:BO261"/>
    <mergeCell ref="BF238:BF239"/>
    <mergeCell ref="BX260:BX261"/>
    <mergeCell ref="CH257:CK257"/>
    <mergeCell ref="AD243:AG244"/>
    <mergeCell ref="AD245:AG245"/>
    <mergeCell ref="AD258:AE258"/>
    <mergeCell ref="AI256:AI257"/>
    <mergeCell ref="AD263:AG263"/>
    <mergeCell ref="AG258:AK258"/>
    <mergeCell ref="AZ254:AZ255"/>
    <mergeCell ref="BA254:BA255"/>
    <mergeCell ref="B252:E252"/>
    <mergeCell ref="D295:E296"/>
    <mergeCell ref="Y270:AC270"/>
    <mergeCell ref="AB286:AB287"/>
    <mergeCell ref="N296:Q298"/>
    <mergeCell ref="T256:T257"/>
    <mergeCell ref="R256:R257"/>
    <mergeCell ref="N254:Q254"/>
    <mergeCell ref="R254:R255"/>
    <mergeCell ref="AA260:AA261"/>
    <mergeCell ref="R296:U298"/>
    <mergeCell ref="N287:Q287"/>
    <mergeCell ref="U254:U255"/>
    <mergeCell ref="F253:M258"/>
    <mergeCell ref="N253:Q253"/>
    <mergeCell ref="Q282:U282"/>
    <mergeCell ref="S284:S285"/>
    <mergeCell ref="AA268:AA269"/>
    <mergeCell ref="U286:U287"/>
    <mergeCell ref="T286:T287"/>
    <mergeCell ref="V282:W282"/>
    <mergeCell ref="Y282:AC282"/>
    <mergeCell ref="AK242:AK243"/>
    <mergeCell ref="AJ242:AJ243"/>
    <mergeCell ref="AH253:AK253"/>
    <mergeCell ref="AJ256:AJ257"/>
    <mergeCell ref="AH250:AH251"/>
    <mergeCell ref="AH272:AH273"/>
    <mergeCell ref="AI272:AI273"/>
    <mergeCell ref="AJ272:AJ273"/>
    <mergeCell ref="AK272:AK273"/>
    <mergeCell ref="AH274:AH275"/>
    <mergeCell ref="AH260:AH261"/>
    <mergeCell ref="AK260:AK261"/>
    <mergeCell ref="AI278:AI279"/>
    <mergeCell ref="AI280:AI281"/>
    <mergeCell ref="K284:K285"/>
    <mergeCell ref="L268:L269"/>
    <mergeCell ref="B283:E287"/>
    <mergeCell ref="B297:C298"/>
    <mergeCell ref="B289:C290"/>
    <mergeCell ref="H295:K295"/>
    <mergeCell ref="F296:I298"/>
    <mergeCell ref="J296:M298"/>
    <mergeCell ref="H289:K289"/>
    <mergeCell ref="N290:Q292"/>
    <mergeCell ref="N277:Q277"/>
    <mergeCell ref="AA256:AA257"/>
    <mergeCell ref="I288:M288"/>
    <mergeCell ref="L284:L285"/>
    <mergeCell ref="M284:M285"/>
    <mergeCell ref="J286:J287"/>
    <mergeCell ref="K286:K287"/>
    <mergeCell ref="L286:L287"/>
    <mergeCell ref="M286:M287"/>
    <mergeCell ref="AC260:AC261"/>
    <mergeCell ref="Q258:U258"/>
    <mergeCell ref="V290:Y292"/>
    <mergeCell ref="V267:Y268"/>
    <mergeCell ref="AA274:AA275"/>
    <mergeCell ref="K280:K281"/>
    <mergeCell ref="J278:J279"/>
    <mergeCell ref="F270:G270"/>
    <mergeCell ref="AA278:AA279"/>
    <mergeCell ref="B277:E281"/>
    <mergeCell ref="B259:E263"/>
    <mergeCell ref="T262:T263"/>
    <mergeCell ref="AB272:AB273"/>
    <mergeCell ref="AD279:AG280"/>
    <mergeCell ref="J268:J269"/>
    <mergeCell ref="K268:K269"/>
    <mergeCell ref="I270:M270"/>
    <mergeCell ref="CH290:CK292"/>
    <mergeCell ref="AL261:AO262"/>
    <mergeCell ref="BR281:BU281"/>
    <mergeCell ref="CG278:CG279"/>
    <mergeCell ref="CE280:CE281"/>
    <mergeCell ref="BZ270:CA270"/>
    <mergeCell ref="BX272:BX273"/>
    <mergeCell ref="CL277:CO277"/>
    <mergeCell ref="CF266:CF267"/>
    <mergeCell ref="BW250:BW251"/>
    <mergeCell ref="CO274:CO275"/>
    <mergeCell ref="CO254:CO255"/>
    <mergeCell ref="CD277:CG277"/>
    <mergeCell ref="CN302:CN303"/>
    <mergeCell ref="B270:E270"/>
    <mergeCell ref="B247:E251"/>
    <mergeCell ref="B253:E257"/>
    <mergeCell ref="N265:U270"/>
    <mergeCell ref="V254:Y254"/>
    <mergeCell ref="Z254:Z255"/>
    <mergeCell ref="AA254:AA255"/>
    <mergeCell ref="U278:U279"/>
    <mergeCell ref="N285:Q286"/>
    <mergeCell ref="S278:S279"/>
    <mergeCell ref="T278:T279"/>
    <mergeCell ref="L280:L281"/>
    <mergeCell ref="F282:G282"/>
    <mergeCell ref="I282:M282"/>
    <mergeCell ref="U280:U281"/>
    <mergeCell ref="R280:R281"/>
    <mergeCell ref="B271:E275"/>
    <mergeCell ref="N263:Q263"/>
    <mergeCell ref="B276:E276"/>
    <mergeCell ref="F271:M276"/>
    <mergeCell ref="J290:M292"/>
    <mergeCell ref="M280:M281"/>
    <mergeCell ref="M266:M267"/>
    <mergeCell ref="L300:L301"/>
    <mergeCell ref="F287:I287"/>
    <mergeCell ref="L278:L279"/>
    <mergeCell ref="M278:M279"/>
    <mergeCell ref="J283:M283"/>
    <mergeCell ref="F284:I284"/>
    <mergeCell ref="S286:S287"/>
    <mergeCell ref="D291:E292"/>
    <mergeCell ref="B264:E264"/>
    <mergeCell ref="B288:E288"/>
    <mergeCell ref="R247:U247"/>
    <mergeCell ref="AA248:AA249"/>
    <mergeCell ref="L266:L267"/>
    <mergeCell ref="Q288:U288"/>
    <mergeCell ref="Y288:AC288"/>
    <mergeCell ref="N288:O288"/>
    <mergeCell ref="AC284:AC285"/>
    <mergeCell ref="F281:I281"/>
    <mergeCell ref="T248:T249"/>
    <mergeCell ref="CH303:CK303"/>
    <mergeCell ref="BZ311:CG316"/>
    <mergeCell ref="BR301:BU302"/>
    <mergeCell ref="CF318:CF319"/>
    <mergeCell ref="BV302:BV303"/>
    <mergeCell ref="BQ244:BQ245"/>
    <mergeCell ref="AL260:AO260"/>
    <mergeCell ref="BZ275:CC275"/>
    <mergeCell ref="BR277:BU277"/>
    <mergeCell ref="CN278:CN279"/>
    <mergeCell ref="CG280:CG281"/>
    <mergeCell ref="BV244:BV245"/>
    <mergeCell ref="BZ278:CC278"/>
    <mergeCell ref="CF280:CF281"/>
    <mergeCell ref="CH241:CO246"/>
    <mergeCell ref="BV265:BY265"/>
    <mergeCell ref="BY248:BY249"/>
    <mergeCell ref="BZ248:CC248"/>
    <mergeCell ref="BN278:BN279"/>
    <mergeCell ref="CD278:CD279"/>
    <mergeCell ref="BA266:BA267"/>
    <mergeCell ref="AQ256:AQ257"/>
    <mergeCell ref="AR256:AR257"/>
    <mergeCell ref="AY268:AY269"/>
    <mergeCell ref="AS268:AS269"/>
    <mergeCell ref="AQ268:AQ269"/>
    <mergeCell ref="AL257:AO257"/>
    <mergeCell ref="AL258:AM258"/>
    <mergeCell ref="BY262:BY263"/>
    <mergeCell ref="BX256:BX257"/>
    <mergeCell ref="BB253:BE253"/>
    <mergeCell ref="CH269:CK269"/>
    <mergeCell ref="BR290:BU292"/>
    <mergeCell ref="CC288:CG288"/>
    <mergeCell ref="BU288:BY288"/>
    <mergeCell ref="CG284:CG285"/>
    <mergeCell ref="BR249:BU250"/>
    <mergeCell ref="BI248:BI249"/>
    <mergeCell ref="BZ290:CC292"/>
    <mergeCell ref="CG286:CG287"/>
    <mergeCell ref="CD274:CD275"/>
    <mergeCell ref="CF268:CF269"/>
    <mergeCell ref="BU270:BY270"/>
    <mergeCell ref="BW286:BW287"/>
    <mergeCell ref="BJ277:BM277"/>
    <mergeCell ref="BR253:BU253"/>
    <mergeCell ref="BX254:BX255"/>
    <mergeCell ref="BV250:BV251"/>
    <mergeCell ref="CF254:CF255"/>
    <mergeCell ref="BZ249:CC250"/>
    <mergeCell ref="BE258:BI258"/>
    <mergeCell ref="BY278:BY279"/>
    <mergeCell ref="BX250:BX251"/>
    <mergeCell ref="BY250:BY251"/>
    <mergeCell ref="BX286:BX287"/>
    <mergeCell ref="CD271:CG271"/>
    <mergeCell ref="BX266:BX267"/>
    <mergeCell ref="BV266:BV267"/>
    <mergeCell ref="BJ264:BK264"/>
    <mergeCell ref="BI262:BI263"/>
    <mergeCell ref="BB260:BE260"/>
    <mergeCell ref="BX300:BX301"/>
    <mergeCell ref="BF256:BF257"/>
    <mergeCell ref="AS260:AS261"/>
    <mergeCell ref="F235:I235"/>
    <mergeCell ref="J235:M235"/>
    <mergeCell ref="J266:J267"/>
    <mergeCell ref="K266:K267"/>
    <mergeCell ref="B265:E269"/>
    <mergeCell ref="F259:M264"/>
    <mergeCell ref="V245:Y245"/>
    <mergeCell ref="U238:U239"/>
    <mergeCell ref="R241:U241"/>
    <mergeCell ref="AA242:AA243"/>
    <mergeCell ref="AC242:AC243"/>
    <mergeCell ref="V261:Y262"/>
    <mergeCell ref="N264:O264"/>
    <mergeCell ref="Q264:U264"/>
    <mergeCell ref="T250:T251"/>
    <mergeCell ref="Z265:AC265"/>
    <mergeCell ref="Y258:AC258"/>
    <mergeCell ref="L238:L239"/>
    <mergeCell ref="F241:I241"/>
    <mergeCell ref="J241:M241"/>
    <mergeCell ref="F265:I265"/>
    <mergeCell ref="B235:E239"/>
    <mergeCell ref="B240:E240"/>
    <mergeCell ref="R260:R261"/>
    <mergeCell ref="S260:S261"/>
    <mergeCell ref="B241:E245"/>
    <mergeCell ref="R262:R263"/>
    <mergeCell ref="S262:S263"/>
    <mergeCell ref="J265:M265"/>
    <mergeCell ref="U244:U245"/>
    <mergeCell ref="N245:Q245"/>
    <mergeCell ref="N246:O246"/>
    <mergeCell ref="F267:I268"/>
    <mergeCell ref="Y264:AC264"/>
    <mergeCell ref="V246:W246"/>
    <mergeCell ref="R242:R243"/>
    <mergeCell ref="S242:S243"/>
    <mergeCell ref="Q240:U240"/>
    <mergeCell ref="Z244:Z245"/>
    <mergeCell ref="F269:I269"/>
    <mergeCell ref="F246:G246"/>
    <mergeCell ref="J236:J237"/>
    <mergeCell ref="R248:R249"/>
    <mergeCell ref="F237:I238"/>
    <mergeCell ref="T238:T239"/>
    <mergeCell ref="V259:Y259"/>
    <mergeCell ref="T236:T237"/>
    <mergeCell ref="N242:Q242"/>
    <mergeCell ref="J242:J243"/>
    <mergeCell ref="K242:K243"/>
    <mergeCell ref="L242:L243"/>
    <mergeCell ref="M242:M243"/>
    <mergeCell ref="J244:J245"/>
    <mergeCell ref="K244:K245"/>
    <mergeCell ref="U260:U261"/>
    <mergeCell ref="N261:Q262"/>
    <mergeCell ref="B258:E258"/>
    <mergeCell ref="T260:T261"/>
    <mergeCell ref="AB250:AB251"/>
    <mergeCell ref="Z247:AC247"/>
    <mergeCell ref="N252:O252"/>
    <mergeCell ref="S250:S251"/>
    <mergeCell ref="R253:U253"/>
    <mergeCell ref="N259:Q259"/>
    <mergeCell ref="B282:E282"/>
    <mergeCell ref="F240:G240"/>
    <mergeCell ref="Z262:Z263"/>
    <mergeCell ref="N247:Q247"/>
    <mergeCell ref="V264:W264"/>
    <mergeCell ref="F300:I300"/>
    <mergeCell ref="F290:I292"/>
    <mergeCell ref="J284:J285"/>
    <mergeCell ref="F288:G288"/>
    <mergeCell ref="U256:U257"/>
    <mergeCell ref="AT54:AU54"/>
    <mergeCell ref="BA38:BA39"/>
    <mergeCell ref="N42:O42"/>
    <mergeCell ref="R44:R45"/>
    <mergeCell ref="N112:O112"/>
    <mergeCell ref="T120:T121"/>
    <mergeCell ref="N121:Q122"/>
    <mergeCell ref="S120:S121"/>
    <mergeCell ref="V120:Y120"/>
    <mergeCell ref="V55:Y55"/>
    <mergeCell ref="AT119:BA124"/>
    <mergeCell ref="AS98:AS99"/>
    <mergeCell ref="AL97:AO98"/>
    <mergeCell ref="AS108:AS109"/>
    <mergeCell ref="AL95:AO95"/>
    <mergeCell ref="AL115:AO116"/>
    <mergeCell ref="N255:Q256"/>
    <mergeCell ref="N279:Q280"/>
    <mergeCell ref="F283:I283"/>
    <mergeCell ref="T284:T285"/>
    <mergeCell ref="U284:U285"/>
    <mergeCell ref="F285:I286"/>
    <mergeCell ref="Q246:U246"/>
    <mergeCell ref="L236:L237"/>
    <mergeCell ref="U236:U237"/>
    <mergeCell ref="R259:U259"/>
    <mergeCell ref="N260:Q260"/>
    <mergeCell ref="N257:Q257"/>
    <mergeCell ref="N271:U276"/>
    <mergeCell ref="BA244:BA245"/>
    <mergeCell ref="AH259:AK259"/>
    <mergeCell ref="AI248:AI249"/>
    <mergeCell ref="T280:T281"/>
    <mergeCell ref="AA262:AA263"/>
    <mergeCell ref="S256:S257"/>
    <mergeCell ref="AB268:AB269"/>
    <mergeCell ref="F266:I266"/>
    <mergeCell ref="S192:S193"/>
    <mergeCell ref="M244:M245"/>
    <mergeCell ref="I246:M246"/>
    <mergeCell ref="N282:O282"/>
    <mergeCell ref="N195:Q195"/>
    <mergeCell ref="AK198:AK199"/>
    <mergeCell ref="V195:Y195"/>
    <mergeCell ref="AB196:AB197"/>
    <mergeCell ref="AD197:AG198"/>
    <mergeCell ref="AI198:AI199"/>
    <mergeCell ref="Z195:AC195"/>
    <mergeCell ref="P225:S225"/>
    <mergeCell ref="N193:Q193"/>
    <mergeCell ref="N191:Q192"/>
    <mergeCell ref="V277:Y277"/>
    <mergeCell ref="S254:S255"/>
    <mergeCell ref="R278:R279"/>
    <mergeCell ref="F277:I277"/>
    <mergeCell ref="J277:M277"/>
    <mergeCell ref="F278:I278"/>
    <mergeCell ref="F239:I239"/>
    <mergeCell ref="AH236:AH237"/>
    <mergeCell ref="AD236:AG236"/>
    <mergeCell ref="V239:Y239"/>
    <mergeCell ref="U262:U263"/>
    <mergeCell ref="F279:I280"/>
    <mergeCell ref="L302:L303"/>
    <mergeCell ref="F303:I303"/>
    <mergeCell ref="V273:Y274"/>
    <mergeCell ref="AB248:AB249"/>
    <mergeCell ref="F242:I242"/>
    <mergeCell ref="Z242:Z243"/>
    <mergeCell ref="AB256:AB257"/>
    <mergeCell ref="AC256:AC257"/>
    <mergeCell ref="V253:Y253"/>
    <mergeCell ref="J238:J239"/>
    <mergeCell ref="N239:Q239"/>
    <mergeCell ref="N237:Q238"/>
    <mergeCell ref="V272:Y272"/>
    <mergeCell ref="AC248:AC249"/>
    <mergeCell ref="U248:U249"/>
    <mergeCell ref="T254:T255"/>
    <mergeCell ref="K236:K237"/>
    <mergeCell ref="J280:J281"/>
    <mergeCell ref="AC280:AC281"/>
    <mergeCell ref="AC250:AC251"/>
    <mergeCell ref="AB244:AB245"/>
    <mergeCell ref="AH254:AH255"/>
    <mergeCell ref="AC262:AC263"/>
    <mergeCell ref="N251:Q251"/>
    <mergeCell ref="AD278:AG278"/>
    <mergeCell ref="F236:I236"/>
    <mergeCell ref="V240:W240"/>
    <mergeCell ref="Y252:AC252"/>
    <mergeCell ref="Y246:AC246"/>
    <mergeCell ref="M268:M269"/>
    <mergeCell ref="F247:M252"/>
    <mergeCell ref="AB260:AB261"/>
    <mergeCell ref="V248:Y248"/>
    <mergeCell ref="J299:M299"/>
    <mergeCell ref="F299:I299"/>
    <mergeCell ref="V243:Y244"/>
    <mergeCell ref="V275:Y275"/>
    <mergeCell ref="V257:Y257"/>
    <mergeCell ref="V258:W258"/>
    <mergeCell ref="T242:T243"/>
    <mergeCell ref="U242:U243"/>
    <mergeCell ref="T244:T245"/>
    <mergeCell ref="F243:I244"/>
    <mergeCell ref="F245:I245"/>
    <mergeCell ref="L244:L245"/>
    <mergeCell ref="I240:M240"/>
    <mergeCell ref="M238:M239"/>
    <mergeCell ref="M236:M237"/>
    <mergeCell ref="AD255:AG256"/>
    <mergeCell ref="AG282:AK282"/>
    <mergeCell ref="V296:Y298"/>
    <mergeCell ref="R300:R301"/>
    <mergeCell ref="P289:S289"/>
    <mergeCell ref="S244:S245"/>
    <mergeCell ref="N283:Q283"/>
  </mergeCells>
  <phoneticPr fontId="1"/>
  <conditionalFormatting sqref="R16:U18">
    <cfRule type="expression" dxfId="455" priority="397">
      <formula>IF(J16="(月)","(火)",IF(J16="(火)","(水)",IF(J16="(水)","(木)",IF(J16="(木)","(金)",IF(J16="(金)","(土)",IF(J16="(土)","(日)",IF(J16="(日)","(月)")))))))="(土)"</formula>
    </cfRule>
    <cfRule type="expression" dxfId="454" priority="398">
      <formula>IF(J16="(月)","(火)",IF(J16="(火)","(水)",IF(J16="(水)","(木)",IF(J16="(木)","(金)",IF(J16="(金)","(土)",IF(J16="(土)","(日)",IF(J16="(日)","(月)")))))))="(日)"</formula>
    </cfRule>
  </conditionalFormatting>
  <conditionalFormatting sqref="Z16:AC18">
    <cfRule type="expression" dxfId="453" priority="395">
      <formula>IF(R16="(月)","(火)",IF(R16="(火)","(水)",IF(R16="(水)","(木)",IF(R16="(木)","(金)",IF(R16="(金)","(土)",IF(R16="(土)","(日)",IF(R16="(日)","(月)")))))))="(土)"</formula>
    </cfRule>
    <cfRule type="expression" dxfId="452" priority="396">
      <formula>IF(R16="(月)","(火)",IF(R16="(火)","(水)",IF(R16="(水)","(木)",IF(R16="(木)","(金)",IF(R16="(金)","(土)",IF(R16="(土)","(日)",IF(R16="(日)","(月)")))))))="(日)"</formula>
    </cfRule>
  </conditionalFormatting>
  <conditionalFormatting sqref="AH16:AK18">
    <cfRule type="expression" dxfId="451" priority="393">
      <formula>IF(Z16="(月)","(火)",IF(Z16="(火)","(水)",IF(Z16="(水)","(木)",IF(Z16="(木)","(金)",IF(Z16="(金)","(土)",IF(Z16="(土)","(日)",IF(Z16="(日)","(月)")))))))="(土)"</formula>
    </cfRule>
    <cfRule type="expression" dxfId="450" priority="394">
      <formula>IF(Z16="(月)","(火)",IF(Z16="(火)","(水)",IF(Z16="(水)","(木)",IF(Z16="(木)","(金)",IF(Z16="(金)","(土)",IF(Z16="(土)","(日)",IF(Z16="(日)","(月)")))))))="(日)"</formula>
    </cfRule>
  </conditionalFormatting>
  <conditionalFormatting sqref="AP16:AS18">
    <cfRule type="expression" dxfId="449" priority="391">
      <formula>IF(AH16="(月)","(火)",IF(AH16="(火)","(水)",IF(AH16="(水)","(木)",IF(AH16="(木)","(金)",IF(AH16="(金)","(土)",IF(AH16="(土)","(日)",IF(AH16="(日)","(月)")))))))="(土)"</formula>
    </cfRule>
    <cfRule type="expression" dxfId="448" priority="392">
      <formula>IF(AH16="(月)","(火)",IF(AH16="(火)","(水)",IF(AH16="(水)","(木)",IF(AH16="(木)","(金)",IF(AH16="(金)","(土)",IF(AH16="(土)","(日)",IF(AH16="(日)","(月)")))))))="(日)"</formula>
    </cfRule>
  </conditionalFormatting>
  <conditionalFormatting sqref="AX16:BA18">
    <cfRule type="expression" dxfId="447" priority="389">
      <formula>IF(AP16="(月)","(火)",IF(AP16="(火)","(水)",IF(AP16="(水)","(木)",IF(AP16="(木)","(金)",IF(AP16="(金)","(土)",IF(AP16="(土)","(日)",IF(AP16="(日)","(月)")))))))="(土)"</formula>
    </cfRule>
    <cfRule type="expression" dxfId="446" priority="390">
      <formula>IF(AP16="(月)","(火)",IF(AP16="(火)","(水)",IF(AP16="(水)","(木)",IF(AP16="(木)","(金)",IF(AP16="(金)","(土)",IF(AP16="(土)","(日)",IF(AP16="(日)","(月)")))))))="(日)"</formula>
    </cfRule>
  </conditionalFormatting>
  <conditionalFormatting sqref="BF16:BI18">
    <cfRule type="expression" dxfId="445" priority="387">
      <formula>IF(AX16="(月)","(火)",IF(AX16="(火)","(水)",IF(AX16="(水)","(木)",IF(AX16="(木)","(金)",IF(AX16="(金)","(土)",IF(AX16="(土)","(日)",IF(AX16="(日)","(月)")))))))="(土)"</formula>
    </cfRule>
    <cfRule type="expression" dxfId="444" priority="388">
      <formula>IF(AX16="(月)","(火)",IF(AX16="(火)","(水)",IF(AX16="(水)","(木)",IF(AX16="(木)","(金)",IF(AX16="(金)","(土)",IF(AX16="(土)","(日)",IF(AX16="(日)","(月)")))))))="(日)"</formula>
    </cfRule>
  </conditionalFormatting>
  <conditionalFormatting sqref="BN16:BQ18">
    <cfRule type="expression" dxfId="443" priority="375">
      <formula>IF(BF16="(月)","(火)",IF(BF16="(火)","(水)",IF(BF16="(水)","(木)",IF(BF16="(木)","(金)",IF(BF16="(金)","(土)",IF(BF16="(土)","(日)",IF(BF16="(日)","(月)")))))))="(土)"</formula>
    </cfRule>
    <cfRule type="expression" dxfId="442" priority="376">
      <formula>IF(BF16="(月)","(火)",IF(BF16="(火)","(水)",IF(BF16="(水)","(木)",IF(BF16="(木)","(金)",IF(BF16="(金)","(土)",IF(BF16="(土)","(日)",IF(BF16="(日)","(月)")))))))="(日)"</formula>
    </cfRule>
  </conditionalFormatting>
  <conditionalFormatting sqref="BV16:BY18">
    <cfRule type="expression" dxfId="441" priority="373">
      <formula>IF(BN16="(月)","(火)",IF(BN16="(火)","(水)",IF(BN16="(水)","(木)",IF(BN16="(木)","(金)",IF(BN16="(金)","(土)",IF(BN16="(土)","(日)",IF(BN16="(日)","(月)")))))))="(土)"</formula>
    </cfRule>
    <cfRule type="expression" dxfId="440" priority="374">
      <formula>IF(BN16="(月)","(火)",IF(BN16="(火)","(水)",IF(BN16="(水)","(木)",IF(BN16="(木)","(金)",IF(BN16="(金)","(土)",IF(BN16="(土)","(日)",IF(BN16="(日)","(月)")))))))="(日)"</formula>
    </cfRule>
  </conditionalFormatting>
  <conditionalFormatting sqref="CD16:CG18">
    <cfRule type="expression" dxfId="439" priority="371">
      <formula>IF(BV16="(月)","(火)",IF(BV16="(火)","(水)",IF(BV16="(水)","(木)",IF(BV16="(木)","(金)",IF(BV16="(金)","(土)",IF(BV16="(土)","(日)",IF(BV16="(日)","(月)")))))))="(土)"</formula>
    </cfRule>
    <cfRule type="expression" dxfId="438" priority="372">
      <formula>IF(BV16="(月)","(火)",IF(BV16="(火)","(水)",IF(BV16="(水)","(木)",IF(BV16="(木)","(金)",IF(BV16="(金)","(土)",IF(BV16="(土)","(日)",IF(BV16="(日)","(月)")))))))="(日)"</formula>
    </cfRule>
  </conditionalFormatting>
  <conditionalFormatting sqref="CL16:CO18">
    <cfRule type="expression" dxfId="437" priority="369">
      <formula>IF(CD16="(月)","(火)",IF(CD16="(火)","(水)",IF(CD16="(水)","(木)",IF(CD16="(木)","(金)",IF(CD16="(金)","(土)",IF(CD16="(土)","(日)",IF(CD16="(日)","(月)")))))))="(土)"</formula>
    </cfRule>
    <cfRule type="expression" dxfId="436" priority="370">
      <formula>IF(CD16="(月)","(火)",IF(CD16="(火)","(水)",IF(CD16="(水)","(木)",IF(CD16="(木)","(金)",IF(CD16="(金)","(土)",IF(CD16="(土)","(日)",IF(CD16="(日)","(月)")))))))="(日)"</formula>
    </cfRule>
  </conditionalFormatting>
  <conditionalFormatting sqref="R74:U76">
    <cfRule type="expression" dxfId="435" priority="365">
      <formula>IF(J74="(月)","(火)",IF(J74="(火)","(水)",IF(J74="(水)","(木)",IF(J74="(木)","(金)",IF(J74="(金)","(土)",IF(J74="(土)","(日)",IF(J74="(日)","(月)")))))))="(土)"</formula>
    </cfRule>
    <cfRule type="expression" dxfId="434" priority="366">
      <formula>IF(J74="(月)","(火)",IF(J74="(火)","(水)",IF(J74="(水)","(木)",IF(J74="(木)","(金)",IF(J74="(金)","(土)",IF(J74="(土)","(日)",IF(J74="(日)","(月)")))))))="(日)"</formula>
    </cfRule>
  </conditionalFormatting>
  <conditionalFormatting sqref="Z74:AC76">
    <cfRule type="expression" dxfId="433" priority="363">
      <formula>IF(R74="(月)","(火)",IF(R74="(火)","(水)",IF(R74="(水)","(木)",IF(R74="(木)","(金)",IF(R74="(金)","(土)",IF(R74="(土)","(日)",IF(R74="(日)","(月)")))))))="(土)"</formula>
    </cfRule>
    <cfRule type="expression" dxfId="432" priority="364">
      <formula>IF(R74="(月)","(火)",IF(R74="(火)","(水)",IF(R74="(水)","(木)",IF(R74="(木)","(金)",IF(R74="(金)","(土)",IF(R74="(土)","(日)",IF(R74="(日)","(月)")))))))="(日)"</formula>
    </cfRule>
  </conditionalFormatting>
  <conditionalFormatting sqref="AH74:AK76">
    <cfRule type="expression" dxfId="431" priority="361">
      <formula>IF(Z74="(月)","(火)",IF(Z74="(火)","(水)",IF(Z74="(水)","(木)",IF(Z74="(木)","(金)",IF(Z74="(金)","(土)",IF(Z74="(土)","(日)",IF(Z74="(日)","(月)")))))))="(土)"</formula>
    </cfRule>
    <cfRule type="expression" dxfId="430" priority="362">
      <formula>IF(Z74="(月)","(火)",IF(Z74="(火)","(水)",IF(Z74="(水)","(木)",IF(Z74="(木)","(金)",IF(Z74="(金)","(土)",IF(Z74="(土)","(日)",IF(Z74="(日)","(月)")))))))="(日)"</formula>
    </cfRule>
  </conditionalFormatting>
  <conditionalFormatting sqref="AP74:AS76">
    <cfRule type="expression" dxfId="429" priority="359">
      <formula>IF(AH74="(月)","(火)",IF(AH74="(火)","(水)",IF(AH74="(水)","(木)",IF(AH74="(木)","(金)",IF(AH74="(金)","(土)",IF(AH74="(土)","(日)",IF(AH74="(日)","(月)")))))))="(土)"</formula>
    </cfRule>
    <cfRule type="expression" dxfId="428" priority="360">
      <formula>IF(AH74="(月)","(火)",IF(AH74="(火)","(水)",IF(AH74="(水)","(木)",IF(AH74="(木)","(金)",IF(AH74="(金)","(土)",IF(AH74="(土)","(日)",IF(AH74="(日)","(月)")))))))="(日)"</formula>
    </cfRule>
  </conditionalFormatting>
  <conditionalFormatting sqref="AX74:BA76">
    <cfRule type="expression" dxfId="427" priority="357">
      <formula>IF(AP74="(月)","(火)",IF(AP74="(火)","(水)",IF(AP74="(水)","(木)",IF(AP74="(木)","(金)",IF(AP74="(金)","(土)",IF(AP74="(土)","(日)",IF(AP74="(日)","(月)")))))))="(土)"</formula>
    </cfRule>
    <cfRule type="expression" dxfId="426" priority="358">
      <formula>IF(AP74="(月)","(火)",IF(AP74="(火)","(水)",IF(AP74="(水)","(木)",IF(AP74="(木)","(金)",IF(AP74="(金)","(土)",IF(AP74="(土)","(日)",IF(AP74="(日)","(月)")))))))="(日)"</formula>
    </cfRule>
  </conditionalFormatting>
  <conditionalFormatting sqref="BF74:BI76">
    <cfRule type="expression" dxfId="425" priority="355">
      <formula>IF(AX74="(月)","(火)",IF(AX74="(火)","(水)",IF(AX74="(水)","(木)",IF(AX74="(木)","(金)",IF(AX74="(金)","(土)",IF(AX74="(土)","(日)",IF(AX74="(日)","(月)")))))))="(土)"</formula>
    </cfRule>
    <cfRule type="expression" dxfId="424" priority="356">
      <formula>IF(AX74="(月)","(火)",IF(AX74="(火)","(水)",IF(AX74="(水)","(木)",IF(AX74="(木)","(金)",IF(AX74="(金)","(土)",IF(AX74="(土)","(日)",IF(AX74="(日)","(月)")))))))="(日)"</formula>
    </cfRule>
  </conditionalFormatting>
  <conditionalFormatting sqref="BN74:BQ76">
    <cfRule type="expression" dxfId="423" priority="351">
      <formula>IF(BF74="(月)","(火)",IF(BF74="(火)","(水)",IF(BF74="(水)","(木)",IF(BF74="(木)","(金)",IF(BF74="(金)","(土)",IF(BF74="(土)","(日)",IF(BF74="(日)","(月)")))))))="(土)"</formula>
    </cfRule>
    <cfRule type="expression" dxfId="422" priority="352">
      <formula>IF(BF74="(月)","(火)",IF(BF74="(火)","(水)",IF(BF74="(水)","(木)",IF(BF74="(木)","(金)",IF(BF74="(金)","(土)",IF(BF74="(土)","(日)",IF(BF74="(日)","(月)")))))))="(日)"</formula>
    </cfRule>
  </conditionalFormatting>
  <conditionalFormatting sqref="BV74:BY76">
    <cfRule type="expression" dxfId="421" priority="349">
      <formula>IF(BN74="(月)","(火)",IF(BN74="(火)","(水)",IF(BN74="(水)","(木)",IF(BN74="(木)","(金)",IF(BN74="(金)","(土)",IF(BN74="(土)","(日)",IF(BN74="(日)","(月)")))))))="(土)"</formula>
    </cfRule>
    <cfRule type="expression" dxfId="420" priority="350">
      <formula>IF(BN74="(月)","(火)",IF(BN74="(火)","(水)",IF(BN74="(水)","(木)",IF(BN74="(木)","(金)",IF(BN74="(金)","(土)",IF(BN74="(土)","(日)",IF(BN74="(日)","(月)")))))))="(日)"</formula>
    </cfRule>
  </conditionalFormatting>
  <conditionalFormatting sqref="CD74:CG76">
    <cfRule type="expression" dxfId="419" priority="347">
      <formula>IF(BV74="(月)","(火)",IF(BV74="(火)","(水)",IF(BV74="(水)","(木)",IF(BV74="(木)","(金)",IF(BV74="(金)","(土)",IF(BV74="(土)","(日)",IF(BV74="(日)","(月)")))))))="(土)"</formula>
    </cfRule>
    <cfRule type="expression" dxfId="418" priority="348">
      <formula>IF(BV74="(月)","(火)",IF(BV74="(火)","(水)",IF(BV74="(水)","(木)",IF(BV74="(木)","(金)",IF(BV74="(金)","(土)",IF(BV74="(土)","(日)",IF(BV74="(日)","(月)")))))))="(日)"</formula>
    </cfRule>
  </conditionalFormatting>
  <conditionalFormatting sqref="CL74:CO76">
    <cfRule type="expression" dxfId="417" priority="345">
      <formula>IF(CD74="(月)","(火)",IF(CD74="(火)","(水)",IF(CD74="(水)","(木)",IF(CD74="(木)","(金)",IF(CD74="(金)","(土)",IF(CD74="(土)","(日)",IF(CD74="(日)","(月)")))))))="(土)"</formula>
    </cfRule>
    <cfRule type="expression" dxfId="416" priority="346">
      <formula>IF(CD74="(月)","(火)",IF(CD74="(火)","(水)",IF(CD74="(水)","(木)",IF(CD74="(木)","(金)",IF(CD74="(金)","(土)",IF(CD74="(土)","(日)",IF(CD74="(日)","(月)")))))))="(日)"</formula>
    </cfRule>
  </conditionalFormatting>
  <conditionalFormatting sqref="R80:U82">
    <cfRule type="expression" dxfId="415" priority="341">
      <formula>IF(J80="(月)","(火)",IF(J80="(火)","(水)",IF(J80="(水)","(木)",IF(J80="(木)","(金)",IF(J80="(金)","(土)",IF(J80="(土)","(日)",IF(J80="(日)","(月)")))))))="(土)"</formula>
    </cfRule>
    <cfRule type="expression" dxfId="414" priority="342">
      <formula>IF(J80="(月)","(火)",IF(J80="(火)","(水)",IF(J80="(水)","(木)",IF(J80="(木)","(金)",IF(J80="(金)","(土)",IF(J80="(土)","(日)",IF(J80="(日)","(月)")))))))="(日)"</formula>
    </cfRule>
  </conditionalFormatting>
  <conditionalFormatting sqref="Z80:AC82">
    <cfRule type="expression" dxfId="413" priority="339">
      <formula>IF(R80="(月)","(火)",IF(R80="(火)","(水)",IF(R80="(水)","(木)",IF(R80="(木)","(金)",IF(R80="(金)","(土)",IF(R80="(土)","(日)",IF(R80="(日)","(月)")))))))="(土)"</formula>
    </cfRule>
    <cfRule type="expression" dxfId="412" priority="340">
      <formula>IF(R80="(月)","(火)",IF(R80="(火)","(水)",IF(R80="(水)","(木)",IF(R80="(木)","(金)",IF(R80="(金)","(土)",IF(R80="(土)","(日)",IF(R80="(日)","(月)")))))))="(日)"</formula>
    </cfRule>
  </conditionalFormatting>
  <conditionalFormatting sqref="AH80:AK82">
    <cfRule type="expression" dxfId="411" priority="337">
      <formula>IF(Z80="(月)","(火)",IF(Z80="(火)","(水)",IF(Z80="(水)","(木)",IF(Z80="(木)","(金)",IF(Z80="(金)","(土)",IF(Z80="(土)","(日)",IF(Z80="(日)","(月)")))))))="(土)"</formula>
    </cfRule>
    <cfRule type="expression" dxfId="410" priority="338">
      <formula>IF(Z80="(月)","(火)",IF(Z80="(火)","(水)",IF(Z80="(水)","(木)",IF(Z80="(木)","(金)",IF(Z80="(金)","(土)",IF(Z80="(土)","(日)",IF(Z80="(日)","(月)")))))))="(日)"</formula>
    </cfRule>
  </conditionalFormatting>
  <conditionalFormatting sqref="AP80:AS82">
    <cfRule type="expression" dxfId="409" priority="335">
      <formula>IF(AH80="(月)","(火)",IF(AH80="(火)","(水)",IF(AH80="(水)","(木)",IF(AH80="(木)","(金)",IF(AH80="(金)","(土)",IF(AH80="(土)","(日)",IF(AH80="(日)","(月)")))))))="(土)"</formula>
    </cfRule>
    <cfRule type="expression" dxfId="408" priority="336">
      <formula>IF(AH80="(月)","(火)",IF(AH80="(火)","(水)",IF(AH80="(水)","(木)",IF(AH80="(木)","(金)",IF(AH80="(金)","(土)",IF(AH80="(土)","(日)",IF(AH80="(日)","(月)")))))))="(日)"</formula>
    </cfRule>
  </conditionalFormatting>
  <conditionalFormatting sqref="AX80:BA82">
    <cfRule type="expression" dxfId="407" priority="333">
      <formula>IF(AP80="(月)","(火)",IF(AP80="(火)","(水)",IF(AP80="(水)","(木)",IF(AP80="(木)","(金)",IF(AP80="(金)","(土)",IF(AP80="(土)","(日)",IF(AP80="(日)","(月)")))))))="(土)"</formula>
    </cfRule>
    <cfRule type="expression" dxfId="406" priority="334">
      <formula>IF(AP80="(月)","(火)",IF(AP80="(火)","(水)",IF(AP80="(水)","(木)",IF(AP80="(木)","(金)",IF(AP80="(金)","(土)",IF(AP80="(土)","(日)",IF(AP80="(日)","(月)")))))))="(日)"</formula>
    </cfRule>
  </conditionalFormatting>
  <conditionalFormatting sqref="BF80:BI82">
    <cfRule type="expression" dxfId="405" priority="331">
      <formula>IF(AX80="(月)","(火)",IF(AX80="(火)","(水)",IF(AX80="(水)","(木)",IF(AX80="(木)","(金)",IF(AX80="(金)","(土)",IF(AX80="(土)","(日)",IF(AX80="(日)","(月)")))))))="(土)"</formula>
    </cfRule>
    <cfRule type="expression" dxfId="404" priority="332">
      <formula>IF(AX80="(月)","(火)",IF(AX80="(火)","(水)",IF(AX80="(水)","(木)",IF(AX80="(木)","(金)",IF(AX80="(金)","(土)",IF(AX80="(土)","(日)",IF(AX80="(日)","(月)")))))))="(日)"</formula>
    </cfRule>
  </conditionalFormatting>
  <conditionalFormatting sqref="BN80:BQ82">
    <cfRule type="expression" dxfId="403" priority="327">
      <formula>IF(BF80="(月)","(火)",IF(BF80="(火)","(水)",IF(BF80="(水)","(木)",IF(BF80="(木)","(金)",IF(BF80="(金)","(土)",IF(BF80="(土)","(日)",IF(BF80="(日)","(月)")))))))="(土)"</formula>
    </cfRule>
    <cfRule type="expression" dxfId="402" priority="328">
      <formula>IF(BF80="(月)","(火)",IF(BF80="(火)","(水)",IF(BF80="(水)","(木)",IF(BF80="(木)","(金)",IF(BF80="(金)","(土)",IF(BF80="(土)","(日)",IF(BF80="(日)","(月)")))))))="(日)"</formula>
    </cfRule>
  </conditionalFormatting>
  <conditionalFormatting sqref="BV80:BY82">
    <cfRule type="expression" dxfId="401" priority="325">
      <formula>IF(BN80="(月)","(火)",IF(BN80="(火)","(水)",IF(BN80="(水)","(木)",IF(BN80="(木)","(金)",IF(BN80="(金)","(土)",IF(BN80="(土)","(日)",IF(BN80="(日)","(月)")))))))="(土)"</formula>
    </cfRule>
    <cfRule type="expression" dxfId="400" priority="326">
      <formula>IF(BN80="(月)","(火)",IF(BN80="(火)","(水)",IF(BN80="(水)","(木)",IF(BN80="(木)","(金)",IF(BN80="(金)","(土)",IF(BN80="(土)","(日)",IF(BN80="(日)","(月)")))))))="(日)"</formula>
    </cfRule>
  </conditionalFormatting>
  <conditionalFormatting sqref="CD80:CG82">
    <cfRule type="expression" dxfId="399" priority="323">
      <formula>IF(BV80="(月)","(火)",IF(BV80="(火)","(水)",IF(BV80="(水)","(木)",IF(BV80="(木)","(金)",IF(BV80="(金)","(土)",IF(BV80="(土)","(日)",IF(BV80="(日)","(月)")))))))="(土)"</formula>
    </cfRule>
    <cfRule type="expression" dxfId="398" priority="324">
      <formula>IF(BV80="(月)","(火)",IF(BV80="(火)","(水)",IF(BV80="(水)","(木)",IF(BV80="(木)","(金)",IF(BV80="(金)","(土)",IF(BV80="(土)","(日)",IF(BV80="(日)","(月)")))))))="(日)"</formula>
    </cfRule>
  </conditionalFormatting>
  <conditionalFormatting sqref="CL80:CO82">
    <cfRule type="expression" dxfId="397" priority="321">
      <formula>IF(CD80="(月)","(火)",IF(CD80="(火)","(水)",IF(CD80="(水)","(木)",IF(CD80="(木)","(金)",IF(CD80="(金)","(土)",IF(CD80="(土)","(日)",IF(CD80="(日)","(月)")))))))="(土)"</formula>
    </cfRule>
    <cfRule type="expression" dxfId="396" priority="322">
      <formula>IF(CD80="(月)","(火)",IF(CD80="(火)","(水)",IF(CD80="(水)","(木)",IF(CD80="(木)","(金)",IF(CD80="(金)","(土)",IF(CD80="(土)","(日)",IF(CD80="(日)","(月)")))))))="(日)"</formula>
    </cfRule>
  </conditionalFormatting>
  <conditionalFormatting sqref="R156:U158">
    <cfRule type="expression" dxfId="395" priority="317">
      <formula>IF(J156="(月)","(火)",IF(J156="(火)","(水)",IF(J156="(水)","(木)",IF(J156="(木)","(金)",IF(J156="(金)","(土)",IF(J156="(土)","(日)",IF(J156="(日)","(月)")))))))="(土)"</formula>
    </cfRule>
    <cfRule type="expression" dxfId="394" priority="318">
      <formula>IF(J156="(月)","(火)",IF(J156="(火)","(水)",IF(J156="(水)","(木)",IF(J156="(木)","(金)",IF(J156="(金)","(土)",IF(J156="(土)","(日)",IF(J156="(日)","(月)")))))))="(日)"</formula>
    </cfRule>
  </conditionalFormatting>
  <conditionalFormatting sqref="Z156:AC158">
    <cfRule type="expression" dxfId="393" priority="315">
      <formula>IF(R156="(月)","(火)",IF(R156="(火)","(水)",IF(R156="(水)","(木)",IF(R156="(木)","(金)",IF(R156="(金)","(土)",IF(R156="(土)","(日)",IF(R156="(日)","(月)")))))))="(土)"</formula>
    </cfRule>
    <cfRule type="expression" dxfId="392" priority="316">
      <formula>IF(R156="(月)","(火)",IF(R156="(火)","(水)",IF(R156="(水)","(木)",IF(R156="(木)","(金)",IF(R156="(金)","(土)",IF(R156="(土)","(日)",IF(R156="(日)","(月)")))))))="(日)"</formula>
    </cfRule>
  </conditionalFormatting>
  <conditionalFormatting sqref="AH156:AK158">
    <cfRule type="expression" dxfId="391" priority="313">
      <formula>IF(Z156="(月)","(火)",IF(Z156="(火)","(水)",IF(Z156="(水)","(木)",IF(Z156="(木)","(金)",IF(Z156="(金)","(土)",IF(Z156="(土)","(日)",IF(Z156="(日)","(月)")))))))="(土)"</formula>
    </cfRule>
    <cfRule type="expression" dxfId="390" priority="314">
      <formula>IF(Z156="(月)","(火)",IF(Z156="(火)","(水)",IF(Z156="(水)","(木)",IF(Z156="(木)","(金)",IF(Z156="(金)","(土)",IF(Z156="(土)","(日)",IF(Z156="(日)","(月)")))))))="(日)"</formula>
    </cfRule>
  </conditionalFormatting>
  <conditionalFormatting sqref="AP156:AS158">
    <cfRule type="expression" dxfId="389" priority="311">
      <formula>IF(AH156="(月)","(火)",IF(AH156="(火)","(水)",IF(AH156="(水)","(木)",IF(AH156="(木)","(金)",IF(AH156="(金)","(土)",IF(AH156="(土)","(日)",IF(AH156="(日)","(月)")))))))="(土)"</formula>
    </cfRule>
    <cfRule type="expression" dxfId="388" priority="312">
      <formula>IF(AH156="(月)","(火)",IF(AH156="(火)","(水)",IF(AH156="(水)","(木)",IF(AH156="(木)","(金)",IF(AH156="(金)","(土)",IF(AH156="(土)","(日)",IF(AH156="(日)","(月)")))))))="(日)"</formula>
    </cfRule>
  </conditionalFormatting>
  <conditionalFormatting sqref="AX156:BA158">
    <cfRule type="expression" dxfId="387" priority="309">
      <formula>IF(AP156="(月)","(火)",IF(AP156="(火)","(水)",IF(AP156="(水)","(木)",IF(AP156="(木)","(金)",IF(AP156="(金)","(土)",IF(AP156="(土)","(日)",IF(AP156="(日)","(月)")))))))="(土)"</formula>
    </cfRule>
    <cfRule type="expression" dxfId="386" priority="310">
      <formula>IF(AP156="(月)","(火)",IF(AP156="(火)","(水)",IF(AP156="(水)","(木)",IF(AP156="(木)","(金)",IF(AP156="(金)","(土)",IF(AP156="(土)","(日)",IF(AP156="(日)","(月)")))))))="(日)"</formula>
    </cfRule>
  </conditionalFormatting>
  <conditionalFormatting sqref="BF156:BI158">
    <cfRule type="expression" dxfId="385" priority="307">
      <formula>IF(AX156="(月)","(火)",IF(AX156="(火)","(水)",IF(AX156="(水)","(木)",IF(AX156="(木)","(金)",IF(AX156="(金)","(土)",IF(AX156="(土)","(日)",IF(AX156="(日)","(月)")))))))="(土)"</formula>
    </cfRule>
    <cfRule type="expression" dxfId="384" priority="308">
      <formula>IF(AX156="(月)","(火)",IF(AX156="(火)","(水)",IF(AX156="(水)","(木)",IF(AX156="(木)","(金)",IF(AX156="(金)","(土)",IF(AX156="(土)","(日)",IF(AX156="(日)","(月)")))))))="(日)"</formula>
    </cfRule>
  </conditionalFormatting>
  <conditionalFormatting sqref="BN156:BQ158">
    <cfRule type="expression" dxfId="383" priority="303">
      <formula>IF(BF156="(月)","(火)",IF(BF156="(火)","(水)",IF(BF156="(水)","(木)",IF(BF156="(木)","(金)",IF(BF156="(金)","(土)",IF(BF156="(土)","(日)",IF(BF156="(日)","(月)")))))))="(土)"</formula>
    </cfRule>
    <cfRule type="expression" dxfId="382" priority="304">
      <formula>IF(BF156="(月)","(火)",IF(BF156="(火)","(水)",IF(BF156="(水)","(木)",IF(BF156="(木)","(金)",IF(BF156="(金)","(土)",IF(BF156="(土)","(日)",IF(BF156="(日)","(月)")))))))="(日)"</formula>
    </cfRule>
  </conditionalFormatting>
  <conditionalFormatting sqref="BV156:BY158">
    <cfRule type="expression" dxfId="381" priority="301">
      <formula>IF(BN156="(月)","(火)",IF(BN156="(火)","(水)",IF(BN156="(水)","(木)",IF(BN156="(木)","(金)",IF(BN156="(金)","(土)",IF(BN156="(土)","(日)",IF(BN156="(日)","(月)")))))))="(土)"</formula>
    </cfRule>
    <cfRule type="expression" dxfId="380" priority="302">
      <formula>IF(BN156="(月)","(火)",IF(BN156="(火)","(水)",IF(BN156="(水)","(木)",IF(BN156="(木)","(金)",IF(BN156="(金)","(土)",IF(BN156="(土)","(日)",IF(BN156="(日)","(月)")))))))="(日)"</formula>
    </cfRule>
  </conditionalFormatting>
  <conditionalFormatting sqref="CD156:CG158">
    <cfRule type="expression" dxfId="379" priority="299">
      <formula>IF(BV156="(月)","(火)",IF(BV156="(火)","(水)",IF(BV156="(水)","(木)",IF(BV156="(木)","(金)",IF(BV156="(金)","(土)",IF(BV156="(土)","(日)",IF(BV156="(日)","(月)")))))))="(土)"</formula>
    </cfRule>
    <cfRule type="expression" dxfId="378" priority="300">
      <formula>IF(BV156="(月)","(火)",IF(BV156="(火)","(水)",IF(BV156="(水)","(木)",IF(BV156="(木)","(金)",IF(BV156="(金)","(土)",IF(BV156="(土)","(日)",IF(BV156="(日)","(月)")))))))="(日)"</formula>
    </cfRule>
  </conditionalFormatting>
  <conditionalFormatting sqref="CL156:CO158">
    <cfRule type="expression" dxfId="377" priority="297">
      <formula>IF(CD156="(月)","(火)",IF(CD156="(火)","(水)",IF(CD156="(水)","(木)",IF(CD156="(木)","(金)",IF(CD156="(金)","(土)",IF(CD156="(土)","(日)",IF(CD156="(日)","(月)")))))))="(土)"</formula>
    </cfRule>
    <cfRule type="expression" dxfId="376" priority="298">
      <formula>IF(CD156="(月)","(火)",IF(CD156="(火)","(水)",IF(CD156="(水)","(木)",IF(CD156="(木)","(金)",IF(CD156="(金)","(土)",IF(CD156="(土)","(日)",IF(CD156="(日)","(月)")))))))="(日)"</formula>
    </cfRule>
  </conditionalFormatting>
  <conditionalFormatting sqref="R162:U164">
    <cfRule type="expression" dxfId="375" priority="293">
      <formula>IF(J162="(月)","(火)",IF(J162="(火)","(水)",IF(J162="(水)","(木)",IF(J162="(木)","(金)",IF(J162="(金)","(土)",IF(J162="(土)","(日)",IF(J162="(日)","(月)")))))))="(土)"</formula>
    </cfRule>
    <cfRule type="expression" dxfId="374" priority="294">
      <formula>IF(J162="(月)","(火)",IF(J162="(火)","(水)",IF(J162="(水)","(木)",IF(J162="(木)","(金)",IF(J162="(金)","(土)",IF(J162="(土)","(日)",IF(J162="(日)","(月)")))))))="(日)"</formula>
    </cfRule>
  </conditionalFormatting>
  <conditionalFormatting sqref="Z162:AC164">
    <cfRule type="expression" dxfId="373" priority="291">
      <formula>IF(R162="(月)","(火)",IF(R162="(火)","(水)",IF(R162="(水)","(木)",IF(R162="(木)","(金)",IF(R162="(金)","(土)",IF(R162="(土)","(日)",IF(R162="(日)","(月)")))))))="(土)"</formula>
    </cfRule>
    <cfRule type="expression" dxfId="372" priority="292">
      <formula>IF(R162="(月)","(火)",IF(R162="(火)","(水)",IF(R162="(水)","(木)",IF(R162="(木)","(金)",IF(R162="(金)","(土)",IF(R162="(土)","(日)",IF(R162="(日)","(月)")))))))="(日)"</formula>
    </cfRule>
  </conditionalFormatting>
  <conditionalFormatting sqref="AH162:AK164">
    <cfRule type="expression" dxfId="371" priority="289">
      <formula>IF(Z162="(月)","(火)",IF(Z162="(火)","(水)",IF(Z162="(水)","(木)",IF(Z162="(木)","(金)",IF(Z162="(金)","(土)",IF(Z162="(土)","(日)",IF(Z162="(日)","(月)")))))))="(土)"</formula>
    </cfRule>
    <cfRule type="expression" dxfId="370" priority="290">
      <formula>IF(Z162="(月)","(火)",IF(Z162="(火)","(水)",IF(Z162="(水)","(木)",IF(Z162="(木)","(金)",IF(Z162="(金)","(土)",IF(Z162="(土)","(日)",IF(Z162="(日)","(月)")))))))="(日)"</formula>
    </cfRule>
  </conditionalFormatting>
  <conditionalFormatting sqref="AP162:AS164">
    <cfRule type="expression" dxfId="369" priority="287">
      <formula>IF(AH162="(月)","(火)",IF(AH162="(火)","(水)",IF(AH162="(水)","(木)",IF(AH162="(木)","(金)",IF(AH162="(金)","(土)",IF(AH162="(土)","(日)",IF(AH162="(日)","(月)")))))))="(土)"</formula>
    </cfRule>
    <cfRule type="expression" dxfId="368" priority="288">
      <formula>IF(AH162="(月)","(火)",IF(AH162="(火)","(水)",IF(AH162="(水)","(木)",IF(AH162="(木)","(金)",IF(AH162="(金)","(土)",IF(AH162="(土)","(日)",IF(AH162="(日)","(月)")))))))="(日)"</formula>
    </cfRule>
  </conditionalFormatting>
  <conditionalFormatting sqref="AX162:BA164">
    <cfRule type="expression" dxfId="367" priority="285">
      <formula>IF(AP162="(月)","(火)",IF(AP162="(火)","(水)",IF(AP162="(水)","(木)",IF(AP162="(木)","(金)",IF(AP162="(金)","(土)",IF(AP162="(土)","(日)",IF(AP162="(日)","(月)")))))))="(土)"</formula>
    </cfRule>
    <cfRule type="expression" dxfId="366" priority="286">
      <formula>IF(AP162="(月)","(火)",IF(AP162="(火)","(水)",IF(AP162="(水)","(木)",IF(AP162="(木)","(金)",IF(AP162="(金)","(土)",IF(AP162="(土)","(日)",IF(AP162="(日)","(月)")))))))="(日)"</formula>
    </cfRule>
  </conditionalFormatting>
  <conditionalFormatting sqref="BF162:BI164">
    <cfRule type="expression" dxfId="365" priority="283">
      <formula>IF(AX162="(月)","(火)",IF(AX162="(火)","(水)",IF(AX162="(水)","(木)",IF(AX162="(木)","(金)",IF(AX162="(金)","(土)",IF(AX162="(土)","(日)",IF(AX162="(日)","(月)")))))))="(土)"</formula>
    </cfRule>
    <cfRule type="expression" dxfId="364" priority="284">
      <formula>IF(AX162="(月)","(火)",IF(AX162="(火)","(水)",IF(AX162="(水)","(木)",IF(AX162="(木)","(金)",IF(AX162="(金)","(土)",IF(AX162="(土)","(日)",IF(AX162="(日)","(月)")))))))="(日)"</formula>
    </cfRule>
  </conditionalFormatting>
  <conditionalFormatting sqref="BN162:BQ164">
    <cfRule type="expression" dxfId="363" priority="279">
      <formula>IF(BF162="(月)","(火)",IF(BF162="(火)","(水)",IF(BF162="(水)","(木)",IF(BF162="(木)","(金)",IF(BF162="(金)","(土)",IF(BF162="(土)","(日)",IF(BF162="(日)","(月)")))))))="(土)"</formula>
    </cfRule>
    <cfRule type="expression" dxfId="362" priority="280">
      <formula>IF(BF162="(月)","(火)",IF(BF162="(火)","(水)",IF(BF162="(水)","(木)",IF(BF162="(木)","(金)",IF(BF162="(金)","(土)",IF(BF162="(土)","(日)",IF(BF162="(日)","(月)")))))))="(日)"</formula>
    </cfRule>
  </conditionalFormatting>
  <conditionalFormatting sqref="BV162:BY164">
    <cfRule type="expression" dxfId="361" priority="277">
      <formula>IF(BN162="(月)","(火)",IF(BN162="(火)","(水)",IF(BN162="(水)","(木)",IF(BN162="(木)","(金)",IF(BN162="(金)","(土)",IF(BN162="(土)","(日)",IF(BN162="(日)","(月)")))))))="(土)"</formula>
    </cfRule>
    <cfRule type="expression" dxfId="360" priority="278">
      <formula>IF(BN162="(月)","(火)",IF(BN162="(火)","(水)",IF(BN162="(水)","(木)",IF(BN162="(木)","(金)",IF(BN162="(金)","(土)",IF(BN162="(土)","(日)",IF(BN162="(日)","(月)")))))))="(日)"</formula>
    </cfRule>
  </conditionalFormatting>
  <conditionalFormatting sqref="CD162:CG164">
    <cfRule type="expression" dxfId="359" priority="275">
      <formula>IF(BV162="(月)","(火)",IF(BV162="(火)","(水)",IF(BV162="(水)","(木)",IF(BV162="(木)","(金)",IF(BV162="(金)","(土)",IF(BV162="(土)","(日)",IF(BV162="(日)","(月)")))))))="(土)"</formula>
    </cfRule>
    <cfRule type="expression" dxfId="358" priority="276">
      <formula>IF(BV162="(月)","(火)",IF(BV162="(火)","(水)",IF(BV162="(水)","(木)",IF(BV162="(木)","(金)",IF(BV162="(金)","(土)",IF(BV162="(土)","(日)",IF(BV162="(日)","(月)")))))))="(日)"</formula>
    </cfRule>
  </conditionalFormatting>
  <conditionalFormatting sqref="CL162:CO164">
    <cfRule type="expression" dxfId="357" priority="273">
      <formula>IF(CD162="(月)","(火)",IF(CD162="(火)","(水)",IF(CD162="(水)","(木)",IF(CD162="(木)","(金)",IF(CD162="(金)","(土)",IF(CD162="(土)","(日)",IF(CD162="(日)","(月)")))))))="(土)"</formula>
    </cfRule>
    <cfRule type="expression" dxfId="356" priority="274">
      <formula>IF(CD162="(月)","(火)",IF(CD162="(火)","(水)",IF(CD162="(水)","(木)",IF(CD162="(木)","(金)",IF(CD162="(金)","(土)",IF(CD162="(土)","(日)",IF(CD162="(日)","(月)")))))))="(日)"</formula>
    </cfRule>
  </conditionalFormatting>
  <conditionalFormatting sqref="R226:U228">
    <cfRule type="expression" dxfId="355" priority="269">
      <formula>IF(J226="(月)","(火)",IF(J226="(火)","(水)",IF(J226="(水)","(木)",IF(J226="(木)","(金)",IF(J226="(金)","(土)",IF(J226="(土)","(日)",IF(J226="(日)","(月)")))))))="(土)"</formula>
    </cfRule>
    <cfRule type="expression" dxfId="354" priority="270">
      <formula>IF(J226="(月)","(火)",IF(J226="(火)","(水)",IF(J226="(水)","(木)",IF(J226="(木)","(金)",IF(J226="(金)","(土)",IF(J226="(土)","(日)",IF(J226="(日)","(月)")))))))="(日)"</formula>
    </cfRule>
  </conditionalFormatting>
  <conditionalFormatting sqref="Z226:AC228">
    <cfRule type="expression" dxfId="353" priority="267">
      <formula>IF(R226="(月)","(火)",IF(R226="(火)","(水)",IF(R226="(水)","(木)",IF(R226="(木)","(金)",IF(R226="(金)","(土)",IF(R226="(土)","(日)",IF(R226="(日)","(月)")))))))="(土)"</formula>
    </cfRule>
    <cfRule type="expression" dxfId="352" priority="268">
      <formula>IF(R226="(月)","(火)",IF(R226="(火)","(水)",IF(R226="(水)","(木)",IF(R226="(木)","(金)",IF(R226="(金)","(土)",IF(R226="(土)","(日)",IF(R226="(日)","(月)")))))))="(日)"</formula>
    </cfRule>
  </conditionalFormatting>
  <conditionalFormatting sqref="AH226:AK228">
    <cfRule type="expression" dxfId="351" priority="265">
      <formula>IF(Z226="(月)","(火)",IF(Z226="(火)","(水)",IF(Z226="(水)","(木)",IF(Z226="(木)","(金)",IF(Z226="(金)","(土)",IF(Z226="(土)","(日)",IF(Z226="(日)","(月)")))))))="(土)"</formula>
    </cfRule>
    <cfRule type="expression" dxfId="350" priority="266">
      <formula>IF(Z226="(月)","(火)",IF(Z226="(火)","(水)",IF(Z226="(水)","(木)",IF(Z226="(木)","(金)",IF(Z226="(金)","(土)",IF(Z226="(土)","(日)",IF(Z226="(日)","(月)")))))))="(日)"</formula>
    </cfRule>
  </conditionalFormatting>
  <conditionalFormatting sqref="AP226:AS228">
    <cfRule type="expression" dxfId="349" priority="263">
      <formula>IF(AH226="(月)","(火)",IF(AH226="(火)","(水)",IF(AH226="(水)","(木)",IF(AH226="(木)","(金)",IF(AH226="(金)","(土)",IF(AH226="(土)","(日)",IF(AH226="(日)","(月)")))))))="(土)"</formula>
    </cfRule>
    <cfRule type="expression" dxfId="348" priority="264">
      <formula>IF(AH226="(月)","(火)",IF(AH226="(火)","(水)",IF(AH226="(水)","(木)",IF(AH226="(木)","(金)",IF(AH226="(金)","(土)",IF(AH226="(土)","(日)",IF(AH226="(日)","(月)")))))))="(日)"</formula>
    </cfRule>
  </conditionalFormatting>
  <conditionalFormatting sqref="AX226:BA228">
    <cfRule type="expression" dxfId="347" priority="261">
      <formula>IF(AP226="(月)","(火)",IF(AP226="(火)","(水)",IF(AP226="(水)","(木)",IF(AP226="(木)","(金)",IF(AP226="(金)","(土)",IF(AP226="(土)","(日)",IF(AP226="(日)","(月)")))))))="(土)"</formula>
    </cfRule>
    <cfRule type="expression" dxfId="346" priority="262">
      <formula>IF(AP226="(月)","(火)",IF(AP226="(火)","(水)",IF(AP226="(水)","(木)",IF(AP226="(木)","(金)",IF(AP226="(金)","(土)",IF(AP226="(土)","(日)",IF(AP226="(日)","(月)")))))))="(日)"</formula>
    </cfRule>
  </conditionalFormatting>
  <conditionalFormatting sqref="BF226:BI228">
    <cfRule type="expression" dxfId="345" priority="259">
      <formula>IF(AX226="(月)","(火)",IF(AX226="(火)","(水)",IF(AX226="(水)","(木)",IF(AX226="(木)","(金)",IF(AX226="(金)","(土)",IF(AX226="(土)","(日)",IF(AX226="(日)","(月)")))))))="(土)"</formula>
    </cfRule>
    <cfRule type="expression" dxfId="344" priority="260">
      <formula>IF(AX226="(月)","(火)",IF(AX226="(火)","(水)",IF(AX226="(水)","(木)",IF(AX226="(木)","(金)",IF(AX226="(金)","(土)",IF(AX226="(土)","(日)",IF(AX226="(日)","(月)")))))))="(日)"</formula>
    </cfRule>
  </conditionalFormatting>
  <conditionalFormatting sqref="BN226:BQ228">
    <cfRule type="expression" dxfId="343" priority="255">
      <formula>IF(BF226="(月)","(火)",IF(BF226="(火)","(水)",IF(BF226="(水)","(木)",IF(BF226="(木)","(金)",IF(BF226="(金)","(土)",IF(BF226="(土)","(日)",IF(BF226="(日)","(月)")))))))="(土)"</formula>
    </cfRule>
    <cfRule type="expression" dxfId="342" priority="256">
      <formula>IF(BF226="(月)","(火)",IF(BF226="(火)","(水)",IF(BF226="(水)","(木)",IF(BF226="(木)","(金)",IF(BF226="(金)","(土)",IF(BF226="(土)","(日)",IF(BF226="(日)","(月)")))))))="(日)"</formula>
    </cfRule>
  </conditionalFormatting>
  <conditionalFormatting sqref="BV226:BY228">
    <cfRule type="expression" dxfId="341" priority="253">
      <formula>IF(BN226="(月)","(火)",IF(BN226="(火)","(水)",IF(BN226="(水)","(木)",IF(BN226="(木)","(金)",IF(BN226="(金)","(土)",IF(BN226="(土)","(日)",IF(BN226="(日)","(月)")))))))="(土)"</formula>
    </cfRule>
    <cfRule type="expression" dxfId="340" priority="254">
      <formula>IF(BN226="(月)","(火)",IF(BN226="(火)","(水)",IF(BN226="(水)","(木)",IF(BN226="(木)","(金)",IF(BN226="(金)","(土)",IF(BN226="(土)","(日)",IF(BN226="(日)","(月)")))))))="(日)"</formula>
    </cfRule>
  </conditionalFormatting>
  <conditionalFormatting sqref="CD226:CG228">
    <cfRule type="expression" dxfId="339" priority="251">
      <formula>IF(BV226="(月)","(火)",IF(BV226="(火)","(水)",IF(BV226="(水)","(木)",IF(BV226="(木)","(金)",IF(BV226="(金)","(土)",IF(BV226="(土)","(日)",IF(BV226="(日)","(月)")))))))="(土)"</formula>
    </cfRule>
    <cfRule type="expression" dxfId="338" priority="252">
      <formula>IF(BV226="(月)","(火)",IF(BV226="(火)","(水)",IF(BV226="(水)","(木)",IF(BV226="(木)","(金)",IF(BV226="(金)","(土)",IF(BV226="(土)","(日)",IF(BV226="(日)","(月)")))))))="(日)"</formula>
    </cfRule>
  </conditionalFormatting>
  <conditionalFormatting sqref="CL226:CO228">
    <cfRule type="expression" dxfId="337" priority="249">
      <formula>IF(CD226="(月)","(火)",IF(CD226="(火)","(水)",IF(CD226="(水)","(木)",IF(CD226="(木)","(金)",IF(CD226="(金)","(土)",IF(CD226="(土)","(日)",IF(CD226="(日)","(月)")))))))="(土)"</formula>
    </cfRule>
    <cfRule type="expression" dxfId="336" priority="250">
      <formula>IF(CD226="(月)","(火)",IF(CD226="(火)","(水)",IF(CD226="(水)","(木)",IF(CD226="(木)","(金)",IF(CD226="(金)","(土)",IF(CD226="(土)","(日)",IF(CD226="(日)","(月)")))))))="(日)"</formula>
    </cfRule>
  </conditionalFormatting>
  <conditionalFormatting sqref="R232:U234">
    <cfRule type="expression" dxfId="335" priority="245">
      <formula>IF(J232="(月)","(火)",IF(J232="(火)","(水)",IF(J232="(水)","(木)",IF(J232="(木)","(金)",IF(J232="(金)","(土)",IF(J232="(土)","(日)",IF(J232="(日)","(月)")))))))="(土)"</formula>
    </cfRule>
    <cfRule type="expression" dxfId="334" priority="246">
      <formula>IF(J232="(月)","(火)",IF(J232="(火)","(水)",IF(J232="(水)","(木)",IF(J232="(木)","(金)",IF(J232="(金)","(土)",IF(J232="(土)","(日)",IF(J232="(日)","(月)")))))))="(日)"</formula>
    </cfRule>
  </conditionalFormatting>
  <conditionalFormatting sqref="Z232:AC234">
    <cfRule type="expression" dxfId="333" priority="243">
      <formula>IF(R232="(月)","(火)",IF(R232="(火)","(水)",IF(R232="(水)","(木)",IF(R232="(木)","(金)",IF(R232="(金)","(土)",IF(R232="(土)","(日)",IF(R232="(日)","(月)")))))))="(土)"</formula>
    </cfRule>
    <cfRule type="expression" dxfId="332" priority="244">
      <formula>IF(R232="(月)","(火)",IF(R232="(火)","(水)",IF(R232="(水)","(木)",IF(R232="(木)","(金)",IF(R232="(金)","(土)",IF(R232="(土)","(日)",IF(R232="(日)","(月)")))))))="(日)"</formula>
    </cfRule>
  </conditionalFormatting>
  <conditionalFormatting sqref="AH232:AK234">
    <cfRule type="expression" dxfId="331" priority="241">
      <formula>IF(Z232="(月)","(火)",IF(Z232="(火)","(水)",IF(Z232="(水)","(木)",IF(Z232="(木)","(金)",IF(Z232="(金)","(土)",IF(Z232="(土)","(日)",IF(Z232="(日)","(月)")))))))="(土)"</formula>
    </cfRule>
    <cfRule type="expression" dxfId="330" priority="242">
      <formula>IF(Z232="(月)","(火)",IF(Z232="(火)","(水)",IF(Z232="(水)","(木)",IF(Z232="(木)","(金)",IF(Z232="(金)","(土)",IF(Z232="(土)","(日)",IF(Z232="(日)","(月)")))))))="(日)"</formula>
    </cfRule>
  </conditionalFormatting>
  <conditionalFormatting sqref="AP232:AS234">
    <cfRule type="expression" dxfId="329" priority="239">
      <formula>IF(AH232="(月)","(火)",IF(AH232="(火)","(水)",IF(AH232="(水)","(木)",IF(AH232="(木)","(金)",IF(AH232="(金)","(土)",IF(AH232="(土)","(日)",IF(AH232="(日)","(月)")))))))="(土)"</formula>
    </cfRule>
    <cfRule type="expression" dxfId="328" priority="240">
      <formula>IF(AH232="(月)","(火)",IF(AH232="(火)","(水)",IF(AH232="(水)","(木)",IF(AH232="(木)","(金)",IF(AH232="(金)","(土)",IF(AH232="(土)","(日)",IF(AH232="(日)","(月)")))))))="(日)"</formula>
    </cfRule>
  </conditionalFormatting>
  <conditionalFormatting sqref="AX232:BA234">
    <cfRule type="expression" dxfId="327" priority="237">
      <formula>IF(AP232="(月)","(火)",IF(AP232="(火)","(水)",IF(AP232="(水)","(木)",IF(AP232="(木)","(金)",IF(AP232="(金)","(土)",IF(AP232="(土)","(日)",IF(AP232="(日)","(月)")))))))="(土)"</formula>
    </cfRule>
    <cfRule type="expression" dxfId="326" priority="238">
      <formula>IF(AP232="(月)","(火)",IF(AP232="(火)","(水)",IF(AP232="(水)","(木)",IF(AP232="(木)","(金)",IF(AP232="(金)","(土)",IF(AP232="(土)","(日)",IF(AP232="(日)","(月)")))))))="(日)"</formula>
    </cfRule>
  </conditionalFormatting>
  <conditionalFormatting sqref="BF232:BI234">
    <cfRule type="expression" dxfId="325" priority="235">
      <formula>IF(AX232="(月)","(火)",IF(AX232="(火)","(水)",IF(AX232="(水)","(木)",IF(AX232="(木)","(金)",IF(AX232="(金)","(土)",IF(AX232="(土)","(日)",IF(AX232="(日)","(月)")))))))="(土)"</formula>
    </cfRule>
    <cfRule type="expression" dxfId="324" priority="236">
      <formula>IF(AX232="(月)","(火)",IF(AX232="(火)","(水)",IF(AX232="(水)","(木)",IF(AX232="(木)","(金)",IF(AX232="(金)","(土)",IF(AX232="(土)","(日)",IF(AX232="(日)","(月)")))))))="(日)"</formula>
    </cfRule>
  </conditionalFormatting>
  <conditionalFormatting sqref="BN232:BQ234">
    <cfRule type="expression" dxfId="323" priority="231">
      <formula>IF(BF232="(月)","(火)",IF(BF232="(火)","(水)",IF(BF232="(水)","(木)",IF(BF232="(木)","(金)",IF(BF232="(金)","(土)",IF(BF232="(土)","(日)",IF(BF232="(日)","(月)")))))))="(土)"</formula>
    </cfRule>
    <cfRule type="expression" dxfId="322" priority="232">
      <formula>IF(BF232="(月)","(火)",IF(BF232="(火)","(水)",IF(BF232="(水)","(木)",IF(BF232="(木)","(金)",IF(BF232="(金)","(土)",IF(BF232="(土)","(日)",IF(BF232="(日)","(月)")))))))="(日)"</formula>
    </cfRule>
  </conditionalFormatting>
  <conditionalFormatting sqref="BV232:BY234">
    <cfRule type="expression" dxfId="321" priority="229">
      <formula>IF(BN232="(月)","(火)",IF(BN232="(火)","(水)",IF(BN232="(水)","(木)",IF(BN232="(木)","(金)",IF(BN232="(金)","(土)",IF(BN232="(土)","(日)",IF(BN232="(日)","(月)")))))))="(土)"</formula>
    </cfRule>
    <cfRule type="expression" dxfId="320" priority="230">
      <formula>IF(BN232="(月)","(火)",IF(BN232="(火)","(水)",IF(BN232="(水)","(木)",IF(BN232="(木)","(金)",IF(BN232="(金)","(土)",IF(BN232="(土)","(日)",IF(BN232="(日)","(月)")))))))="(日)"</formula>
    </cfRule>
  </conditionalFormatting>
  <conditionalFormatting sqref="CD232:CG234">
    <cfRule type="expression" dxfId="319" priority="227">
      <formula>IF(BV232="(月)","(火)",IF(BV232="(火)","(水)",IF(BV232="(水)","(木)",IF(BV232="(木)","(金)",IF(BV232="(金)","(土)",IF(BV232="(土)","(日)",IF(BV232="(日)","(月)")))))))="(土)"</formula>
    </cfRule>
    <cfRule type="expression" dxfId="318" priority="228">
      <formula>IF(BV232="(月)","(火)",IF(BV232="(火)","(水)",IF(BV232="(水)","(木)",IF(BV232="(木)","(金)",IF(BV232="(金)","(土)",IF(BV232="(土)","(日)",IF(BV232="(日)","(月)")))))))="(日)"</formula>
    </cfRule>
  </conditionalFormatting>
  <conditionalFormatting sqref="CL232:CO234">
    <cfRule type="expression" dxfId="317" priority="225">
      <formula>IF(CD232="(月)","(火)",IF(CD232="(火)","(水)",IF(CD232="(水)","(木)",IF(CD232="(木)","(金)",IF(CD232="(金)","(土)",IF(CD232="(土)","(日)",IF(CD232="(日)","(月)")))))))="(土)"</formula>
    </cfRule>
    <cfRule type="expression" dxfId="316" priority="226">
      <formula>IF(CD232="(月)","(火)",IF(CD232="(火)","(水)",IF(CD232="(水)","(木)",IF(CD232="(木)","(金)",IF(CD232="(金)","(土)",IF(CD232="(土)","(日)",IF(CD232="(日)","(月)")))))))="(日)"</formula>
    </cfRule>
  </conditionalFormatting>
  <conditionalFormatting sqref="R290:U292">
    <cfRule type="expression" dxfId="315" priority="221">
      <formula>IF(J290="(月)","(火)",IF(J290="(火)","(水)",IF(J290="(水)","(木)",IF(J290="(木)","(金)",IF(J290="(金)","(土)",IF(J290="(土)","(日)",IF(J290="(日)","(月)")))))))="(土)"</formula>
    </cfRule>
    <cfRule type="expression" dxfId="314" priority="222">
      <formula>IF(J290="(月)","(火)",IF(J290="(火)","(水)",IF(J290="(水)","(木)",IF(J290="(木)","(金)",IF(J290="(金)","(土)",IF(J290="(土)","(日)",IF(J290="(日)","(月)")))))))="(日)"</formula>
    </cfRule>
  </conditionalFormatting>
  <conditionalFormatting sqref="Z290:AC292">
    <cfRule type="expression" dxfId="313" priority="219">
      <formula>IF(R290="(月)","(火)",IF(R290="(火)","(水)",IF(R290="(水)","(木)",IF(R290="(木)","(金)",IF(R290="(金)","(土)",IF(R290="(土)","(日)",IF(R290="(日)","(月)")))))))="(土)"</formula>
    </cfRule>
    <cfRule type="expression" dxfId="312" priority="220">
      <formula>IF(R290="(月)","(火)",IF(R290="(火)","(水)",IF(R290="(水)","(木)",IF(R290="(木)","(金)",IF(R290="(金)","(土)",IF(R290="(土)","(日)",IF(R290="(日)","(月)")))))))="(日)"</formula>
    </cfRule>
  </conditionalFormatting>
  <conditionalFormatting sqref="AX290:BA292">
    <cfRule type="expression" dxfId="311" priority="213">
      <formula>IF(AP290="(月)","(火)",IF(AP290="(火)","(水)",IF(AP290="(水)","(木)",IF(AP290="(木)","(金)",IF(AP290="(金)","(土)",IF(AP290="(土)","(日)",IF(AP290="(日)","(月)")))))))="(土)"</formula>
    </cfRule>
    <cfRule type="expression" dxfId="310" priority="214">
      <formula>IF(AP290="(月)","(火)",IF(AP290="(火)","(水)",IF(AP290="(水)","(木)",IF(AP290="(木)","(金)",IF(AP290="(金)","(土)",IF(AP290="(土)","(日)",IF(AP290="(日)","(月)")))))))="(日)"</formula>
    </cfRule>
  </conditionalFormatting>
  <conditionalFormatting sqref="BF290:BI292">
    <cfRule type="expression" dxfId="309" priority="211">
      <formula>IF(AX290="(月)","(火)",IF(AX290="(火)","(水)",IF(AX290="(水)","(木)",IF(AX290="(木)","(金)",IF(AX290="(金)","(土)",IF(AX290="(土)","(日)",IF(AX290="(日)","(月)")))))))="(土)"</formula>
    </cfRule>
    <cfRule type="expression" dxfId="308" priority="212">
      <formula>IF(AX290="(月)","(火)",IF(AX290="(火)","(水)",IF(AX290="(水)","(木)",IF(AX290="(木)","(金)",IF(AX290="(金)","(土)",IF(AX290="(土)","(日)",IF(AX290="(日)","(月)")))))))="(日)"</formula>
    </cfRule>
  </conditionalFormatting>
  <conditionalFormatting sqref="BN290:BQ292">
    <cfRule type="expression" dxfId="307" priority="207">
      <formula>IF(BF290="(月)","(火)",IF(BF290="(火)","(水)",IF(BF290="(水)","(木)",IF(BF290="(木)","(金)",IF(BF290="(金)","(土)",IF(BF290="(土)","(日)",IF(BF290="(日)","(月)")))))))="(土)"</formula>
    </cfRule>
    <cfRule type="expression" dxfId="306" priority="208">
      <formula>IF(BF290="(月)","(火)",IF(BF290="(火)","(水)",IF(BF290="(水)","(木)",IF(BF290="(木)","(金)",IF(BF290="(金)","(土)",IF(BF290="(土)","(日)",IF(BF290="(日)","(月)")))))))="(日)"</formula>
    </cfRule>
  </conditionalFormatting>
  <conditionalFormatting sqref="BV290:BY292">
    <cfRule type="expression" dxfId="305" priority="205">
      <formula>IF(BN290="(月)","(火)",IF(BN290="(火)","(水)",IF(BN290="(水)","(木)",IF(BN290="(木)","(金)",IF(BN290="(金)","(土)",IF(BN290="(土)","(日)",IF(BN290="(日)","(月)")))))))="(土)"</formula>
    </cfRule>
    <cfRule type="expression" dxfId="304" priority="206">
      <formula>IF(BN290="(月)","(火)",IF(BN290="(火)","(水)",IF(BN290="(水)","(木)",IF(BN290="(木)","(金)",IF(BN290="(金)","(土)",IF(BN290="(土)","(日)",IF(BN290="(日)","(月)")))))))="(日)"</formula>
    </cfRule>
  </conditionalFormatting>
  <conditionalFormatting sqref="CD290:CG292">
    <cfRule type="expression" dxfId="303" priority="203">
      <formula>IF(BV290="(月)","(火)",IF(BV290="(火)","(水)",IF(BV290="(水)","(木)",IF(BV290="(木)","(金)",IF(BV290="(金)","(土)",IF(BV290="(土)","(日)",IF(BV290="(日)","(月)")))))))="(土)"</formula>
    </cfRule>
    <cfRule type="expression" dxfId="302" priority="204">
      <formula>IF(BV290="(月)","(火)",IF(BV290="(火)","(水)",IF(BV290="(水)","(木)",IF(BV290="(木)","(金)",IF(BV290="(金)","(土)",IF(BV290="(土)","(日)",IF(BV290="(日)","(月)")))))))="(日)"</formula>
    </cfRule>
  </conditionalFormatting>
  <conditionalFormatting sqref="CL290:CO292">
    <cfRule type="expression" dxfId="301" priority="201">
      <formula>IF(CD290="(月)","(火)",IF(CD290="(火)","(水)",IF(CD290="(水)","(木)",IF(CD290="(木)","(金)",IF(CD290="(金)","(土)",IF(CD290="(土)","(日)",IF(CD290="(日)","(月)")))))))="(土)"</formula>
    </cfRule>
    <cfRule type="expression" dxfId="300" priority="202">
      <formula>IF(CD290="(月)","(火)",IF(CD290="(火)","(水)",IF(CD290="(水)","(木)",IF(CD290="(木)","(金)",IF(CD290="(金)","(土)",IF(CD290="(土)","(日)",IF(CD290="(日)","(月)")))))))="(日)"</formula>
    </cfRule>
  </conditionalFormatting>
  <conditionalFormatting sqref="R296:U298">
    <cfRule type="expression" dxfId="299" priority="197">
      <formula>IF(J296="(月)","(火)",IF(J296="(火)","(水)",IF(J296="(水)","(木)",IF(J296="(木)","(金)",IF(J296="(金)","(土)",IF(J296="(土)","(日)",IF(J296="(日)","(月)")))))))="(土)"</formula>
    </cfRule>
    <cfRule type="expression" dxfId="298" priority="198">
      <formula>IF(J296="(月)","(火)",IF(J296="(火)","(水)",IF(J296="(水)","(木)",IF(J296="(木)","(金)",IF(J296="(金)","(土)",IF(J296="(土)","(日)",IF(J296="(日)","(月)")))))))="(日)"</formula>
    </cfRule>
  </conditionalFormatting>
  <conditionalFormatting sqref="Z296:AC298">
    <cfRule type="expression" dxfId="297" priority="195">
      <formula>IF(R296="(月)","(火)",IF(R296="(火)","(水)",IF(R296="(水)","(木)",IF(R296="(木)","(金)",IF(R296="(金)","(土)",IF(R296="(土)","(日)",IF(R296="(日)","(月)")))))))="(土)"</formula>
    </cfRule>
    <cfRule type="expression" dxfId="296" priority="196">
      <formula>IF(R296="(月)","(火)",IF(R296="(火)","(水)",IF(R296="(水)","(木)",IF(R296="(木)","(金)",IF(R296="(金)","(土)",IF(R296="(土)","(日)",IF(R296="(日)","(月)")))))))="(日)"</formula>
    </cfRule>
  </conditionalFormatting>
  <conditionalFormatting sqref="AX296:BA298">
    <cfRule type="expression" dxfId="295" priority="189">
      <formula>IF(AP296="(月)","(火)",IF(AP296="(火)","(水)",IF(AP296="(水)","(木)",IF(AP296="(木)","(金)",IF(AP296="(金)","(土)",IF(AP296="(土)","(日)",IF(AP296="(日)","(月)")))))))="(土)"</formula>
    </cfRule>
    <cfRule type="expression" dxfId="294" priority="190">
      <formula>IF(AP296="(月)","(火)",IF(AP296="(火)","(水)",IF(AP296="(水)","(木)",IF(AP296="(木)","(金)",IF(AP296="(金)","(土)",IF(AP296="(土)","(日)",IF(AP296="(日)","(月)")))))))="(日)"</formula>
    </cfRule>
  </conditionalFormatting>
  <conditionalFormatting sqref="BF296:BI298">
    <cfRule type="expression" dxfId="293" priority="187">
      <formula>IF(AX296="(月)","(火)",IF(AX296="(火)","(水)",IF(AX296="(水)","(木)",IF(AX296="(木)","(金)",IF(AX296="(金)","(土)",IF(AX296="(土)","(日)",IF(AX296="(日)","(月)")))))))="(土)"</formula>
    </cfRule>
    <cfRule type="expression" dxfId="292" priority="188">
      <formula>IF(AX296="(月)","(火)",IF(AX296="(火)","(水)",IF(AX296="(水)","(木)",IF(AX296="(木)","(金)",IF(AX296="(金)","(土)",IF(AX296="(土)","(日)",IF(AX296="(日)","(月)")))))))="(日)"</formula>
    </cfRule>
  </conditionalFormatting>
  <conditionalFormatting sqref="BN296:BQ298">
    <cfRule type="expression" dxfId="291" priority="183">
      <formula>IF(BF296="(月)","(火)",IF(BF296="(火)","(水)",IF(BF296="(水)","(木)",IF(BF296="(木)","(金)",IF(BF296="(金)","(土)",IF(BF296="(土)","(日)",IF(BF296="(日)","(月)")))))))="(土)"</formula>
    </cfRule>
    <cfRule type="expression" dxfId="290" priority="184">
      <formula>IF(BF296="(月)","(火)",IF(BF296="(火)","(水)",IF(BF296="(水)","(木)",IF(BF296="(木)","(金)",IF(BF296="(金)","(土)",IF(BF296="(土)","(日)",IF(BF296="(日)","(月)")))))))="(日)"</formula>
    </cfRule>
  </conditionalFormatting>
  <conditionalFormatting sqref="BV296:BY298">
    <cfRule type="expression" dxfId="289" priority="181">
      <formula>IF(BN296="(月)","(火)",IF(BN296="(火)","(水)",IF(BN296="(水)","(木)",IF(BN296="(木)","(金)",IF(BN296="(金)","(土)",IF(BN296="(土)","(日)",IF(BN296="(日)","(月)")))))))="(土)"</formula>
    </cfRule>
    <cfRule type="expression" dxfId="288" priority="182">
      <formula>IF(BN296="(月)","(火)",IF(BN296="(火)","(水)",IF(BN296="(水)","(木)",IF(BN296="(木)","(金)",IF(BN296="(金)","(土)",IF(BN296="(土)","(日)",IF(BN296="(日)","(月)")))))))="(日)"</formula>
    </cfRule>
  </conditionalFormatting>
  <conditionalFormatting sqref="CD296:CG298">
    <cfRule type="expression" dxfId="287" priority="179">
      <formula>IF(BV296="(月)","(火)",IF(BV296="(火)","(水)",IF(BV296="(水)","(木)",IF(BV296="(木)","(金)",IF(BV296="(金)","(土)",IF(BV296="(土)","(日)",IF(BV296="(日)","(月)")))))))="(土)"</formula>
    </cfRule>
    <cfRule type="expression" dxfId="286" priority="180">
      <formula>IF(BV296="(月)","(火)",IF(BV296="(火)","(水)",IF(BV296="(水)","(木)",IF(BV296="(木)","(金)",IF(BV296="(金)","(土)",IF(BV296="(土)","(日)",IF(BV296="(日)","(月)")))))))="(日)"</formula>
    </cfRule>
  </conditionalFormatting>
  <conditionalFormatting sqref="CL296:CO298">
    <cfRule type="expression" dxfId="285" priority="177">
      <formula>IF(CD296="(月)","(火)",IF(CD296="(火)","(水)",IF(CD296="(水)","(木)",IF(CD296="(木)","(金)",IF(CD296="(金)","(土)",IF(CD296="(土)","(日)",IF(CD296="(日)","(月)")))))))="(土)"</formula>
    </cfRule>
    <cfRule type="expression" dxfId="284" priority="178">
      <formula>IF(CD296="(月)","(火)",IF(CD296="(火)","(水)",IF(CD296="(水)","(木)",IF(CD296="(木)","(金)",IF(CD296="(金)","(土)",IF(CD296="(土)","(日)",IF(CD296="(日)","(月)")))))))="(日)"</formula>
    </cfRule>
  </conditionalFormatting>
  <conditionalFormatting sqref="R360:U362">
    <cfRule type="expression" dxfId="283" priority="173">
      <formula>IF(J360="(月)","(火)",IF(J360="(火)","(水)",IF(J360="(水)","(木)",IF(J360="(木)","(金)",IF(J360="(金)","(土)",IF(J360="(土)","(日)",IF(J360="(日)","(月)")))))))="(土)"</formula>
    </cfRule>
    <cfRule type="expression" dxfId="282" priority="174">
      <formula>IF(J360="(月)","(火)",IF(J360="(火)","(水)",IF(J360="(水)","(木)",IF(J360="(木)","(金)",IF(J360="(金)","(土)",IF(J360="(土)","(日)",IF(J360="(日)","(月)")))))))="(日)"</formula>
    </cfRule>
  </conditionalFormatting>
  <conditionalFormatting sqref="Z360:AC362">
    <cfRule type="expression" dxfId="281" priority="171">
      <formula>IF(R360="(月)","(火)",IF(R360="(火)","(水)",IF(R360="(水)","(木)",IF(R360="(木)","(金)",IF(R360="(金)","(土)",IF(R360="(土)","(日)",IF(R360="(日)","(月)")))))))="(土)"</formula>
    </cfRule>
    <cfRule type="expression" dxfId="280" priority="172">
      <formula>IF(R360="(月)","(火)",IF(R360="(火)","(水)",IF(R360="(水)","(木)",IF(R360="(木)","(金)",IF(R360="(金)","(土)",IF(R360="(土)","(日)",IF(R360="(日)","(月)")))))))="(日)"</formula>
    </cfRule>
  </conditionalFormatting>
  <conditionalFormatting sqref="AX360:BA362">
    <cfRule type="expression" dxfId="279" priority="165">
      <formula>IF(AP360="(月)","(火)",IF(AP360="(火)","(水)",IF(AP360="(水)","(木)",IF(AP360="(木)","(金)",IF(AP360="(金)","(土)",IF(AP360="(土)","(日)",IF(AP360="(日)","(月)")))))))="(土)"</formula>
    </cfRule>
    <cfRule type="expression" dxfId="278" priority="166">
      <formula>IF(AP360="(月)","(火)",IF(AP360="(火)","(水)",IF(AP360="(水)","(木)",IF(AP360="(木)","(金)",IF(AP360="(金)","(土)",IF(AP360="(土)","(日)",IF(AP360="(日)","(月)")))))))="(日)"</formula>
    </cfRule>
  </conditionalFormatting>
  <conditionalFormatting sqref="BF360:BI362">
    <cfRule type="expression" dxfId="277" priority="163">
      <formula>IF(AX360="(月)","(火)",IF(AX360="(火)","(水)",IF(AX360="(水)","(木)",IF(AX360="(木)","(金)",IF(AX360="(金)","(土)",IF(AX360="(土)","(日)",IF(AX360="(日)","(月)")))))))="(土)"</formula>
    </cfRule>
    <cfRule type="expression" dxfId="276" priority="164">
      <formula>IF(AX360="(月)","(火)",IF(AX360="(火)","(水)",IF(AX360="(水)","(木)",IF(AX360="(木)","(金)",IF(AX360="(金)","(土)",IF(AX360="(土)","(日)",IF(AX360="(日)","(月)")))))))="(日)"</formula>
    </cfRule>
  </conditionalFormatting>
  <conditionalFormatting sqref="BN360:BQ362">
    <cfRule type="expression" dxfId="275" priority="159">
      <formula>IF(BF360="(月)","(火)",IF(BF360="(火)","(水)",IF(BF360="(水)","(木)",IF(BF360="(木)","(金)",IF(BF360="(金)","(土)",IF(BF360="(土)","(日)",IF(BF360="(日)","(月)")))))))="(土)"</formula>
    </cfRule>
    <cfRule type="expression" dxfId="274" priority="160">
      <formula>IF(BF360="(月)","(火)",IF(BF360="(火)","(水)",IF(BF360="(水)","(木)",IF(BF360="(木)","(金)",IF(BF360="(金)","(土)",IF(BF360="(土)","(日)",IF(BF360="(日)","(月)")))))))="(日)"</formula>
    </cfRule>
  </conditionalFormatting>
  <conditionalFormatting sqref="BV360:BY362">
    <cfRule type="expression" dxfId="273" priority="157">
      <formula>IF(BN360="(月)","(火)",IF(BN360="(火)","(水)",IF(BN360="(水)","(木)",IF(BN360="(木)","(金)",IF(BN360="(金)","(土)",IF(BN360="(土)","(日)",IF(BN360="(日)","(月)")))))))="(土)"</formula>
    </cfRule>
    <cfRule type="expression" dxfId="272" priority="158">
      <formula>IF(BN360="(月)","(火)",IF(BN360="(火)","(水)",IF(BN360="(水)","(木)",IF(BN360="(木)","(金)",IF(BN360="(金)","(土)",IF(BN360="(土)","(日)",IF(BN360="(日)","(月)")))))))="(日)"</formula>
    </cfRule>
  </conditionalFormatting>
  <conditionalFormatting sqref="CD360:CG362">
    <cfRule type="expression" dxfId="271" priority="155">
      <formula>IF(BV360="(月)","(火)",IF(BV360="(火)","(水)",IF(BV360="(水)","(木)",IF(BV360="(木)","(金)",IF(BV360="(金)","(土)",IF(BV360="(土)","(日)",IF(BV360="(日)","(月)")))))))="(土)"</formula>
    </cfRule>
    <cfRule type="expression" dxfId="270" priority="156">
      <formula>IF(BV360="(月)","(火)",IF(BV360="(火)","(水)",IF(BV360="(水)","(木)",IF(BV360="(木)","(金)",IF(BV360="(金)","(土)",IF(BV360="(土)","(日)",IF(BV360="(日)","(月)")))))))="(日)"</formula>
    </cfRule>
  </conditionalFormatting>
  <conditionalFormatting sqref="CL360:CO362">
    <cfRule type="expression" dxfId="269" priority="153">
      <formula>IF(CD360="(月)","(火)",IF(CD360="(火)","(水)",IF(CD360="(水)","(木)",IF(CD360="(木)","(金)",IF(CD360="(金)","(土)",IF(CD360="(土)","(日)",IF(CD360="(日)","(月)")))))))="(土)"</formula>
    </cfRule>
    <cfRule type="expression" dxfId="268" priority="154">
      <formula>IF(CD360="(月)","(火)",IF(CD360="(火)","(水)",IF(CD360="(水)","(木)",IF(CD360="(木)","(金)",IF(CD360="(金)","(土)",IF(CD360="(土)","(日)",IF(CD360="(日)","(月)")))))))="(日)"</formula>
    </cfRule>
  </conditionalFormatting>
  <conditionalFormatting sqref="R366:U368">
    <cfRule type="expression" dxfId="267" priority="149">
      <formula>IF(J366="(月)","(火)",IF(J366="(火)","(水)",IF(J366="(水)","(木)",IF(J366="(木)","(金)",IF(J366="(金)","(土)",IF(J366="(土)","(日)",IF(J366="(日)","(月)")))))))="(土)"</formula>
    </cfRule>
    <cfRule type="expression" dxfId="266" priority="150">
      <formula>IF(J366="(月)","(火)",IF(J366="(火)","(水)",IF(J366="(水)","(木)",IF(J366="(木)","(金)",IF(J366="(金)","(土)",IF(J366="(土)","(日)",IF(J366="(日)","(月)")))))))="(日)"</formula>
    </cfRule>
  </conditionalFormatting>
  <conditionalFormatting sqref="Z366:AC368">
    <cfRule type="expression" dxfId="265" priority="147">
      <formula>IF(R366="(月)","(火)",IF(R366="(火)","(水)",IF(R366="(水)","(木)",IF(R366="(木)","(金)",IF(R366="(金)","(土)",IF(R366="(土)","(日)",IF(R366="(日)","(月)")))))))="(土)"</formula>
    </cfRule>
    <cfRule type="expression" dxfId="264" priority="148">
      <formula>IF(R366="(月)","(火)",IF(R366="(火)","(水)",IF(R366="(水)","(木)",IF(R366="(木)","(金)",IF(R366="(金)","(土)",IF(R366="(土)","(日)",IF(R366="(日)","(月)")))))))="(日)"</formula>
    </cfRule>
  </conditionalFormatting>
  <conditionalFormatting sqref="AX366:BA368">
    <cfRule type="expression" dxfId="263" priority="141">
      <formula>IF(AP366="(月)","(火)",IF(AP366="(火)","(水)",IF(AP366="(水)","(木)",IF(AP366="(木)","(金)",IF(AP366="(金)","(土)",IF(AP366="(土)","(日)",IF(AP366="(日)","(月)")))))))="(土)"</formula>
    </cfRule>
    <cfRule type="expression" dxfId="262" priority="142">
      <formula>IF(AP366="(月)","(火)",IF(AP366="(火)","(水)",IF(AP366="(水)","(木)",IF(AP366="(木)","(金)",IF(AP366="(金)","(土)",IF(AP366="(土)","(日)",IF(AP366="(日)","(月)")))))))="(日)"</formula>
    </cfRule>
  </conditionalFormatting>
  <conditionalFormatting sqref="BF366:BI368">
    <cfRule type="expression" dxfId="261" priority="139">
      <formula>IF(AX366="(月)","(火)",IF(AX366="(火)","(水)",IF(AX366="(水)","(木)",IF(AX366="(木)","(金)",IF(AX366="(金)","(土)",IF(AX366="(土)","(日)",IF(AX366="(日)","(月)")))))))="(土)"</formula>
    </cfRule>
    <cfRule type="expression" dxfId="260" priority="140">
      <formula>IF(AX366="(月)","(火)",IF(AX366="(火)","(水)",IF(AX366="(水)","(木)",IF(AX366="(木)","(金)",IF(AX366="(金)","(土)",IF(AX366="(土)","(日)",IF(AX366="(日)","(月)")))))))="(日)"</formula>
    </cfRule>
  </conditionalFormatting>
  <conditionalFormatting sqref="BN366:BQ368">
    <cfRule type="expression" dxfId="259" priority="135">
      <formula>IF(BF366="(月)","(火)",IF(BF366="(火)","(水)",IF(BF366="(水)","(木)",IF(BF366="(木)","(金)",IF(BF366="(金)","(土)",IF(BF366="(土)","(日)",IF(BF366="(日)","(月)")))))))="(土)"</formula>
    </cfRule>
    <cfRule type="expression" dxfId="258" priority="136">
      <formula>IF(BF366="(月)","(火)",IF(BF366="(火)","(水)",IF(BF366="(水)","(木)",IF(BF366="(木)","(金)",IF(BF366="(金)","(土)",IF(BF366="(土)","(日)",IF(BF366="(日)","(月)")))))))="(日)"</formula>
    </cfRule>
  </conditionalFormatting>
  <conditionalFormatting sqref="BV366:BY368">
    <cfRule type="expression" dxfId="257" priority="133">
      <formula>IF(BN366="(月)","(火)",IF(BN366="(火)","(水)",IF(BN366="(水)","(木)",IF(BN366="(木)","(金)",IF(BN366="(金)","(土)",IF(BN366="(土)","(日)",IF(BN366="(日)","(月)")))))))="(土)"</formula>
    </cfRule>
    <cfRule type="expression" dxfId="256" priority="134">
      <formula>IF(BN366="(月)","(火)",IF(BN366="(火)","(水)",IF(BN366="(水)","(木)",IF(BN366="(木)","(金)",IF(BN366="(金)","(土)",IF(BN366="(土)","(日)",IF(BN366="(日)","(月)")))))))="(日)"</formula>
    </cfRule>
  </conditionalFormatting>
  <conditionalFormatting sqref="CD366:CG368">
    <cfRule type="expression" dxfId="255" priority="131">
      <formula>IF(BV366="(月)","(火)",IF(BV366="(火)","(水)",IF(BV366="(水)","(木)",IF(BV366="(木)","(金)",IF(BV366="(金)","(土)",IF(BV366="(土)","(日)",IF(BV366="(日)","(月)")))))))="(土)"</formula>
    </cfRule>
    <cfRule type="expression" dxfId="254" priority="132">
      <formula>IF(BV366="(月)","(火)",IF(BV366="(火)","(水)",IF(BV366="(水)","(木)",IF(BV366="(木)","(金)",IF(BV366="(金)","(土)",IF(BV366="(土)","(日)",IF(BV366="(日)","(月)")))))))="(日)"</formula>
    </cfRule>
  </conditionalFormatting>
  <conditionalFormatting sqref="CL366:CO368">
    <cfRule type="expression" dxfId="253" priority="129">
      <formula>IF(CD366="(月)","(火)",IF(CD366="(火)","(水)",IF(CD366="(水)","(木)",IF(CD366="(木)","(金)",IF(CD366="(金)","(土)",IF(CD366="(土)","(日)",IF(CD366="(日)","(月)")))))))="(土)"</formula>
    </cfRule>
    <cfRule type="expression" dxfId="252" priority="130">
      <formula>IF(CD366="(月)","(火)",IF(CD366="(火)","(水)",IF(CD366="(水)","(木)",IF(CD366="(木)","(金)",IF(CD366="(金)","(土)",IF(CD366="(土)","(日)",IF(CD366="(日)","(月)")))))))="(日)"</formula>
    </cfRule>
  </conditionalFormatting>
  <conditionalFormatting sqref="R436:U438">
    <cfRule type="expression" dxfId="251" priority="125">
      <formula>IF(J436="(月)","(火)",IF(J436="(火)","(水)",IF(J436="(水)","(木)",IF(J436="(木)","(金)",IF(J436="(金)","(土)",IF(J436="(土)","(日)",IF(J436="(日)","(月)")))))))="(土)"</formula>
    </cfRule>
    <cfRule type="expression" dxfId="250" priority="126">
      <formula>IF(J436="(月)","(火)",IF(J436="(火)","(水)",IF(J436="(水)","(木)",IF(J436="(木)","(金)",IF(J436="(金)","(土)",IF(J436="(土)","(日)",IF(J436="(日)","(月)")))))))="(日)"</formula>
    </cfRule>
  </conditionalFormatting>
  <conditionalFormatting sqref="Z436:AC438">
    <cfRule type="expression" dxfId="249" priority="123">
      <formula>IF(R436="(月)","(火)",IF(R436="(火)","(水)",IF(R436="(水)","(木)",IF(R436="(木)","(金)",IF(R436="(金)","(土)",IF(R436="(土)","(日)",IF(R436="(日)","(月)")))))))="(土)"</formula>
    </cfRule>
    <cfRule type="expression" dxfId="248" priority="124">
      <formula>IF(R436="(月)","(火)",IF(R436="(火)","(水)",IF(R436="(水)","(木)",IF(R436="(木)","(金)",IF(R436="(金)","(土)",IF(R436="(土)","(日)",IF(R436="(日)","(月)")))))))="(日)"</formula>
    </cfRule>
  </conditionalFormatting>
  <conditionalFormatting sqref="AX436:BA438">
    <cfRule type="expression" dxfId="247" priority="117">
      <formula>IF(AP436="(月)","(火)",IF(AP436="(火)","(水)",IF(AP436="(水)","(木)",IF(AP436="(木)","(金)",IF(AP436="(金)","(土)",IF(AP436="(土)","(日)",IF(AP436="(日)","(月)")))))))="(土)"</formula>
    </cfRule>
    <cfRule type="expression" dxfId="246" priority="118">
      <formula>IF(AP436="(月)","(火)",IF(AP436="(火)","(水)",IF(AP436="(水)","(木)",IF(AP436="(木)","(金)",IF(AP436="(金)","(土)",IF(AP436="(土)","(日)",IF(AP436="(日)","(月)")))))))="(日)"</formula>
    </cfRule>
  </conditionalFormatting>
  <conditionalFormatting sqref="BF436:BI438">
    <cfRule type="expression" dxfId="245" priority="115">
      <formula>IF(AX436="(月)","(火)",IF(AX436="(火)","(水)",IF(AX436="(水)","(木)",IF(AX436="(木)","(金)",IF(AX436="(金)","(土)",IF(AX436="(土)","(日)",IF(AX436="(日)","(月)")))))))="(土)"</formula>
    </cfRule>
    <cfRule type="expression" dxfId="244" priority="116">
      <formula>IF(AX436="(月)","(火)",IF(AX436="(火)","(水)",IF(AX436="(水)","(木)",IF(AX436="(木)","(金)",IF(AX436="(金)","(土)",IF(AX436="(土)","(日)",IF(AX436="(日)","(月)")))))))="(日)"</formula>
    </cfRule>
  </conditionalFormatting>
  <conditionalFormatting sqref="BN436:BQ438">
    <cfRule type="expression" dxfId="243" priority="111">
      <formula>IF(BF436="(月)","(火)",IF(BF436="(火)","(水)",IF(BF436="(水)","(木)",IF(BF436="(木)","(金)",IF(BF436="(金)","(土)",IF(BF436="(土)","(日)",IF(BF436="(日)","(月)")))))))="(土)"</formula>
    </cfRule>
    <cfRule type="expression" dxfId="242" priority="112">
      <formula>IF(BF436="(月)","(火)",IF(BF436="(火)","(水)",IF(BF436="(水)","(木)",IF(BF436="(木)","(金)",IF(BF436="(金)","(土)",IF(BF436="(土)","(日)",IF(BF436="(日)","(月)")))))))="(日)"</formula>
    </cfRule>
  </conditionalFormatting>
  <conditionalFormatting sqref="BV436:BY438">
    <cfRule type="expression" dxfId="241" priority="109">
      <formula>IF(BN436="(月)","(火)",IF(BN436="(火)","(水)",IF(BN436="(水)","(木)",IF(BN436="(木)","(金)",IF(BN436="(金)","(土)",IF(BN436="(土)","(日)",IF(BN436="(日)","(月)")))))))="(土)"</formula>
    </cfRule>
    <cfRule type="expression" dxfId="240" priority="110">
      <formula>IF(BN436="(月)","(火)",IF(BN436="(火)","(水)",IF(BN436="(水)","(木)",IF(BN436="(木)","(金)",IF(BN436="(金)","(土)",IF(BN436="(土)","(日)",IF(BN436="(日)","(月)")))))))="(日)"</formula>
    </cfRule>
  </conditionalFormatting>
  <conditionalFormatting sqref="CD436:CG438">
    <cfRule type="expression" dxfId="239" priority="107">
      <formula>IF(BV436="(月)","(火)",IF(BV436="(火)","(水)",IF(BV436="(水)","(木)",IF(BV436="(木)","(金)",IF(BV436="(金)","(土)",IF(BV436="(土)","(日)",IF(BV436="(日)","(月)")))))))="(土)"</formula>
    </cfRule>
    <cfRule type="expression" dxfId="238" priority="108">
      <formula>IF(BV436="(月)","(火)",IF(BV436="(火)","(水)",IF(BV436="(水)","(木)",IF(BV436="(木)","(金)",IF(BV436="(金)","(土)",IF(BV436="(土)","(日)",IF(BV436="(日)","(月)")))))))="(日)"</formula>
    </cfRule>
  </conditionalFormatting>
  <conditionalFormatting sqref="CL436:CO438">
    <cfRule type="expression" dxfId="237" priority="105">
      <formula>IF(CD436="(月)","(火)",IF(CD436="(火)","(水)",IF(CD436="(水)","(木)",IF(CD436="(木)","(金)",IF(CD436="(金)","(土)",IF(CD436="(土)","(日)",IF(CD436="(日)","(月)")))))))="(土)"</formula>
    </cfRule>
    <cfRule type="expression" dxfId="236" priority="106">
      <formula>IF(CD436="(月)","(火)",IF(CD436="(火)","(水)",IF(CD436="(水)","(木)",IF(CD436="(木)","(金)",IF(CD436="(金)","(土)",IF(CD436="(土)","(日)",IF(CD436="(日)","(月)")))))))="(日)"</formula>
    </cfRule>
  </conditionalFormatting>
  <conditionalFormatting sqref="R442:U444">
    <cfRule type="expression" dxfId="235" priority="101">
      <formula>IF(J442="(月)","(火)",IF(J442="(火)","(水)",IF(J442="(水)","(木)",IF(J442="(木)","(金)",IF(J442="(金)","(土)",IF(J442="(土)","(日)",IF(J442="(日)","(月)")))))))="(土)"</formula>
    </cfRule>
    <cfRule type="expression" dxfId="234" priority="102">
      <formula>IF(J442="(月)","(火)",IF(J442="(火)","(水)",IF(J442="(水)","(木)",IF(J442="(木)","(金)",IF(J442="(金)","(土)",IF(J442="(土)","(日)",IF(J442="(日)","(月)")))))))="(日)"</formula>
    </cfRule>
  </conditionalFormatting>
  <conditionalFormatting sqref="Z442:AC444">
    <cfRule type="expression" dxfId="233" priority="99">
      <formula>IF(R442="(月)","(火)",IF(R442="(火)","(水)",IF(R442="(水)","(木)",IF(R442="(木)","(金)",IF(R442="(金)","(土)",IF(R442="(土)","(日)",IF(R442="(日)","(月)")))))))="(土)"</formula>
    </cfRule>
    <cfRule type="expression" dxfId="232" priority="100">
      <formula>IF(R442="(月)","(火)",IF(R442="(火)","(水)",IF(R442="(水)","(木)",IF(R442="(木)","(金)",IF(R442="(金)","(土)",IF(R442="(土)","(日)",IF(R442="(日)","(月)")))))))="(日)"</formula>
    </cfRule>
  </conditionalFormatting>
  <conditionalFormatting sqref="AX442:BA444">
    <cfRule type="expression" dxfId="231" priority="93">
      <formula>IF(AP442="(月)","(火)",IF(AP442="(火)","(水)",IF(AP442="(水)","(木)",IF(AP442="(木)","(金)",IF(AP442="(金)","(土)",IF(AP442="(土)","(日)",IF(AP442="(日)","(月)")))))))="(土)"</formula>
    </cfRule>
    <cfRule type="expression" dxfId="230" priority="94">
      <formula>IF(AP442="(月)","(火)",IF(AP442="(火)","(水)",IF(AP442="(水)","(木)",IF(AP442="(木)","(金)",IF(AP442="(金)","(土)",IF(AP442="(土)","(日)",IF(AP442="(日)","(月)")))))))="(日)"</formula>
    </cfRule>
  </conditionalFormatting>
  <conditionalFormatting sqref="BF442:BI444">
    <cfRule type="expression" dxfId="229" priority="91">
      <formula>IF(AX442="(月)","(火)",IF(AX442="(火)","(水)",IF(AX442="(水)","(木)",IF(AX442="(木)","(金)",IF(AX442="(金)","(土)",IF(AX442="(土)","(日)",IF(AX442="(日)","(月)")))))))="(土)"</formula>
    </cfRule>
    <cfRule type="expression" dxfId="228" priority="92">
      <formula>IF(AX442="(月)","(火)",IF(AX442="(火)","(水)",IF(AX442="(水)","(木)",IF(AX442="(木)","(金)",IF(AX442="(金)","(土)",IF(AX442="(土)","(日)",IF(AX442="(日)","(月)")))))))="(日)"</formula>
    </cfRule>
  </conditionalFormatting>
  <conditionalFormatting sqref="BN442:BQ444">
    <cfRule type="expression" dxfId="227" priority="87">
      <formula>IF(BF442="(月)","(火)",IF(BF442="(火)","(水)",IF(BF442="(水)","(木)",IF(BF442="(木)","(金)",IF(BF442="(金)","(土)",IF(BF442="(土)","(日)",IF(BF442="(日)","(月)")))))))="(土)"</formula>
    </cfRule>
    <cfRule type="expression" dxfId="226" priority="88">
      <formula>IF(BF442="(月)","(火)",IF(BF442="(火)","(水)",IF(BF442="(水)","(木)",IF(BF442="(木)","(金)",IF(BF442="(金)","(土)",IF(BF442="(土)","(日)",IF(BF442="(日)","(月)")))))))="(日)"</formula>
    </cfRule>
  </conditionalFormatting>
  <conditionalFormatting sqref="BV442:BY444">
    <cfRule type="expression" dxfId="225" priority="85">
      <formula>IF(BN442="(月)","(火)",IF(BN442="(火)","(水)",IF(BN442="(水)","(木)",IF(BN442="(木)","(金)",IF(BN442="(金)","(土)",IF(BN442="(土)","(日)",IF(BN442="(日)","(月)")))))))="(土)"</formula>
    </cfRule>
    <cfRule type="expression" dxfId="224" priority="86">
      <formula>IF(BN442="(月)","(火)",IF(BN442="(火)","(水)",IF(BN442="(水)","(木)",IF(BN442="(木)","(金)",IF(BN442="(金)","(土)",IF(BN442="(土)","(日)",IF(BN442="(日)","(月)")))))))="(日)"</formula>
    </cfRule>
  </conditionalFormatting>
  <conditionalFormatting sqref="CD442:CG444">
    <cfRule type="expression" dxfId="223" priority="83">
      <formula>IF(BV442="(月)","(火)",IF(BV442="(火)","(水)",IF(BV442="(水)","(木)",IF(BV442="(木)","(金)",IF(BV442="(金)","(土)",IF(BV442="(土)","(日)",IF(BV442="(日)","(月)")))))))="(土)"</formula>
    </cfRule>
    <cfRule type="expression" dxfId="222" priority="84">
      <formula>IF(BV442="(月)","(火)",IF(BV442="(火)","(水)",IF(BV442="(水)","(木)",IF(BV442="(木)","(金)",IF(BV442="(金)","(土)",IF(BV442="(土)","(日)",IF(BV442="(日)","(月)")))))))="(日)"</formula>
    </cfRule>
  </conditionalFormatting>
  <conditionalFormatting sqref="CL442:CO444">
    <cfRule type="expression" dxfId="221" priority="81">
      <formula>IF(CD442="(月)","(火)",IF(CD442="(火)","(水)",IF(CD442="(水)","(木)",IF(CD442="(木)","(金)",IF(CD442="(金)","(土)",IF(CD442="(土)","(日)",IF(CD442="(日)","(月)")))))))="(土)"</formula>
    </cfRule>
    <cfRule type="expression" dxfId="220" priority="82">
      <formula>IF(CD442="(月)","(火)",IF(CD442="(火)","(水)",IF(CD442="(水)","(木)",IF(CD442="(木)","(金)",IF(CD442="(金)","(土)",IF(CD442="(土)","(日)",IF(CD442="(日)","(月)")))))))="(日)"</formula>
    </cfRule>
  </conditionalFormatting>
  <conditionalFormatting sqref="R486:U488">
    <cfRule type="expression" dxfId="219" priority="77">
      <formula>IF(J486="(月)","(火)",IF(J486="(火)","(水)",IF(J486="(水)","(木)",IF(J486="(木)","(金)",IF(J486="(金)","(土)",IF(J486="(土)","(日)",IF(J486="(日)","(月)")))))))="(土)"</formula>
    </cfRule>
    <cfRule type="expression" dxfId="218" priority="78">
      <formula>IF(J486="(月)","(火)",IF(J486="(火)","(水)",IF(J486="(水)","(木)",IF(J486="(木)","(金)",IF(J486="(金)","(土)",IF(J486="(土)","(日)",IF(J486="(日)","(月)")))))))="(日)"</formula>
    </cfRule>
  </conditionalFormatting>
  <conditionalFormatting sqref="Z486:AC488">
    <cfRule type="expression" dxfId="217" priority="75">
      <formula>IF(R486="(月)","(火)",IF(R486="(火)","(水)",IF(R486="(水)","(木)",IF(R486="(木)","(金)",IF(R486="(金)","(土)",IF(R486="(土)","(日)",IF(R486="(日)","(月)")))))))="(土)"</formula>
    </cfRule>
    <cfRule type="expression" dxfId="216" priority="76">
      <formula>IF(R486="(月)","(火)",IF(R486="(火)","(水)",IF(R486="(水)","(木)",IF(R486="(木)","(金)",IF(R486="(金)","(土)",IF(R486="(土)","(日)",IF(R486="(日)","(月)")))))))="(日)"</formula>
    </cfRule>
  </conditionalFormatting>
  <conditionalFormatting sqref="AX486:BA488">
    <cfRule type="expression" dxfId="215" priority="69">
      <formula>IF(AP486="(月)","(火)",IF(AP486="(火)","(水)",IF(AP486="(水)","(木)",IF(AP486="(木)","(金)",IF(AP486="(金)","(土)",IF(AP486="(土)","(日)",IF(AP486="(日)","(月)")))))))="(土)"</formula>
    </cfRule>
    <cfRule type="expression" dxfId="214" priority="70">
      <formula>IF(AP486="(月)","(火)",IF(AP486="(火)","(水)",IF(AP486="(水)","(木)",IF(AP486="(木)","(金)",IF(AP486="(金)","(土)",IF(AP486="(土)","(日)",IF(AP486="(日)","(月)")))))))="(日)"</formula>
    </cfRule>
  </conditionalFormatting>
  <conditionalFormatting sqref="BF486:BI488">
    <cfRule type="expression" dxfId="213" priority="67">
      <formula>IF(AX486="(月)","(火)",IF(AX486="(火)","(水)",IF(AX486="(水)","(木)",IF(AX486="(木)","(金)",IF(AX486="(金)","(土)",IF(AX486="(土)","(日)",IF(AX486="(日)","(月)")))))))="(土)"</formula>
    </cfRule>
    <cfRule type="expression" dxfId="212" priority="68">
      <formula>IF(AX486="(月)","(火)",IF(AX486="(火)","(水)",IF(AX486="(水)","(木)",IF(AX486="(木)","(金)",IF(AX486="(金)","(土)",IF(AX486="(土)","(日)",IF(AX486="(日)","(月)")))))))="(日)"</formula>
    </cfRule>
  </conditionalFormatting>
  <conditionalFormatting sqref="BN486:BQ488">
    <cfRule type="expression" dxfId="211" priority="63">
      <formula>IF(BF486="(月)","(火)",IF(BF486="(火)","(水)",IF(BF486="(水)","(木)",IF(BF486="(木)","(金)",IF(BF486="(金)","(土)",IF(BF486="(土)","(日)",IF(BF486="(日)","(月)")))))))="(土)"</formula>
    </cfRule>
    <cfRule type="expression" dxfId="210" priority="64">
      <formula>IF(BF486="(月)","(火)",IF(BF486="(火)","(水)",IF(BF486="(水)","(木)",IF(BF486="(木)","(金)",IF(BF486="(金)","(土)",IF(BF486="(土)","(日)",IF(BF486="(日)","(月)")))))))="(日)"</formula>
    </cfRule>
  </conditionalFormatting>
  <conditionalFormatting sqref="BV486:BY488">
    <cfRule type="expression" dxfId="209" priority="61">
      <formula>IF(BN486="(月)","(火)",IF(BN486="(火)","(水)",IF(BN486="(水)","(木)",IF(BN486="(木)","(金)",IF(BN486="(金)","(土)",IF(BN486="(土)","(日)",IF(BN486="(日)","(月)")))))))="(土)"</formula>
    </cfRule>
    <cfRule type="expression" dxfId="208" priority="62">
      <formula>IF(BN486="(月)","(火)",IF(BN486="(火)","(水)",IF(BN486="(水)","(木)",IF(BN486="(木)","(金)",IF(BN486="(金)","(土)",IF(BN486="(土)","(日)",IF(BN486="(日)","(月)")))))))="(日)"</formula>
    </cfRule>
  </conditionalFormatting>
  <conditionalFormatting sqref="CD486:CG488">
    <cfRule type="expression" dxfId="207" priority="59">
      <formula>IF(BV486="(月)","(火)",IF(BV486="(火)","(水)",IF(BV486="(水)","(木)",IF(BV486="(木)","(金)",IF(BV486="(金)","(土)",IF(BV486="(土)","(日)",IF(BV486="(日)","(月)")))))))="(土)"</formula>
    </cfRule>
    <cfRule type="expression" dxfId="206" priority="60">
      <formula>IF(BV486="(月)","(火)",IF(BV486="(火)","(水)",IF(BV486="(水)","(木)",IF(BV486="(木)","(金)",IF(BV486="(金)","(土)",IF(BV486="(土)","(日)",IF(BV486="(日)","(月)")))))))="(日)"</formula>
    </cfRule>
  </conditionalFormatting>
  <conditionalFormatting sqref="CL486:CO488">
    <cfRule type="expression" dxfId="205" priority="57">
      <formula>IF(CD486="(月)","(火)",IF(CD486="(火)","(水)",IF(CD486="(水)","(木)",IF(CD486="(木)","(金)",IF(CD486="(金)","(土)",IF(CD486="(土)","(日)",IF(CD486="(日)","(月)")))))))="(土)"</formula>
    </cfRule>
    <cfRule type="expression" dxfId="204" priority="58">
      <formula>IF(CD486="(月)","(火)",IF(CD486="(火)","(水)",IF(CD486="(水)","(木)",IF(CD486="(木)","(金)",IF(CD486="(金)","(土)",IF(CD486="(土)","(日)",IF(CD486="(日)","(月)")))))))="(日)"</formula>
    </cfRule>
  </conditionalFormatting>
  <conditionalFormatting sqref="AH290:AK292">
    <cfRule type="expression" dxfId="203" priority="55">
      <formula>IF(Z290="(月)","(火)",IF(Z290="(火)","(水)",IF(Z290="(水)","(木)",IF(Z290="(木)","(金)",IF(Z290="(金)","(土)",IF(Z290="(土)","(日)",IF(Z290="(日)","(月)")))))))="(土)"</formula>
    </cfRule>
    <cfRule type="expression" dxfId="202" priority="56">
      <formula>IF(Z290="(月)","(火)",IF(Z290="(火)","(水)",IF(Z290="(水)","(木)",IF(Z290="(木)","(金)",IF(Z290="(金)","(土)",IF(Z290="(土)","(日)",IF(Z290="(日)","(月)")))))))="(日)"</formula>
    </cfRule>
  </conditionalFormatting>
  <conditionalFormatting sqref="AP290:AS292">
    <cfRule type="expression" dxfId="201" priority="53">
      <formula>IF(AH290="(月)","(火)",IF(AH290="(火)","(水)",IF(AH290="(水)","(木)",IF(AH290="(木)","(金)",IF(AH290="(金)","(土)",IF(AH290="(土)","(日)",IF(AH290="(日)","(月)")))))))="(土)"</formula>
    </cfRule>
    <cfRule type="expression" dxfId="200" priority="54">
      <formula>IF(AH290="(月)","(火)",IF(AH290="(火)","(水)",IF(AH290="(水)","(木)",IF(AH290="(木)","(金)",IF(AH290="(金)","(土)",IF(AH290="(土)","(日)",IF(AH290="(日)","(月)")))))))="(日)"</formula>
    </cfRule>
  </conditionalFormatting>
  <conditionalFormatting sqref="AH296:AK298">
    <cfRule type="expression" dxfId="199" priority="51">
      <formula>IF(Z296="(月)","(火)",IF(Z296="(火)","(水)",IF(Z296="(水)","(木)",IF(Z296="(木)","(金)",IF(Z296="(金)","(土)",IF(Z296="(土)","(日)",IF(Z296="(日)","(月)")))))))="(土)"</formula>
    </cfRule>
    <cfRule type="expression" dxfId="198" priority="52">
      <formula>IF(Z296="(月)","(火)",IF(Z296="(火)","(水)",IF(Z296="(水)","(木)",IF(Z296="(木)","(金)",IF(Z296="(金)","(土)",IF(Z296="(土)","(日)",IF(Z296="(日)","(月)")))))))="(日)"</formula>
    </cfRule>
  </conditionalFormatting>
  <conditionalFormatting sqref="AP296:AS298">
    <cfRule type="expression" dxfId="197" priority="49">
      <formula>IF(AH296="(月)","(火)",IF(AH296="(火)","(水)",IF(AH296="(水)","(木)",IF(AH296="(木)","(金)",IF(AH296="(金)","(土)",IF(AH296="(土)","(日)",IF(AH296="(日)","(月)")))))))="(土)"</formula>
    </cfRule>
    <cfRule type="expression" dxfId="196" priority="50">
      <formula>IF(AH296="(月)","(火)",IF(AH296="(火)","(水)",IF(AH296="(水)","(木)",IF(AH296="(木)","(金)",IF(AH296="(金)","(土)",IF(AH296="(土)","(日)",IF(AH296="(日)","(月)")))))))="(日)"</formula>
    </cfRule>
  </conditionalFormatting>
  <conditionalFormatting sqref="AH360:AK362">
    <cfRule type="expression" dxfId="195" priority="47">
      <formula>IF(Z360="(月)","(火)",IF(Z360="(火)","(水)",IF(Z360="(水)","(木)",IF(Z360="(木)","(金)",IF(Z360="(金)","(土)",IF(Z360="(土)","(日)",IF(Z360="(日)","(月)")))))))="(土)"</formula>
    </cfRule>
    <cfRule type="expression" dxfId="194" priority="48">
      <formula>IF(Z360="(月)","(火)",IF(Z360="(火)","(水)",IF(Z360="(水)","(木)",IF(Z360="(木)","(金)",IF(Z360="(金)","(土)",IF(Z360="(土)","(日)",IF(Z360="(日)","(月)")))))))="(日)"</formula>
    </cfRule>
  </conditionalFormatting>
  <conditionalFormatting sqref="AP360:AS362">
    <cfRule type="expression" dxfId="193" priority="45">
      <formula>IF(AH360="(月)","(火)",IF(AH360="(火)","(水)",IF(AH360="(水)","(木)",IF(AH360="(木)","(金)",IF(AH360="(金)","(土)",IF(AH360="(土)","(日)",IF(AH360="(日)","(月)")))))))="(土)"</formula>
    </cfRule>
    <cfRule type="expression" dxfId="192" priority="46">
      <formula>IF(AH360="(月)","(火)",IF(AH360="(火)","(水)",IF(AH360="(水)","(木)",IF(AH360="(木)","(金)",IF(AH360="(金)","(土)",IF(AH360="(土)","(日)",IF(AH360="(日)","(月)")))))))="(日)"</formula>
    </cfRule>
  </conditionalFormatting>
  <conditionalFormatting sqref="AH366:AK368">
    <cfRule type="expression" dxfId="191" priority="43">
      <formula>IF(Z366="(月)","(火)",IF(Z366="(火)","(水)",IF(Z366="(水)","(木)",IF(Z366="(木)","(金)",IF(Z366="(金)","(土)",IF(Z366="(土)","(日)",IF(Z366="(日)","(月)")))))))="(土)"</formula>
    </cfRule>
    <cfRule type="expression" dxfId="190" priority="44">
      <formula>IF(Z366="(月)","(火)",IF(Z366="(火)","(水)",IF(Z366="(水)","(木)",IF(Z366="(木)","(金)",IF(Z366="(金)","(土)",IF(Z366="(土)","(日)",IF(Z366="(日)","(月)")))))))="(日)"</formula>
    </cfRule>
  </conditionalFormatting>
  <conditionalFormatting sqref="AP366:AS368">
    <cfRule type="expression" dxfId="189" priority="41">
      <formula>IF(AH366="(月)","(火)",IF(AH366="(火)","(水)",IF(AH366="(水)","(木)",IF(AH366="(木)","(金)",IF(AH366="(金)","(土)",IF(AH366="(土)","(日)",IF(AH366="(日)","(月)")))))))="(土)"</formula>
    </cfRule>
    <cfRule type="expression" dxfId="188" priority="42">
      <formula>IF(AH366="(月)","(火)",IF(AH366="(火)","(水)",IF(AH366="(水)","(木)",IF(AH366="(木)","(金)",IF(AH366="(金)","(土)",IF(AH366="(土)","(日)",IF(AH366="(日)","(月)")))))))="(日)"</formula>
    </cfRule>
  </conditionalFormatting>
  <conditionalFormatting sqref="AH436:AK438">
    <cfRule type="expression" dxfId="187" priority="39">
      <formula>IF(Z436="(月)","(火)",IF(Z436="(火)","(水)",IF(Z436="(水)","(木)",IF(Z436="(木)","(金)",IF(Z436="(金)","(土)",IF(Z436="(土)","(日)",IF(Z436="(日)","(月)")))))))="(土)"</formula>
    </cfRule>
    <cfRule type="expression" dxfId="186" priority="40">
      <formula>IF(Z436="(月)","(火)",IF(Z436="(火)","(水)",IF(Z436="(水)","(木)",IF(Z436="(木)","(金)",IF(Z436="(金)","(土)",IF(Z436="(土)","(日)",IF(Z436="(日)","(月)")))))))="(日)"</formula>
    </cfRule>
  </conditionalFormatting>
  <conditionalFormatting sqref="AP436:AS438">
    <cfRule type="expression" dxfId="185" priority="37">
      <formula>IF(AH436="(月)","(火)",IF(AH436="(火)","(水)",IF(AH436="(水)","(木)",IF(AH436="(木)","(金)",IF(AH436="(金)","(土)",IF(AH436="(土)","(日)",IF(AH436="(日)","(月)")))))))="(土)"</formula>
    </cfRule>
    <cfRule type="expression" dxfId="184" priority="38">
      <formula>IF(AH436="(月)","(火)",IF(AH436="(火)","(水)",IF(AH436="(水)","(木)",IF(AH436="(木)","(金)",IF(AH436="(金)","(土)",IF(AH436="(土)","(日)",IF(AH436="(日)","(月)")))))))="(日)"</formula>
    </cfRule>
  </conditionalFormatting>
  <conditionalFormatting sqref="AH442:AK444">
    <cfRule type="expression" dxfId="183" priority="35">
      <formula>IF(Z442="(月)","(火)",IF(Z442="(火)","(水)",IF(Z442="(水)","(木)",IF(Z442="(木)","(金)",IF(Z442="(金)","(土)",IF(Z442="(土)","(日)",IF(Z442="(日)","(月)")))))))="(土)"</formula>
    </cfRule>
    <cfRule type="expression" dxfId="182" priority="36">
      <formula>IF(Z442="(月)","(火)",IF(Z442="(火)","(水)",IF(Z442="(水)","(木)",IF(Z442="(木)","(金)",IF(Z442="(金)","(土)",IF(Z442="(土)","(日)",IF(Z442="(日)","(月)")))))))="(日)"</formula>
    </cfRule>
  </conditionalFormatting>
  <conditionalFormatting sqref="AP442:AS444">
    <cfRule type="expression" dxfId="181" priority="33">
      <formula>IF(AH442="(月)","(火)",IF(AH442="(火)","(水)",IF(AH442="(水)","(木)",IF(AH442="(木)","(金)",IF(AH442="(金)","(土)",IF(AH442="(土)","(日)",IF(AH442="(日)","(月)")))))))="(土)"</formula>
    </cfRule>
    <cfRule type="expression" dxfId="180" priority="34">
      <formula>IF(AH442="(月)","(火)",IF(AH442="(火)","(水)",IF(AH442="(水)","(木)",IF(AH442="(木)","(金)",IF(AH442="(金)","(土)",IF(AH442="(土)","(日)",IF(AH442="(日)","(月)")))))))="(日)"</formula>
    </cfRule>
  </conditionalFormatting>
  <conditionalFormatting sqref="AH486:AK488">
    <cfRule type="expression" dxfId="179" priority="31">
      <formula>IF(Z486="(月)","(火)",IF(Z486="(火)","(水)",IF(Z486="(水)","(木)",IF(Z486="(木)","(金)",IF(Z486="(金)","(土)",IF(Z486="(土)","(日)",IF(Z486="(日)","(月)")))))))="(土)"</formula>
    </cfRule>
    <cfRule type="expression" dxfId="178" priority="32">
      <formula>IF(Z486="(月)","(火)",IF(Z486="(火)","(水)",IF(Z486="(水)","(木)",IF(Z486="(木)","(金)",IF(Z486="(金)","(土)",IF(Z486="(土)","(日)",IF(Z486="(日)","(月)")))))))="(日)"</formula>
    </cfRule>
  </conditionalFormatting>
  <conditionalFormatting sqref="AP486:AS488">
    <cfRule type="expression" dxfId="177" priority="29">
      <formula>IF(AH486="(月)","(火)",IF(AH486="(火)","(水)",IF(AH486="(水)","(木)",IF(AH486="(木)","(金)",IF(AH486="(金)","(土)",IF(AH486="(土)","(日)",IF(AH486="(日)","(月)")))))))="(土)"</formula>
    </cfRule>
    <cfRule type="expression" dxfId="176" priority="30">
      <formula>IF(AH486="(月)","(火)",IF(AH486="(火)","(水)",IF(AH486="(水)","(木)",IF(AH486="(木)","(金)",IF(AH486="(金)","(土)",IF(AH486="(土)","(日)",IF(AH486="(日)","(月)")))))))="(日)"</formula>
    </cfRule>
  </conditionalFormatting>
  <conditionalFormatting sqref="CT16:CW18">
    <cfRule type="expression" dxfId="175" priority="27">
      <formula>IF(CL16="(月)","(火)",IF(CL16="(火)","(水)",IF(CL16="(水)","(木)",IF(CL16="(木)","(金)",IF(CL16="(金)","(土)",IF(CL16="(土)","(日)",IF(CL16="(日)","(月)")))))))="(土)"</formula>
    </cfRule>
    <cfRule type="expression" dxfId="174" priority="28">
      <formula>IF(CL16="(月)","(火)",IF(CL16="(火)","(水)",IF(CL16="(水)","(木)",IF(CL16="(木)","(金)",IF(CL16="(金)","(土)",IF(CL16="(土)","(日)",IF(CL16="(日)","(月)")))))))="(日)"</formula>
    </cfRule>
  </conditionalFormatting>
  <conditionalFormatting sqref="CT74:CW76">
    <cfRule type="expression" dxfId="173" priority="25">
      <formula>IF(CL74="(月)","(火)",IF(CL74="(火)","(水)",IF(CL74="(水)","(木)",IF(CL74="(木)","(金)",IF(CL74="(金)","(土)",IF(CL74="(土)","(日)",IF(CL74="(日)","(月)")))))))="(土)"</formula>
    </cfRule>
    <cfRule type="expression" dxfId="172" priority="26">
      <formula>IF(CL74="(月)","(火)",IF(CL74="(火)","(水)",IF(CL74="(水)","(木)",IF(CL74="(木)","(金)",IF(CL74="(金)","(土)",IF(CL74="(土)","(日)",IF(CL74="(日)","(月)")))))))="(日)"</formula>
    </cfRule>
  </conditionalFormatting>
  <conditionalFormatting sqref="CT80:CW82">
    <cfRule type="expression" dxfId="171" priority="23">
      <formula>IF(CL80="(月)","(火)",IF(CL80="(火)","(水)",IF(CL80="(水)","(木)",IF(CL80="(木)","(金)",IF(CL80="(金)","(土)",IF(CL80="(土)","(日)",IF(CL80="(日)","(月)")))))))="(土)"</formula>
    </cfRule>
    <cfRule type="expression" dxfId="170" priority="24">
      <formula>IF(CL80="(月)","(火)",IF(CL80="(火)","(水)",IF(CL80="(水)","(木)",IF(CL80="(木)","(金)",IF(CL80="(金)","(土)",IF(CL80="(土)","(日)",IF(CL80="(日)","(月)")))))))="(日)"</formula>
    </cfRule>
  </conditionalFormatting>
  <conditionalFormatting sqref="CT156:CW158">
    <cfRule type="expression" dxfId="169" priority="21">
      <formula>IF(CL156="(月)","(火)",IF(CL156="(火)","(水)",IF(CL156="(水)","(木)",IF(CL156="(木)","(金)",IF(CL156="(金)","(土)",IF(CL156="(土)","(日)",IF(CL156="(日)","(月)")))))))="(土)"</formula>
    </cfRule>
    <cfRule type="expression" dxfId="168" priority="22">
      <formula>IF(CL156="(月)","(火)",IF(CL156="(火)","(水)",IF(CL156="(水)","(木)",IF(CL156="(木)","(金)",IF(CL156="(金)","(土)",IF(CL156="(土)","(日)",IF(CL156="(日)","(月)")))))))="(日)"</formula>
    </cfRule>
  </conditionalFormatting>
  <conditionalFormatting sqref="CT162:CW164">
    <cfRule type="expression" dxfId="167" priority="19">
      <formula>IF(CL162="(月)","(火)",IF(CL162="(火)","(水)",IF(CL162="(水)","(木)",IF(CL162="(木)","(金)",IF(CL162="(金)","(土)",IF(CL162="(土)","(日)",IF(CL162="(日)","(月)")))))))="(土)"</formula>
    </cfRule>
    <cfRule type="expression" dxfId="166" priority="20">
      <formula>IF(CL162="(月)","(火)",IF(CL162="(火)","(水)",IF(CL162="(水)","(木)",IF(CL162="(木)","(金)",IF(CL162="(金)","(土)",IF(CL162="(土)","(日)",IF(CL162="(日)","(月)")))))))="(日)"</formula>
    </cfRule>
  </conditionalFormatting>
  <conditionalFormatting sqref="CT226:CW228">
    <cfRule type="expression" dxfId="165" priority="17">
      <formula>IF(CL226="(月)","(火)",IF(CL226="(火)","(水)",IF(CL226="(水)","(木)",IF(CL226="(木)","(金)",IF(CL226="(金)","(土)",IF(CL226="(土)","(日)",IF(CL226="(日)","(月)")))))))="(土)"</formula>
    </cfRule>
    <cfRule type="expression" dxfId="164" priority="18">
      <formula>IF(CL226="(月)","(火)",IF(CL226="(火)","(水)",IF(CL226="(水)","(木)",IF(CL226="(木)","(金)",IF(CL226="(金)","(土)",IF(CL226="(土)","(日)",IF(CL226="(日)","(月)")))))))="(日)"</formula>
    </cfRule>
  </conditionalFormatting>
  <conditionalFormatting sqref="CT232:CW234">
    <cfRule type="expression" dxfId="163" priority="15">
      <formula>IF(CL232="(月)","(火)",IF(CL232="(火)","(水)",IF(CL232="(水)","(木)",IF(CL232="(木)","(金)",IF(CL232="(金)","(土)",IF(CL232="(土)","(日)",IF(CL232="(日)","(月)")))))))="(土)"</formula>
    </cfRule>
    <cfRule type="expression" dxfId="162" priority="16">
      <formula>IF(CL232="(月)","(火)",IF(CL232="(火)","(水)",IF(CL232="(水)","(木)",IF(CL232="(木)","(金)",IF(CL232="(金)","(土)",IF(CL232="(土)","(日)",IF(CL232="(日)","(月)")))))))="(日)"</formula>
    </cfRule>
  </conditionalFormatting>
  <conditionalFormatting sqref="CT290:CW292">
    <cfRule type="expression" dxfId="161" priority="13">
      <formula>IF(CL290="(月)","(火)",IF(CL290="(火)","(水)",IF(CL290="(水)","(木)",IF(CL290="(木)","(金)",IF(CL290="(金)","(土)",IF(CL290="(土)","(日)",IF(CL290="(日)","(月)")))))))="(土)"</formula>
    </cfRule>
    <cfRule type="expression" dxfId="160" priority="14">
      <formula>IF(CL290="(月)","(火)",IF(CL290="(火)","(水)",IF(CL290="(水)","(木)",IF(CL290="(木)","(金)",IF(CL290="(金)","(土)",IF(CL290="(土)","(日)",IF(CL290="(日)","(月)")))))))="(日)"</formula>
    </cfRule>
  </conditionalFormatting>
  <conditionalFormatting sqref="CT296:CW298">
    <cfRule type="expression" dxfId="159" priority="11">
      <formula>IF(CL296="(月)","(火)",IF(CL296="(火)","(水)",IF(CL296="(水)","(木)",IF(CL296="(木)","(金)",IF(CL296="(金)","(土)",IF(CL296="(土)","(日)",IF(CL296="(日)","(月)")))))))="(土)"</formula>
    </cfRule>
    <cfRule type="expression" dxfId="158" priority="12">
      <formula>IF(CL296="(月)","(火)",IF(CL296="(火)","(水)",IF(CL296="(水)","(木)",IF(CL296="(木)","(金)",IF(CL296="(金)","(土)",IF(CL296="(土)","(日)",IF(CL296="(日)","(月)")))))))="(日)"</formula>
    </cfRule>
  </conditionalFormatting>
  <conditionalFormatting sqref="CT360:CW362">
    <cfRule type="expression" dxfId="157" priority="9">
      <formula>IF(CL360="(月)","(火)",IF(CL360="(火)","(水)",IF(CL360="(水)","(木)",IF(CL360="(木)","(金)",IF(CL360="(金)","(土)",IF(CL360="(土)","(日)",IF(CL360="(日)","(月)")))))))="(土)"</formula>
    </cfRule>
    <cfRule type="expression" dxfId="156" priority="10">
      <formula>IF(CL360="(月)","(火)",IF(CL360="(火)","(水)",IF(CL360="(水)","(木)",IF(CL360="(木)","(金)",IF(CL360="(金)","(土)",IF(CL360="(土)","(日)",IF(CL360="(日)","(月)")))))))="(日)"</formula>
    </cfRule>
  </conditionalFormatting>
  <conditionalFormatting sqref="CT366:CW368">
    <cfRule type="expression" dxfId="155" priority="7">
      <formula>IF(CL366="(月)","(火)",IF(CL366="(火)","(水)",IF(CL366="(水)","(木)",IF(CL366="(木)","(金)",IF(CL366="(金)","(土)",IF(CL366="(土)","(日)",IF(CL366="(日)","(月)")))))))="(土)"</formula>
    </cfRule>
    <cfRule type="expression" dxfId="154" priority="8">
      <formula>IF(CL366="(月)","(火)",IF(CL366="(火)","(水)",IF(CL366="(水)","(木)",IF(CL366="(木)","(金)",IF(CL366="(金)","(土)",IF(CL366="(土)","(日)",IF(CL366="(日)","(月)")))))))="(日)"</formula>
    </cfRule>
  </conditionalFormatting>
  <conditionalFormatting sqref="CT436:CW438">
    <cfRule type="expression" dxfId="153" priority="5">
      <formula>IF(CL436="(月)","(火)",IF(CL436="(火)","(水)",IF(CL436="(水)","(木)",IF(CL436="(木)","(金)",IF(CL436="(金)","(土)",IF(CL436="(土)","(日)",IF(CL436="(日)","(月)")))))))="(土)"</formula>
    </cfRule>
    <cfRule type="expression" dxfId="152" priority="6">
      <formula>IF(CL436="(月)","(火)",IF(CL436="(火)","(水)",IF(CL436="(水)","(木)",IF(CL436="(木)","(金)",IF(CL436="(金)","(土)",IF(CL436="(土)","(日)",IF(CL436="(日)","(月)")))))))="(日)"</formula>
    </cfRule>
  </conditionalFormatting>
  <conditionalFormatting sqref="CT442:CW444">
    <cfRule type="expression" dxfId="151" priority="3">
      <formula>IF(CL442="(月)","(火)",IF(CL442="(火)","(水)",IF(CL442="(水)","(木)",IF(CL442="(木)","(金)",IF(CL442="(金)","(土)",IF(CL442="(土)","(日)",IF(CL442="(日)","(月)")))))))="(土)"</formula>
    </cfRule>
    <cfRule type="expression" dxfId="150" priority="4">
      <formula>IF(CL442="(月)","(火)",IF(CL442="(火)","(水)",IF(CL442="(水)","(木)",IF(CL442="(木)","(金)",IF(CL442="(金)","(土)",IF(CL442="(土)","(日)",IF(CL442="(日)","(月)")))))))="(日)"</formula>
    </cfRule>
  </conditionalFormatting>
  <conditionalFormatting sqref="CT486:CW488">
    <cfRule type="expression" dxfId="149" priority="1">
      <formula>IF(CL486="(月)","(火)",IF(CL486="(火)","(水)",IF(CL486="(水)","(木)",IF(CL486="(木)","(金)",IF(CL486="(金)","(土)",IF(CL486="(土)","(日)",IF(CL486="(日)","(月)")))))))="(土)"</formula>
    </cfRule>
    <cfRule type="expression" dxfId="148" priority="2">
      <formula>IF(CL486="(月)","(火)",IF(CL486="(火)","(水)",IF(CL486="(水)","(木)",IF(CL486="(木)","(金)",IF(CL486="(金)","(土)",IF(CL486="(土)","(日)",IF(CL486="(日)","(月)")))))))="(日)"</formula>
    </cfRule>
  </conditionalFormatting>
  <dataValidations count="9">
    <dataValidation type="list" allowBlank="1" showInputMessage="1" sqref="S196:S197 BG324:BG325 BO330:BO331 BW312:BW313 CE300:CE301 AY114:AY115 AY138:AY139 BO202:BO203 K178:K179 BW202:BW203 AI138:AI139 K278:K279 BG56:BG57 CU172:CU173 CM172:CM173 AA272:AA273 BG62:BG63 S166:S167 AI278:AI279 AA260:AA261 AA172:AA173 CM412:CM413 BW50:BW51 BW272:BW273 CM342:CM343 CE430:CE431 BO242:BO243 AA376:AA377 BG376:BG377 AI376:AI377 AA254:AA255 AA342:AA343 AA178:AA179 K342:K343 S260:S261 AA306:AA307 BW254:BW255 BG84:BG85 K412:K413 CM336:CM337 BG430:BG431 AY172:AY173 AA400:AA401 AA370:AA371 AI370:AI371 AQ172:AQ173 S236:S237 S138:S139 K166:K167 CM254:CM255 CE114:CE115 BG370:BG371 BO56:BO57 K236:K237 S412:S413 CE56:CE57 AY196:AY197 BW166:BW167 AA278:AA279 BW370:BW371 BG172:BG173 AQ190:AQ191 BG342:BG343 CE370:CE371 AY394:AY395 AI324:AI325 AY312:AY313 BG202:BG203 BG108:BG109 BG382:BG383 CM84:CM85 CM370:CM371 CE50:CE51 K394:K395 CM166:CM167 S324:S325 AQ84:AQ85 BO114:BO115 S342:S343 CM50:CM51 AY126:AY127 BG190:BG191 BG254:BG255 K196:K197 BW342:BW343 AI196:AI197 CE272:CE273 AY178:AY179 BW20:BW21 AI400:AI401 CM20:CM21 K382:K383 BW284:BW285 AI272:AI273 AI108:AI109 BO388:BO389 AQ138:AQ139 CM330:CM331 CM138:CM139 BG20:BG21 S370:S371 K32:K33 S26:S27 AA26:AA27 CU84:CU85 BW114:BW115 AI26:AI27 AI114:AI115 CE20:CE21 AA114:AA115 BG26:BG27 AQ394:AQ395 CE388:CE389 CE424:CE425 S20:S21 CE26:CE27 CM26:CM27 BW330:BW331 CU202:CU203 CU120:CU121 BO20:BO21 BO44:BO45 AY190:AY191 AY330:AY331 BO412:BO413 CU388:CU389 CE394:CE395 CU394:CU395 AI38:AI39 AY284:AY285 AQ38:AQ39 CM38:CM39 BW388:BW389 CE38:CE39 AQ284:AQ285 CU50:CU51 BO272:BO273 AY38:AY39 CU312:CU313 CU370:CU371 CM424:CM425 S284:S285 S108:S109 K26:K27 BO400:BO401 CE126:CE127 CU406:CU407 CM278:CM279 CM248:CM249 CU306:CU307 AQ108:AQ109 CU242:CU243 BW354:BW355 K318:K319 AI248:AI249 BG394:BG395 AY260:AY261 AA190:AA191 CU412:CU413 BW278:BW279 AI330:AI331 BW56:BW57 BG242:BG243 K424:K425 K388:K389 CU90:CU91 CU26:CU27 CU20:CU21 CU400:CU401 CU284:CU285 BO382:BO383 AA394:AA395 AY108:AY109 S388:S389 BG284:BG285 BO354:BO355 AA406:AA407 CM406:CM407 AI354:AI355 CE108:CE109 K50:K51 BW248:BW249 AI382:AI383 S44:S45 CU254:CU255 AI44:AI45 BW26:BW27 AI300:AI301 BO26:BO27 BW400:BW401 S406:S407 BW412:BW413 CM190:CM191 AY242:AY243 BW348:BW349 AY202:AY203 CU330:CU331 CM394:CM395 CM44:CM45 AI406:AI407 CM90:CM91 BO336:BO337 AY20:AY21 S190:S191 CU114:CU115 BW68:BW69 K418:K419 AY400:AY401 BG400:BG401 AA412:AA413 BG336:BG337 CE254:CE255 BW424:BW425 CU324:CU325 CM68:CM69 BO406:BO407 BW406:BW407 CM184:CM185 AA248:AA249 K300:K301 S300:S301 AY300:AY301 AQ300:AQ301 BW242:BW243 AI254:AI255 CU424:CU425 CU430:CU431 CU38:CU39 CU96:CU97 CM300:CM301 CU266:CU267 CU102:CU103 CE68:CE69 BG68:BG69 AY68:AY69 AY184:AY185 CU132:CU133 CU56:CU57 S38:S39 AQ278:AQ279 CE284:CE285 BW138:BW139 AA56:AA57 AA300:AA301 CE96:CE97 K38:K39 CE62:CE63 CE266:CE267 BW266:BW267 BG354:BG355 BO32:BO33 S172:S173 S178:S179 BW300:BW301 BG300:BG301 AI412:AI413 CM236:CM237 CM108:CM109 BO300:BO301 BW38:BW39 AY32:AY33 BW184:BW185 CU32:CU33 K56:K57 S50:S51 AA50:AA51 AI50:AI51 AQ50:AQ51 AY50:AY51 BG32:BG33 CU190:CU191 AA138:AA139 S330:S331 AI184:AI185 AQ184:AQ185 AA184:AA185 AI20:AI21 AI32:AI33 AA20:AA21 BG312:BG313 AQ312:AQ313 K44:K45 S32:S33 AA32:AA33 BO424:BO425 BW32:BW33 CE32:CE33 CU108:CU109 AQ20:AQ21 CU318:CU319 BG184:BG185 CM96:CM97 K172:K173 BO370:BO371 CU126:CU127 CE138:CE139 S96:S97 CE354:CE355 AI190:AI191 BW90:BW91 BG236:BG237 AA266:AA267 S254:S255 AA126:AA127 AA236:AA237 BO96:BO97 AI132:AI133 AQ132:AQ133 AI90:AI91 AA96:AA97 BO166:BO167 BW62:BW63 AQ324:AQ325 AQ114:AQ115 CE336:CE337 CE172:CE173 BO38:BO39 CM324:CM325 AA62:AA63 BW430:BW431 AQ202:AQ203 AA196:AA197 CE348:CE349 S312:S313 CE324:CE325 BW236:BW237 BO278:BO279 BG278:BG279 CU44:CU45 AA354:AA355 CE412:CE413 S248:S249 BO236:BO237 AI312:AI313 AI236:AI237 BG50:BG51 CU418:CU419 AA284:AA285 BG248:BG249 CM318:CM319 S56:S57 AI56:AI57 S62:S63 AY278:AY279 BO90:BO91 CM272:CM273 K62:K63 BO62:BO63 K370:K371 K430:K431 S424:S425 BG272:BG273 S430:S431 S126:S127 AI102:AI103 AA242:AA243 BO342:BO343 AA424:AA425 AA430:AA431 AI424:AI425 AI430:AI431 CU62:CU63 S132:S133 AA132:AA133 BO50:BO51 BW132:BW133 CM354:CM355 CM266:CM267 K68:K69 AA382:AA383 AI260:AI261 CE318:CE319 CU260:CU261 CE278:CE279 CE382:CE383 BW108:BW109 S184:S185 CM32:CM33 BW336:BW337 BO376:BO377 BG120:BG121 AI120:AI121 K330:K331 K132:K133 AY336:AY337 BG266:BG267 S242:S243 S278:S279 AI96:AI97 CU348:CU349 S84:S85 AA330:AA331 BO348:BO349 AQ96:AQ97 S102:S103 AY102:AY103 CE342:CE343 BG102:BG103 BO102:BO103 AI306:AI307 AA108:AA109 BW376:BW377 AQ306:AQ307 CM178:CM179 S68:S69 AY306:AY307 S382:S383 AI394:AI395 AY248:AY249 CE248:CE249 BO430:BO431 BW324:BW325 CM312:CM313 BW102:BW103 K102:K103 BG96:BG97 CE90:CE91 BW178:BW179 CE178:CE179 BG126:BG127 BO126:BO127 K120:K121 AA120:AA121 S120:S121 CE406:CE407 K376:K377 AQ260:AQ261 BG318:BG319 K266:K267 S348:S349 AA90:AA91 CU336:CU337 CE376:CE377 BW382:BW383 AI166:AI167 BG348:BG349 S376:S377 BG196:BG197 K348:K349 S354:S355 AA348:AA349 AI202:AI203 CE236:CE237 CM376:CM377 AI84:AI85 CU272:CU273 K242:K243 CU382:CU383 CE184:CE185 BG424:BG425 CU278:CU279 CU300:CU301 AQ318:AQ319 AI68:AI69 CE166:CE167 AA68:AA69 AQ68:AQ69 CM120:CM121 AI418:AI419 AQ418:AQ419 CM418:CM419 K20:K21 S418:S419 CM430:CM431 BG418:BG419 BO418:BO419 BW418:BW419 BW126:BW127 CU354:CU355 AI242:AI243 CU68:CU69 K306:K307 BG138:BG139 BG306:BG307 CU178:CU179 AA38:AA39 CE306:CE307 CU166:CU167 AI126:AI127 BO132:BO133 BG132:BG133 CU138:CU139 AA102:AA103 CM196:CM197 CU196:CU197 CM62:CM63 AY84:AY85 BG38:BG39 S318:S319 CM56:CM57 BG178:BG179 AA202:AA203 CU248:CU249 BG260:BG261 AI62:AI63 CU184:CU185 K284:K285 BO260:BO261 CU342:CU343 AA166:AA167 BW260:BW261 AI318:AI319 CU236:CU237 BG330:BG331 BO196:BO197 BW196:BW197 CU376:CU377 AY266:AY267 AQ254:AQ255 AQ266:AQ267 AY254:AY255 AA324:AA325 AI342:AI343 AI348:AI349 AA84:AA85 AY324:AY325 AA312:AA313 AY318:AY319 BW44:BW45 BG150:BG151 AQ150:AQ151 CM144:CM145 CE144:CE145 S144:S145 AI150:AI151 S150:S151 BO150:BO151 AY150:AY151 AQ144:AQ145 CU150:CU151 AA150:AA151 CU144:CU145 BW144:BW145 BG144:BG145 AY144:AY145 AI144:AI145 AA144:AA145 CM208:CM209 CU214:CU215 BW220:BW221 BO208:BO209 K220:K221 AY214:AY215 AQ214:AQ215 CE214:CE215 S214:S215 BW208:BW209 AA214:AA215 AA220:AA221 CE208:CE209 CU208:CU209 AI214:AI215 CU220:CU221 AI220:AI221 BW214:BW215 CM220:CM221 CE220:CE221 BG220:BG221 BG208:BG209 AY220:AY221 S220:S221 AQ220:AQ221 BG214:BG215 K208:K209 S208:S209 AA208:AA209 AQ208:AQ209 AI208:AI209" xr:uid="{00000000-0002-0000-0200-000000000000}">
      <formula1>"　,TD,Sub"</formula1>
    </dataValidation>
    <dataValidation type="list" allowBlank="1" showInputMessage="1" sqref="U196:U197 M342:M343 BI324:BI325 BI236:BI237 CG300:CG301 BQ202:BQ203 BY202:BY203 AC260:AC261 BA138:BA139 AK138:AK139 BQ32:BQ33 M278:M279 AC272:AC273 CW172:CW173 CO172:CO173 BI56:BI57 AK324:AK325 AK278:AK279 BQ272:BQ273 BA114:BA115 CO236:CO237 CW330:CW331 CG430:CG431 BI62:BI63 AC306:AC307 BQ354:BQ355 U236:U237 AC376:AC377 BI376:BI377 AK376:AK377 AC254:AC255 AC342:AC343 BY254:BY255 BI342:BI343 M178:M179 BI84:BI85 CO336:CO337 U138:U139 CO370:CO371 M412:M413 BI430:BI431 AC370:AC371 AK370:AK371 CO412:CO413 BA172:BA173 CO254:CO255 M166:M167 M236:M237 CG114:CG115 BI370:BI371 BQ56:BQ57 BA312:BA313 CG56:CG57 U412:U413 BA196:BA197 BI172:BI173 AC400:AC401 BY166:BY167 AC278:AC279 AS190:AS191 BA394:BA395 BY370:BY371 AS172:AS173 AC236:AC237 BI382:BI383 CG370:CG371 CO166:CO167 BI108:BI109 BQ336:BQ337 BI202:BI203 CO38:CO39 CO84:CO85 AS84:AS85 M394:M395 U324:U325 BQ114:BQ115 U342:U343 BA126:BA127 BI254:BI255 CG50:CG51 BY284:BY285 BI190:BI191 M196:M197 BQ376:BQ377 AS138:AS139 AK196:AK197 BY20:BY21 AK400:AK401 CG20:CG21 BA178:BA179 M382:M383 BY50:BY51 AK108:AK109 BQ388:BQ389 BI20:BI21 CO20:CO21 CO138:CO139 CO330:CO331 CG272:CG273 AK272:AK273 CW84:CW85 AS394:AS395 M32:M33 U26:U27 AC26:AC27 AK26:AK27 BY114:BY115 CO26:CO27 AK114:AK115 AC114:AC115 BI26:BI27 CG424:CG425 CG388:CG389 BA330:BA331 U20:U21 CG26:CG27 CO44:CO45 BY312:BY313 AC172:AC173 CW120:CW121 BQ20:BQ21 BQ44:BQ45 BA190:BA191 AK38:AK39 CW202:CW203 BQ412:BQ413 CW388:CW389 CG394:CG395 AS38:AS39 BA284:BA285 BY388:BY389 CG38:CG39 AK330:AK331 AS284:AS285 U284:U285 CW394:CW395 BY272:BY273 BA38:BA39 CW50:CW51 U108:U109 CO424:CO425 BQ400:BQ401 CW312:CW313 M424:M425 M26:M27 CG126:CG127 U370:U371 CW406:CW407 CO278:CO279 CG266:CG267 CW306:CW307 AS108:AS109 CW242:CW243 BY354:BY355 M318:M319 BI394:BI395 BQ242:BQ243 AC190:AC191 CW370:CW371 AK248:AK249 BY330:BY331 CW412:CW413 BY278:BY279 BI242:BI243 CO300:CO301 M388:M389 CW90:CW91 CW26:CW27 CW20:CW21 CW400:CW401 CW284:CW285 BY342:BY343 CO342:CO343 BA108:BA109 AC394:AC395 M418:M419 U388:U389 BI284:BI285 CG108:CG109 AC406:AC407 AK354:AK355 CO90:CO91 M50:M51 AK382:AK383 U44:U45 CO248:CO249 CW254:CW255 AK44:AK45 BY26:BY27 AK300:AK301 BQ26:BQ27 BA242:BA243 BY400:BY401 U406:U407 BY412:BY413 CO190:CO191 BY348:BY349 BA318:BA319 BA202:BA203 CO394:CO395 BQ330:BQ331 AK406:AK407 BI336:BI337 BA20:BA21 U190:U191 CW114:CW115 BY68:BY69 CO406:CO407 CO272:CO273 BA400:BA401 BI400:BI401 AC412:AC413 CO68:CO69 BY424:BY425 CW324:CW325 CO184:CO185 CO50:CO51 BQ406:BQ407 BY406:BY407 BY242:BY243 AC248:AC249 M300:M301 U300:U301 BA300:BA301 AS300:AS301 AK254:AK255 CW424:CW425 CW430:CW431 CW38:CW39 CW96:CW97 CW266:CW267 CW132:CW133 CW102:CW103 CG68:CG69 BI68:BI69 BA68:BA69 BA184:BA185 CW56:CW57 BY300:BY301 U38:U39 AS278:AS279 AC56:AC57 CG284:CG285 BY138:BY139 AC300:AC301 CG96:CG97 AK412:AK413 M38:M39 CG62:CG63 BY56:BY57 BY266:BY267 BI354:BI355 U172:U173 U178:U179 BY184:BY185 BI300:BI301 BQ300:BQ301 BY236:BY237 CO108:CO109 BY38:BY39 BA32:BA33 CW108:CW109 CW32:CW33 M56:M57 U50:U51 AC50:AC51 AK50:AK51 AS50:AS51 BA50:BA51 AC138:AC139 BI32:BI33 CW190:CW191 AK32:AK33 U330:U331 AK184:AK185 AS184:AS185 AC184:AC185 AK20:AK21 AC20:AC21 BI312:BI313 AS312:AS313 M44:M45 U32:U33 AC32:AC33 BQ424:BQ425 BY32:BY33 CG32:CG33 BI184:BI185 AS20:AS21 CW318:CW319 CO96:CO97 BA260:BA261 M172:M173 BQ370:BQ371 CW126:CW127 CG138:CG139 U96:U97 BQ382:BQ383 AK190:AK191 BY90:BY91 AC62:AC63 AC266:AC267 U254:U255 AC126:AC127 CG354:CG355 U260:U261 BQ96:BQ97 AK132:AK133 AS132:AS133 AK90:AK91 AC96:AC97 CG336:CG337 BQ166:BQ167 BY62:BY63 AS114:AS115 CG324:CG325 CG172:CG173 BQ38:BQ39 AS324:AS325 CO324:CO325 BY430:BY431 AS202:AS203 AC196:AC197 CG348:CG349 U312:U313 CG236:CG237 BQ278:BQ279 CW418:CW419 AC354:AC355 BI278:BI279 CW44:CW45 CG412:CG413 U248:U249 BQ236:BQ237 AK312:AK313 AK236:AK237 BI50:BI51 AC284:AC285 AK56:AK57 BQ62:BQ63 BI248:BI249 M68:M69 U56:U57 M370:M371 U62:U63 BA278:BA279 BQ90:BQ91 CG254:CG255 M62:M63 U166:U167 M430:M431 U424:U425 U430:U431 BI272:BI273 AC424:AC425 U126:U127 AK102:AK103 AC242:AC243 BQ342:BQ343 U132:U133 AC430:AC431 AK424:AK425 AK430:AK431 CW62:CW63 AC132:AC133 BY132:BY133 BQ50:BQ51 CO354:CO355 CO318:CO319 CO266:CO267 AC382:AC383 AK260:AK261 CG318:CG319 CW260:CW261 CG278:CG279 CG382:CG383 BY108:BY109 U184:U185 CO32:CO33 BY336:BY337 BI120:BI121 AK120:AK121 M330:M331 M132:M133 AK96:AK97 BA336:BA337 BI266:BI267 U242:U243 U278:U279 CW348:CW349 U84:U85 AC330:AC331 BQ348:BQ349 AS96:AS97 U102:U103 BA102:BA103 CG342:CG343 CO312:CO313 BI102:BI103 BQ102:BQ103 AK306:AK307 AC108:AC109 BY376:BY377 AS306:AS307 CO178:CO179 U68:U69 BA306:BA307 U382:U383 AK394:AK395 BA248:BA249 BY102:BY103 BY248:BY249 BQ430:BQ431 BY324:BY325 BY178:BY179 M102:M103 BI96:BI97 CG90:CG91 CG178:CG179 CG406:CG407 BI126:BI127 BQ126:BQ127 M120:M121 AK166:AK167 AC120:AC121 U120:U121 CO376:CO377 BI318:BI319 M266:M267 U348:U349 AC90:AC91 BI348:BI349 AS260:AS261 CW336:CW337 CW272:CW273 CG376:CG377 M348:M349 U376:U377 AC178:AC179 U354:U355 AC348:AC349 CW278:CW279 AK202:AK203 BI196:BI197 M376:M377 M242:M243 AK84:AK85 BY382:BY383 CW382:CW383 CG184:CG185 BI424:BI425 CW300:CW301 CO418:CO419 CW138:CW139 AS318:AS319 AK68:AK69 CG166:CG167 AC68:AC69 AS68:AS69 CO120:CO121 AK418:AK419 AS418:AS419 BY126:BY127 M20:M21 U418:U419 CO430:CO431 BI418:BI419 BQ418:BQ419 BY418:BY419 CW354:CW355 AK242:AK243 CW68:CW69 M306:M307 BI138:BI139 BI306:BI307 CW178:CW179 AC38:AC39 CG306:CG307 CW166:CW167 AK126:AK127 BQ132:BQ133 BI132:BI133 AC102:AC103 CO196:CO197 CW196:CW197 CO62:CO63 BA84:BA85 U318:U319 BI38:BI39 CO56:CO57 BI178:BI179 AC202:AC203 BI260:BI261 AK318:AK319 AK62:AK63 CW184:CW185 M284:M285 BQ260:BQ261 BQ196:BQ197 CW342:CW343 AC166:AC167 BY260:BY261 CG248:CG249 CW236:CW237 BI330:BI331 BY196:BY197 AK348:AK349 CW376:CW377 BA266:BA267 AS254:AS255 AS266:AS267 BA254:BA255 AC324:AC325 AK342:AK343 AC84:AC85 CW248:CW249 BA324:BA325 AC312:AC313 BY44:BY45 BI150:BI151 CO144:CO145 AS150:AS151 CG144:CG145 U144:U145 AK150:AK151 U150:U151 BQ150:BQ151 BA150:BA151 AS144:AS145 CW150:CW151 AC150:AC151 CW144:CW145 BY144:BY145 BI144:BI145 BA144:BA145 AK144:AK145 AC144:AC145 BY220:BY221 CO208:CO209 CW214:CW215 AC220:AC221 M220:M221 BA214:BA215 AS214:AS215 BQ208:BQ209 CG214:CG215 U214:U215 BY208:BY209 AC214:AC215 CG208:CG209 CW208:CW209 AK214:AK215 CW220:CW221 AK220:AK221 CO220:CO221 BY214:BY215 CG220:CG221 BI220:BI221 BI214:BI215 BI208:BI209 BA220:BA221 U220:U221 AS220:AS221 M208:M209 U208:U209 AC208:AC209 AS208:AS209 AK208:AK209" xr:uid="{00000000-0002-0000-0200-000001000000}">
      <formula1>"　,泊"</formula1>
    </dataValidation>
    <dataValidation type="list" allowBlank="1" showInputMessage="1" sqref="T196:T197 BX300:BX301 BH324:BH325 BH236:BH237 CN236:CN237 AZ114:AZ115 BH202:BH203 AB272:AB273 AZ138:AZ139 AJ138:AJ139 L278:L279 BH56:BH57 CV172:CV173 CN172:CN173 BH62:BH63 AZ324:AZ325 AJ278:AJ279 AB260:AB261 BP50:BP51 BX272:BX273 L178:L179 CN412:CN413 BP202:BP203 CN342:CN343 AB172:AB173 CF430:CF431 BH242:BH243 T236:T237 AB376:AB377 AB178:AB179 AB254:AB255 CV388:CV389 BH376:BH377 AJ376:AJ377 AB342:AB343 L412:L413 L236:L237 L342:L343 BX254:BX255 AB306:AB307 BH342:BH343 AB370:AB371 AJ370:AJ371 BH84:BH85 AZ172:AZ173 CN336:CN337 AB400:AB401 T138:T139 AR172:AR173 BH430:BH431 CN254:CN255 BH382:BH383 CF114:CF115 L166:L167 BH370:BH371 BP56:BP57 CF56:CF57 AZ196:AZ197 BX166:BX167 AB278:AB279 BX370:BX371 T412:T413 BH172:BH173 AR190:AR191 AR394:AR395 BH336:BH337 BX202:BX203 AZ312:AZ313 CF370:CF371 L394:L395 CN84:CN85 CN370:CN371 BH108:BH109 CN166:CN167 CF50:CF51 AR84:AR85 T324:T325 T342:T343 BP114:BP115 CN50:CN51 AZ126:AZ127 BH190:BH191 BH254:BH255 L196:L197 BP376:BP377 AJ196:AJ197 AZ178:AZ179 CF272:CF273 CF20:CF21 AJ400:AJ401 L382:L383 BX284:BX285 BH20:BH21 AJ272:AJ273 BP388:BP389 AR138:AR139 CV324:CV325 T370:T371 AJ108:AJ109 BX20:BX21 L32:L33 T26:T27 CV84:CV85 AB26:AB27 AJ26:AJ27 BX114:BX115 AJ114:AJ115 CN20:CN21 AB114:AB115 BH26:BH27 AJ330:AJ331 CF388:CF389 CF424:CF425 AB20:AB21 CF26:CF27 CV202:CV203 BX312:BX313 CV120:CV121 BP20:BP21 CN26:CN27 BP44:BP45 AR114:AR115 CV394:CV395 AZ330:AZ331 AZ190:AZ191 CF394:CF395 CV50:CV51 AZ284:AZ285 AJ38:AJ39 AR38:AR39 BX388:BX389 CN38:CN39 CF38:CF39 AR284:AR285 BP412:BP413 BP272:BP273 CV370:CV371 AZ38:AZ39 AR324:AR325 T284:T285 CN424:CN425 CV412:CV413 L26:L27 AR108:AR109 BX354:BX355 BH400:BH401 CF126:CF127 CV406:CV407 CV242:CV243 AZ260:AZ261 CN278:CN279 CN248:CN249 CV312:CV313 L318:L319 AJ248:AJ249 BH394:BH395 AJ354:AJ355 AB190:AB191 CV90:CV91 BP330:BP331 BX278:BX279 AZ394:AZ395 BX56:BX57 BX242:BX243 L424:L425 L388:L389 CV26:CV27 CV20:CV21 CV38:CV39 CV284:CV285 BH284:BH285 BX342:BX343 AB394:AB395 AZ108:AZ109 BP354:BP355 AB406:AB407 CF108:CF109 CN406:CN407 CN90:CN91 T388:T389 L50:L51 BX248:BX249 AJ382:AJ383 T44:T45 CV254:CV255 AJ44:AJ45 BX26:BX27 AR300:AR301 BP26:BP27 BP400:BP401 T406:T407 BX412:BX413 CN190:CN191 AZ242:AZ243 BX348:BX349 AZ202:AZ203 CV330:CV331 CN394:CN395 CN44:CN45 AJ406:AJ407 BX336:BX337 AJ56:AJ57 AZ20:AZ21 BH330:BH331 CV32:CV33 BX68:BX69 L418:L419 AZ400:AZ401 BX400:BX401 AB412:AB413 AZ184:AZ185 CF254:CF255 BX424:BX425 AB166:AB167 CN68:CN69 BP406:BP407 BX406:BX407 CN184:CN185 AB248:AB249 T300:T301 L300:L301 AZ300:AZ301 AJ300:AJ301 BP242:BP243 AJ254:AJ255 CV430:CV431 CV132:CV133 CV56:CV57 CV266:CV267 CN300:CN301 CV62:CV63 CV306:CV307 CF68:CF69 BH68:BH69 AZ68:AZ69 CN138:CN139 CV96:CV97 CV376:CV377 T38:T39 AR278:AR279 CF96:CF97 CF284:CF285 AB56:AB57 AB300:AB301 BH32:BH33 L38:L39 CF62:CF63 CF266:CF267 BX266:BX267 BH354:BH355 BP32:BP33 T172:T173 T178:T179 CF300:CF301 BH300:BH301 AJ412:AJ413 BX236:BX237 CN108:CN109 BP300:BP301 BX38:BX39 AZ32:AZ33 BX184:BX185 BX138:BX139 L56:L57 T50:T51 AB50:AB51 AJ50:AJ51 AR50:AR51 AZ50:AZ51 CV190:CV191 T330:T331 AB138:AB139 AJ184:AJ185 AR184:AR185 AB184:AB185 AJ20:AJ21 AR20:AR21 AJ32:AJ33 T20:T21 BH312:BH313 AR312:AR313 L44:L45 T32:T33 AB32:AB33 BP424:BP425 BX32:BX33 CF32:CF33 CV108:CV109 CV318:CV319 BH184:BH185 CN96:CN97 L172:L173 BP370:BP371 CV102:CV103 CF138:CF139 T96:T97 CF354:CF355 AB126:AB127 AJ190:AJ191 BX90:BX91 AB266:AB267 CV400:CV401 T254:T255 T260:T261 AB236:AB237 BP96:BP97 AJ132:AJ133 AR132:AR133 AJ90:AJ91 AB96:AB97 BP166:BP167 BX62:BX63 T132:T133 BP382:BP383 CF336:CF337 CV424:CV425 CF172:CF173 BP38:BP39 AJ324:AJ325 CN324:CN325 BX430:BX431 AR202:AR203 AB196:AB197 CF348:CF349 T312:T313 CF324:CF325 CF236:CF237 BP278:BP279 BH278:BH279 CV44:CV45 AB354:AB355 CF412:CF413 T248:T249 BP236:BP237 AJ312:AJ313 AJ236:AJ237 BX50:BX51 CV418:CV419 AB284:AB285 CN318:CN319 BH248:BH249 T56:T57 CF342:CF343 T62:T63 AZ278:AZ279 BP90:BP91 CN272:CN273 L62:L63 BP62:BP63 L370:L371 L430:L431 T424:T425 BH272:BH273 T430:T431 T126:T127 AJ102:AJ103 AB242:AB243 BP342:BP343 AB424:AB425 AB430:AB431 AJ424:AJ425 AJ430:AJ431 CN32:CN33 AB132:AB133 T166:T167 BH50:BH51 BX132:BX133 CN354:CN355 CN266:CN267 AB382:AB383 L68:L69 AJ260:AJ261 CF318:CF319 CV260:CV261 CN178:CN179 CF278:CF279 BX108:BX109 T184:T185 AZ336:AZ337 BP336:BP337 BH120:BH121 AJ120:AJ121 L330:L331 L132:L133 AJ96:AJ97 CF184:CF185 BH266:BH267 T242:T243 T278:T279 CV126:CV127 CV348:CV349 T84:T85 AB330:AB331 BP348:BP349 AR96:AR97 T102:T103 AZ102:AZ103 T190:T191 BX102:BX103 BH102:BH103 CF382:CF383 AJ306:AJ307 T108:T109 BX376:BX377 AR306:AR307 T68:T69 AZ306:AZ307 T382:T383 AJ394:AJ395 AZ248:AZ249 CF248:CF249 BP430:BP431 BX324:BX325 CN312:CN313 BP102:BP103 L102:L103 BH96:BH97 CF90:CF91 BX178:BX179 CF178:CF179 BX126:BX127 BH126:BH127 BP126:BP127 L120:L121 AB120:AB121 L376:L377 BH318:BH319 CF406:CF407 L266:L267 T348:T349 AB90:AB91 AR260:AR261 CV336:CV337 BX382:BX383 CF376:CF377 BH348:BH349 T376:T377 AJ166:AJ167 L348:L349 T354:T355 AB348:AB349 AJ202:AJ203 BX196:BX197 CN376:CN377 AJ84:AJ85 CV272:CV273 L242:L243 AB62:AB63 BH424:BH425 CV300:CV301 CV278:CV279 CV114:CV115 AZ318:AZ319 AJ68:AJ69 CF166:CF167 AB68:AB69 AR68:AR69 CN120:CN121 AJ418:AJ419 AR418:AR419 CN418:CN419 L20:L21 T418:T419 CN430:CN431 BH418:BH419 BP418:BP419 BX418:BX419 T120:T121 CV354:CV355 AJ242:AJ243 CV68:CV69 L306:L307 BH138:BH139 BH306:BH307 CV178:CV179 AB38:AB39 CF306:CF307 CV166:CV167 AJ126:AJ127 BP132:BP133 BH132:BH133 CV138:CV139 AB102:AB103 CN196:CN197 CV196:CV197 CN62:CN63 AZ84:AZ85 BH38:BH39 CN56:CN57 BH178:BH179 AB202:AB203 AJ318:AJ319 BX260:BX261 AR318:AR319 AJ62:AJ63 CV184:CV185 L284:L285 BH260:BH261 CV342:CV343 CN330:CN331 BP260:BP261 CV248:CV249 CV236:CV237 BX330:BX331 BH196:BH197 BP196:BP197 CV382:CV383 AZ266:AZ267 AR254:AR255 AR266:AR267 AZ254:AZ255 AB324:AB325 AJ342:AJ343 AJ348:AJ349 AB84:AB85 AB108:AB109 AB312:AB313 T318:T319 BX44:BX45 BH150:BH151 AR150:AR151 CN144:CN145 CF144:CF145 T144:T145 AJ150:AJ151 T150:T151 BP150:BP151 AZ150:AZ151 AR144:AR145 CV150:CV151 AB150:AB151 CV144:CV145 BX144:BX145 BH144:BH145 AZ144:AZ145 AJ144:AJ145 AB144:AB145 BX220:BX221 CN208:CN209 CV214:CV215 BP208:BP209 L220:L221 AZ214:AZ215 AR214:AR215 CF214:CF215 T214:T215 BX208:BX209 AB214:AB215 CF208:CF209 CV208:CV209 AJ214:AJ215 CV220:CV221 AJ220:AJ221 AB220:AB221 BX214:BX215 CN220:CN221 CF220:CF221 BH220:BH221 BH208:BH209 AZ220:AZ221 T220:T221 BH214:BH215 L208:L209 AR220:AR221 T208:T209 AB208:AB209 AR208:AR209 AJ208:AJ209" xr:uid="{00000000-0002-0000-0200-000002000000}">
      <formula1>"　,A正,B正,黒服,黒A,黒B"</formula1>
    </dataValidation>
    <dataValidation type="list" allowBlank="1" showInputMessage="1" sqref="S198:U199 BG326:BI327 AA274:AC275 BG274:BI275 BW314:BY315 AY140:BA141 BW302:BY303 BO332:BQ333 AA262:AC263 BO34:BQ35 AY116:BA117 K180:M181 K280:M281 BO204:BQ205 CU174:CW175 CM174:CO175 CU408:CW409 BG174:BI175 S168:U169 AI280:AK281 BW274:BY275 CE432:CG433 BW204:BY205 CM344:CO345 AA402:AC403 CM338:CO339 AA256:AC257 BO244:BQ245 AA378:AC379 BO378:BQ379 BO384:BQ385 CM414:CO415 AA174:AC175 S140:U141 AA344:AC345 K344:M345 S262:U263 AA308:AC309 BG432:BI433 BG86:BI87 AY314:BA315 BW256:BY257 AY174:BA175 K168:M169 AY198:BA199 AA372:AC373 BG58:BI59 AI372:AK373 BW168:BY169 S238:U239 CM256:CO257 AI402:AK403 CE116:CG117 BG372:BI373 K238:M239 BG344:BI345 AA280:AC281 BO58:BQ59 BW372:BY373 K414:M415 S414:U415 CE372:CG373 AQ192:AS193 BG384:BI385 CM372:CO373 AY396:BA397 AI326:AK327 BG204:BI205 CM86:CO87 AQ86:AS87 S344:U345 CM22:CO23 AY128:BA129 BG110:BI111 BG192:BI193 CM40:CO41 BG256:BI257 CE52:CG53 K198:M199 AY180:BA181 BW344:BY345 K396:M397 BW286:BY287 S326:U327 AI140:AK141 BO116:BQ117 AI198:AK199 CE22:CG23 BG22:BI23 BW22:BY23 AI110:AK111 CM332:CO333 BO22:BQ23 BO390:BQ391 AQ396:AS397 BO46:BQ47 CM140:CO141 AI274:AK275 CU86:CW87 CM46:CO47 BW116:BY117 BW332:BY333 CU122:CW123 K34:M35 S28:U29 AQ140:AS141 AA28:AC29 AI40:AK41 AQ40:AS41 CE58:CG59 AI28:AK29 BW390:BY391 AY332:BA333 AI332:AK333 CE40:CG41 CM28:CO29 AI116:AK117 AA116:AC117 BG28:BI29 CE426:CG427 S22:U23 CU314:CW315 CE390:CG391 CE396:CG397 AQ174:AS175 CE28:CG29 K384:M385 AY192:BA193 BG244:BI245 CU92:CW93 AY286:BA287 BO274:BQ275 BW52:BY53 BO414:BQ415 CU390:CW391 AQ286:AS287 CM426:CO427 BG396:BI397 K28:M29 BW414:BY415 S110:U111 AQ110:AS111 AY40:BA41 CU396:CW397 K390:M391 BW384:BY385 BW356:BY357 AY262:BA263 AA192:AC193 CU204:CW205 CU244:CW245 S286:U287 CU52:CW53 CU372:CW373 CE128:CG129 S372:U373 CM280:CO281 AA396:AC397 CE268:CG269 AY110:BA111 CU308:CW309 CU414:CW415 K420:M421 K320:M321 CU22:CW23 AI250:AK251 CU28:CW29 CU384:CW385 CU286:CW287 BG286:BI287 CM250:CO251 BO356:BQ357 AI356:AK357 AA408:AC409 CU256:CW257 K426:M427 CM168:CO169 S390:U391 BW280:BY281 BG64:BI65 K52:M53 AI384:AK385 S46:U47 AI46:AK47 BW28:BY29 BO28:BQ29 CM302:CO303 CM192:CO193 CE110:CG111 AY402:BA403 BO402:BQ403 AY244:BA245 BW350:BY351 AY204:BA205 CU332:CW333 CM92:CO93 S408:U409 AA414:AC415 BW402:BY403 CM396:CO397 BO338:BQ339 AY22:BA23 S192:U193 CU116:CW117 BW70:BY71 CM408:CO409 BG338:BI339 BO408:BQ409 BG402:BI403 CM274:CO275 CM70:CO71 BW426:BY427 CU326:CW327 CM186:CO187 CM52:CO53 AI408:AK409 BW408:BY409 BW244:BY245 AA250:AC251 S302:U303 K302:M303 AY302:BA303 AI302:AK303 AQ302:AS303 CU426:CW427 CU432:CW433 CU40:CW41 CU98:CW99 CU268:CW269 CU134:CW135 CU104:CW105 CE70:CG71 BG70:BI71 BG34:BI35 CU378:CW379 CE302:CG303 S40:U41 AQ280:AS281 AA58:AC59 CE286:CG287 AY186:BA187 AA302:AC303 BW186:BY187 BW140:BY141 K40:M41 CE64:CG65 BW58:BY59 BW268:BY269 BG356:BI357 AI256:AK257 S174:U175 S180:U181 BG302:BI303 BO302:BQ303 AI414:AK415 CM238:CO239 CM110:CO111 BW40:BY41 AY34:BA35 CE98:CG99 CU34:CW35 K58:M59 S52:U53 AA52:AC53 AI52:AK53 AQ52:AS53 AY52:BA53 AA140:AC141 CU110:CW111 CU192:CW193 AI34:AK35 S332:U333 AI186:AK187 AQ186:AS187 AA186:AC187 AI22:AK23 AA22:AC23 BG314:BI315 AQ314:AS315 K46:M47 S34:U35 AA34:AC35 BO426:BQ427 AY70:BA71 BW34:BY35 CE34:CG35 BG186:BI187 AQ22:AS23 CU320:CW321 CM98:CO99 CE356:CG357 K174:M175 BO372:BQ373 CU128:CW129 CE140:CG141 S98:U99 AQ326:AS327 AI192:AK193 BW92:BY93 AA268:AC269 CU402:CW403 S256:U257 AA128:AC129 AA238:AC239 BO98:BQ99 AI134:AK135 AQ134:AS135 AI92:AK93 AA98:AC99 CE408:CG409 CE338:CG339 BO168:BQ169 BW64:BY65 AQ116:AS117 CE326:CG327 CE174:CG175 BO40:BQ41 CM326:CO327 BG238:BI239 BW432:BY433 AQ204:AS205 AA198:AC199 CE350:CG351 S314:U315 BW238:BY239 BO280:BQ281 AI58:AK59 AA356:AC357 BG280:BI281 CU46:CW47 CE414:CG415 S250:U251 BO238:BQ239 AI314:AK315 AI238:AK239 BG52:BI53 CU420:CW421 BG250:BI251 AA286:AC287 BO64:BQ65 AA384:AC385 K372:M373 S58:U59 S64:U65 AY280:BA281 BO92:BQ93 CE256:CG257 K64:M65 K432:M433 S426:U427 S432:U433 CM356:CO357 AA426:AC427 CE274:CG275 S128:U129 AI104:AK105 AA244:AC245 BO344:BQ345 AA432:AC433 AI426:AK427 AI432:AK433 S134:U135 CU64:CW65 AA134:AC135 BW338:BY339 BO52:BQ53 BW134:BY135 CM320:CO321 BG180:BI181 K70:M71 AI262:AK263 CE320:CG321 CU262:CW263 CE280:CG281 CE384:CG385 CM268:CO269 BW110:BY111 CM34:CO35 BW378:BY379 BG122:BI123 AI122:AK123 K332:M333 K134:M135 AI98:AK99 AY338:BA339 BG268:BI269 S244:U245 CU58:CW59 CU350:CW351 S86:U87 AA332:AC333 BO350:BQ351 AQ98:AS99 S104:U105 AY104:BA105 CE344:CG345 CM314:CO315 BG104:BI105 BO104:BQ105 AI308:AK309 BG378:BI379 AA110:AC111 AQ308:AS309 CM180:CO181 S70:U71 AY308:BA309 S384:U385 AI396:AK397 AY250:BA251 BW104:BY105 BW250:BY251 BO432:BQ433 BW326:BY327 BW180:BY181 K104:M105 BG98:BI99 CE92:CG93 CE180:CG181 AI168:AK169 BG128:BI129 BO128:BQ129 BW128:BY129 BG320:BI321 K122:M123 AA122:AC123 K378:M379 AQ262:AS263 K268:M269 S350:U351 AA92:AC93 BG350:BI351 CU338:CW339 CE378:CG379 AI378:AK379 AA180:AC181 K350:M351 S378:U379 BG198:BI199 S356:U357 AA350:AC351 CU280:CW281 AI204:AK205 CE238:CG239 CM378:CO379 S280:U281 AI86:AK87 CU274:CW275 K244:M245 CE186:CG187 BG426:BI427 CU302:CW303 CM420:CO421 CU140:CW141 AQ320:AS321 AI70:AK71 CE168:CG169 AA70:AC71 AQ70:AS71 CM122:CO123 AI420:AK421 AQ420:AS421 S122:U123 K22:M23 S420:U421 CM432:CO433 BG420:BI421 BO420:BQ421 BW420:BY421 CU356:CW357 AI244:AK245 CU70:CW71 K308:M309 BG140:BI141 BG308:BI309 CU180:CW181 AA40:AC41 CE308:CG309 CU168:CW169 AI128:AK129 BO134:BQ135 BG134:BI135 AA104:AC105 CM198:CO199 CU198:CW199 CM64:CO65 AY86:BA87 BG40:BI41 S320:U321 CM58:CO59 S186:U187 AA204:AC205 AI320:AK321 AI64:AK65 CU186:CW187 K286:M287 BG262:BI263 BO262:BQ263 BO198:BQ199 CU344:CW345 AA168:AC169 BW262:BY263 CE250:CG251 CU238:CW239 BG332:BI333 BW198:BY199 AI350:AK351 AA64:AC65 AY268:BA269 AQ256:AS257 AQ268:AS269 AY256:BA257 AA326:AC327 AI344:AK345 AA86:AC87 CU250:CW251 AY326:BA327 AA314:AC315 AY320:BA321 BW46:BY47 BG152:BI153 CM146:CO147 CE146:CG147 AQ152:AS153 S146:U147 AI152:AK153 S152:U153 BO152:BQ153 AY152:BA153 AQ146:AS147 CU152:CW153 AA152:AC153 CU146:CW147 BW146:BY147 BG146:BI147 AY146:BA147 AI146:AK147 AA146:AC147 CM210:CO211 CU216:CW217 BW222:BY223 AA222:AC223 K222:M223 AY216:BA217 AQ216:AS217 BO210:BQ211 CE216:CG217 S216:U217 BW210:BY211 AA216:AC217 CE210:CG211 CU210:CW211 AI216:AK217 CU222:CW223 AI222:AK223 CM222:CO223 BW216:BY217 CE222:CG223 BG222:BI223 BG216:BI217 BG210:BI211 AY222:BA223 S222:U223 AQ222:AS223 K210:M211 S210:U211 AA210:AC211 AQ210:AS211 AI210:AK211" xr:uid="{00000000-0002-0000-0200-000003000000}">
      <formula1>"　,移動,仕込み,RH,GP,本番,戻り,積み,降ろし,準備,下見,打合せ"</formula1>
    </dataValidation>
    <dataValidation type="list" allowBlank="1" showInputMessage="1" sqref="R198:R199 BV314:BV315 BF326:BF327 Z274:Z275 BV302:BV303 BF274:BF275 AX116:AX117 BF204:BF205 AP326:AP327 J280:J281 J180:J181 BF58:BF59 CT174:CT175 BF64:BF65 CL174:CL175 R168:R169 AH280:AH281 Z262:Z263 Z174:Z175 BN52:BN53 BN274:BN275 BN204:BN205 CL344:CL345 CL238:CL239 CD432:CD433 CL338:CL339 BV338:BV339 CD274:CD275 BF378:BF379 Z256:Z257 AX174:AX175 Z180:Z181 CL378:CL379 J414:J415 BV256:BV257 J344:J345 Z344:Z345 Z308:Z309 Z372:Z373 BF86:BF87 AH372:AH373 Z402:Z403 BF244:BF245 AP174:AP175 BF432:BF433 R140:R141 R238:R239 CL256:CL257 CD116:CD117 CD58:CD59 BF372:BF373 J168:J169 BN58:BN59 J238:J239 BV372:BV373 BV168:BV169 BF344:BF345 AX198:AX199 CD372:CD373 R414:R415 Z414:Z415 BF384:BF385 Z280:Z281 AP192:AP193 CL326:CL327 BF110:BF111 AX326:AX327 BV204:BV205 CL372:CL373 AX314:AX315 J396:J397 CL86:CL87 AP86:AP87 CL168:CL169 R344:R345 AX128:AX129 CD52:CD53 BF192:BF193 BF256:BF257 CL52:CL53 AX180:AX181 J198:J199 R326:R327 BN116:BN117 BN384:BN385 AH198:AH199 BV286:BV287 AX140:AX141 AH402:AH403 CD22:CD23 J390:J391 Z396:Z397 J384:J385 AH140:AH141 BV22:BV23 CT326:CT327 R372:R373 CT86:CT87 BF22:BF23 BV116:BV117 BN332:BN333 J34:J35 CT122:CT123 CL22:CL23 R28:R29 Z28:Z29 AH28:AH29 AH110:AH111 AH116:AH117 Z116:Z117 BF28:BF29 AH274:AH275 BN22:BN23 CD426:CD427 BN46:BN47 BN390:BN391 R22:R23 CD28:CD29 CL28:CL29 AH40:AH41 AP40:AP41 AP116:AP117 CT92:CT93 CT396:CT397 AX332:AX333 AH332:AH333 CL40:CL41 CT274:CT275 AX192:AX193 CT390:CT391 CD40:CD41 BN414:BN415 AX286:AX287 CD390:CD391 AP140:AP141 AP286:AP287 CL426:CL427 AP110:AP111 BF396:BF397 CT204:CT205 AX40:AX41 R286:R287 J28:J29 BV356:BV357 BV414:BV415 CT244:CT245 CD128:CD129 AX262:AX263 CT408:CT409 CL280:CL281 CL250:CL251 CT314:CT315 R262:R263 Z192:Z193 CT52:CT53 J320:J321 AH250:AH251 CT372:CT373 BV244:BV245 BV280:BV281 CD396:CD397 BV58:BV59 CT414:CT415 CT22:CT23 CT28:CT29 CT40:CT41 AH326:AH327 CT286:CT287 BF286:BF287 AX110:AX111 BV390:BV391 AX396:AX397 BN356:BN357 Z408:Z409 CL408:CL409 CL92:CL93 CD110:CD111 R390:R391 AH384:AH385 J426:J427 J52:J53 R46:R47 BV250:BV251 AH46:AH47 R408:R409 BV28:BV29 CT256:CT257 BN28:BN29 AP302:AP303 CL396:CL397 BF402:BF403 BN402:BN403 BF174:BF175 AX244:AX245 BV350:BV351 AX204:AX205 CT332:CT333 CL46:CL47 AH408:AH409 BF332:BF333 AH58:AH59 AX22:AX23 BF338:BF339 CT34:CT35 BV70:BV71 J420:J421 AX402:AX403 BV402:BV403 AH414:AH415 AX186:AX187 CD256:CD257 BV426:BV427 Z168:Z169 CL70:CL71 BN408:BN409 BV408:BV409 CL186:CL187 Z250:Z251 R302:R303 J302:J303 AX302:AX303 AH302:AH303 BN244:BN245 AH256:AH257 CT432:CT433 CT134:CT135 CT58:CT59 CT268:CT269 CL302:CL303 CT64:CT65 CT308:CT309 CD70:CD71 BF70:BF71 AX70:AX71 CL140:CL141 CT98:CT99 CT378:CT379 R40:R41 AP280:AP281 CD286:CD287 CD98:CD99 Z58:Z59 Z302:Z303 BF34:BF35 J40:J41 CD64:CD65 CD268:CD269 BV268:BV269 BF356:BF357 BN34:BN35 R174:R175 R180:R181 CD302:CD303 BF302:BF303 CL192:CL193 BV238:BV239 CL110:CL111 BN302:BN303 BV40:BV41 AX34:AX35 BV186:BV187 BV140:BV141 J58:J59 R52:R53 Z52:Z53 AH52:AH53 AP52:AP53 AX52:AX53 CT192:CT193 R332:R333 Z140:Z141 AH186:AH187 AP186:AP187 Z186:Z187 AH22:AH23 AP22:AP23 AH34:AH35 Z22:Z23 BF314:BF315 AP314:AP315 J46:J47 R34:R35 Z34:Z35 AH70:AH71 BN426:BN427 BV34:BV35 CD34:CD35 CT110:CT111 CT320:CT321 BF186:BF187 CL98:CL99 J174:J175 BN372:BN373 CT104:CT105 CD140:CD141 R98:R99 CD356:CD357 Z128:Z129 AH192:AH193 BV92:BV93 CT402:CT403 Z268:Z269 R256:R257 Z238:Z239 AH356:AH357 BN98:BN99 Z134:Z135 AH92:AH93 AP98:AP99 BN168:BN169 AH134:AH135 BV64:BV65 R134:R135 AP396:AP397 CD338:CD339 CT426:CT427 CD174:CD175 BN40:BN41 CL356:CL357 BF238:BF239 BV432:BV433 AP204:AP205 Z198:Z199 CD350:CD351 R314:R315 CD326:CD327 CD238:CD239 BN280:BN281 BF280:BF281 CT46:CT47 Z356:Z357 CD414:CD415 R250:R251 BN238:BN239 AH314:AH315 AH238:AH239 BV52:BV53 CT420:CT421 Z286:Z287 CL320:CL321 BF250:BF251 BV344:BV345 R58:R59 R64:R65 AX280:AX281 BN92:BN93 CL274:CL275 J64:J65 BN64:BN65 J372:J373 J432:J433 R426:R427 R432:R433 BV274:BV275 R128:R129 AH104:AH105 Z244:Z245 BN344:BN345 Z426:Z427 Z432:Z433 AH426:AH427 AH432:AH433 CL34:CL35 AP134:AP135 BN338:BN339 BF52:BF53 BV134:BV135 BN378:BN379 CL268:CL269 Z384:Z385 J70:J71 CD250:CD251 CD320:CD321 CT262:CT263 CL180:CL181 CD280:CD281 BV110:BV111 R186:R187 AX338:AX339 CT338:CT339 BF122:BF123 AH122:AH123 J332:J333 J134:J135 Z98:Z99 CD186:CD187 BF268:BF269 R244:R245 R280:R281 CT128:CT129 CT350:CT351 R86:R87 Z332:Z333 BN350:BN351 AH98:AH99 R104:R105 AX104:AX105 R192:R193 BV104:BV105 BF104:BF105 CD384:CD385 AH308:AH309 R110:R111 BV378:BV379 AP308:AP309 R70:R71 AX308:AX309 R384:R385 AH396:AH397 AX250:AX251 AH262:AH263 BN432:BN433 BV326:BV327 CL314:CL315 BN104:BN105 J104:J105 BF98:BF99 CD92:CD93 BV180:BV181 CD180:CD181 BV128:BV129 BF128:BF129 BN128:BN129 J122:J123 Z122:Z123 CD408:CD409 R378:R379 AP262:AP263 BF320:BF321 J268:J269 R350:R351 Z92:Z93 CD344:CD345 CD378:CD379 AH378:AH379 AH168:AH169 BF350:BF351 Z378:Z379 BV198:BV199 J350:J351 R356:R357 Z350:Z351 AH204:AH205 CL414:CL415 J378:J379 AH86:AH87 BV384:BV385 J244:J245 Z64:Z65 BF426:BF427 CT302:CT303 CT280:CT281 CT116:CT117 AP320:AP321 CD168:CD169 Z70:Z71 AP70:AP71 CL122:CL123 AH420:AH421 AP420:AP421 CL420:CL421 J22:J23 R420:R421 CL432:CL433 BF420:BF421 BN420:BN421 BV420:BV421 R122:R123 CT356:CT357 AH244:AH245 CT70:CT71 J308:J309 BF140:BF141 BF308:BF309 CT180:CT181 Z40:Z41 CD308:CD309 CT168:CT169 AH128:AH129 BN134:BN135 BF134:BF135 CT140:CT141 CL198:CL199 Z104:Z105 CT198:CT199 CL64:CL65 AX86:AX87 BF40:BF41 R320:R321 CL58:CL59 BF180:BF181 Z204:Z205 AH320:AH321 J286:J287 BV262:BV263 AH64:AH65 CT186:CT187 BF262:BF263 CT344:CT345 CL332:CL333 BN262:BN263 CT250:CT251 CT238:CT239 BV332:BV333 BF198:BF199 BN198:BN199 CT384:CT385 AX268:AX269 AP256:AP257 AP268:AP269 AX256:AX257 Z326:Z327 AH344:AH345 AH350:AH351 Z86:Z87 Z110:Z111 Z314:Z315 AX320:AX321 BV46:BV47 BF152:BF153 AP152:AP153 CL146:CL147 CD146:CD147 R146:R147 AH152:AH153 R152:R153 BN152:BN153 AX152:AX153 CT152:CT153 Z152:Z153 CT146:CT147 BV146:BV147 BF146:BF147 AX146:AX147 AH146:AH147 Z146:Z147 AP146:AP147 BV222:BV223 CL210:CL211 CT216:CT217 Z222:Z223 BN210:BN211 AX216:AX217 J222:J223 AP216:AP217 CD216:CD217 R216:R217 BV210:BV211 Z216:Z217 CD210:CD211 CT210:CT211 AH216:AH217 CT222:CT223 AH222:AH223 BV216:BV217 CL222:CL223 CD222:CD223 BF222:BF223 BF210:BF211 BF216:BF217 AX222:AX223 R222:R223 AP222:AP223 J210:J211 R210:R211 AP210:AP211 Z210:Z211 AH210:AH211" xr:uid="{00000000-0002-0000-0200-000004000000}">
      <formula1>"　,SW,C,CA,MIX,AA,VE,VTR"</formula1>
    </dataValidation>
    <dataValidation type="list" allowBlank="1" showInputMessage="1" showErrorMessage="1" sqref="AN142 CB304 BD60 BL334 BL206 X404 CR206 H240 AV142 H322 CB60 BT270 BL36 H416 P416 CB276 H170 AV130 AF282 CJ170 AF328 AF264 X416 H182 CB434 X176 X240 CB386 X380 CJ380 X182 CB258 X374 X346 AF374 CB252 AV176 H346 BL416 X310 AV88 AF142 X142 AF416 CJ258 AN328 BT206 BT142 AN176 BD112 X258 CB54 P346 AV112 CB118 AV200 BT170 CR176 BD346 AN206 AN194 BD328 BD386 H398 BD374 BL60 BT374 BD88 CB374 CJ374 AN398 AV328 CJ88 AV316 BD258 BT54 AN118 BL118 BD194 BT288 H200 CJ54 AN42 H386 CR258 CJ346 CR88 CR328 AF200 BT252 H392 CR392 H30 BL276 AV334 P30 X30 AF30 CR124 AF276 CJ36 BL42 AF112 AF118 X118 CB24 CJ24 BD30 X398 AF404 CB428 X24 BT24 BL392 CB30 CJ30 BT118 BL24 AF334 P392 BL48 AV194 BT276 CR398 BD42 AF386 BT416 CB410 CJ42 AV404 CB42 BL410 CR416 AV42 CR54 AV288 BD404 BT358 AV36 CR374 CJ428 CR434 CR246 BL404 X328 BD398 X316 AN288 BT392 CB130 H282 CR94 AV118 AV206 AF194 AF60 P374 BD434 AV264 AV182 BL386 AN112 CB282 AF66 AV398 BT60 CR30 CR24 CB352 CR288 BD66 CB392 BD288 CB270 CJ410 CB340 X410 H374 P48 BD358 X170 CB398 CB358 AF48 BT30 BL30 AF304 AV246 BT352 CR36 P112 AF316 CJ48 CJ94 P410 BD340 P288 CJ398 CJ176 CR340 AN24 P142 AN188 AV188 BT72 H422 AF410 CB188 BD334 AN282 AF240 CJ72 CB72 X60 BT410 CB100 X252 H304 P304 AV304 AN304 CJ304 X304 BT428 CB176 BD246 AF258 CR136 P42 BD304 BT188 CR100 BD72 AV72 BD36 CR310 CR316 CR270 CR42 BT404 CB288 CR194 H42 CB66 CR252 AF252 BT282 AF346 BL246 CB346 P176 P182 BT304 BT42 CB240 BD176 CB112 CR188 CJ328 AF42 H54 P54 X54 AF54 AN54 AV54 CR142 P36 AF36 P24 P334 AF188 BD316 X188 BD188 AV24 AF24 H48 AN316 X36 BL428 BT36 CR282 CB36 AF72 CJ112 H36 CR66 CJ100 H176 BL374 X66 CJ358 BD142 CR106 P100 BL136 CB416 P252 CR60 X270 CR380 P258 BT240 CR428 AF130 AF358 BT340 BL100 AF136 AF94 X100 AF106 BL170 X136 BD282 BD240 X282 CR334 BT246 BT316 BT434 AF206 X200 BT94 P316 X358 CR410 CJ340 CB328 P170 CR48 CR112 BL240 BD54 X194 CJ322 CB322 BT112 CB182 P60 P66 AV282 BL94 BT258 BL66 CJ276 H310 H434 P428 P434 H66 P130 P246 P264 X428 BL346 X434 AF428 AF434 BD24 CJ270 BL54 BT66 P136 P188 CB310 AF170 X288 H72 BD252 X386 X264 BL282 BL340 AV340 H246 BT136 BL380 H24 AF124 BD124 BT422 BD270 AF246 CR386 H334 BT130 AN100 CR352 CR358 CB94 P88 BD352 X334 BT106 AF100 CR276 CJ194 AF310 X112 BT380 AN310 BD200 P386 AV310 P72 AF398 AV252 BD276 BL434 BT328 CJ316 P106 AV106 P194 BD106 BL106 H106 BD100 BT182 CR182 BD130 P380 BT346 CB380 BD322 AN264 H270 P352 AF380 X94 X276 CR240 BD380 CJ416 AF88 BL352 H352 P358 X352 CR264 X206 H380 BT386 CR304 P240 CJ282 CR118 P282 X246 AN322 P200 CB170 AN72 X72 CJ124 BL304 BL130 AF422 AN422 CJ422 H136 P422 CJ434 BD422 BL422 H124 X124 P124 CR72 CR130 CR422 H60 CJ142 BD310 CJ182 X42 AN136 CR170 X130 BD136 BT48 X106 CR200 CJ200 CJ66 AN88 CR404 CJ60 BD182 AN148 AF322 P322 CJ252 CJ188 BT264 H288 BD264 CR346 CJ334 BL264 BD428 CJ240 BT334 BL200 BT200 CR322 BL358 AV270 AN258 AN270 AV258 H428 P328 AF352 X88 AV322 CB142 AN154 BD154 CJ148 CB148 P148 AF154 P154 BL154 AV154 X148 X154 CR154 CR148 BT148 BD148 AV148 AF148 BD206 BT224 CB212 BL212 X224 CB218 AV218 H224 CR218 AN218 P218 BT212 CR212 AF218 CJ212 X218 CR224 AF224 CJ224 CB224 BD224 AN224 BD212 AV224 P224 BT218 BD218 H212 P212 AN212 X212 AF212" xr:uid="{00000000-0002-0000-0200-000005000000}">
      <formula1>"　,DS,現,社発,集合"</formula1>
    </dataValidation>
    <dataValidation type="list" allowBlank="1" showInputMessage="1" showErrorMessage="1" sqref="AL450:AL452 CH482:CH484 F482:F484 J482:J484 CL482:CL484 BZ482:BZ484 BF482:BF484 CD482:CD484 BJ482:BJ484 BB482:BB484 R482:R484 BB474:BB476 BN482:BN484 AT482:AT484 N482:N484 AL482:AL484 AX482:AX484 CH470:CH472 AD482:AD484 CH478:CH480 CL470:CL472 V482:V484 BJ474:BJ476 CH462:CH464 CL458:CL460 CH474:CH476 CL462:CL464 CL474:CL476 CH466:CH468 BR474:BR476 CL478:CL480 CL466:CL468 AH482:AH484 AP482:AP484 BV482:BV484 BZ474:BZ476 F458:F460 CH458:CH460 N458:N460 Z482:Z484 V458:V460 AD458:AD460 AL458:AL460 AT458:AT460 F478:F480 N478:N480 V478:V480 AD478:AD480 AL478:AL480 BB458:BB460 BJ458:BJ460 BR458:BR460 BZ458:BZ460 F462:F464 N462:N464 V462:V464 AD462:AD464 BR478:BR480 AL462:AL464 AT462:AT464 BB462:BB464 BJ462:BJ464 BR462:BR464 BZ462:BZ464 F466:F468 N466:N468 V466:V468 AD466:AD468 AL466:AL468 J458:J460 R458:R460 Z458:Z460 AH458:AH460 AP458:AP460 AX458:AX460 BF458:BF460 BN458:BN460 BV458:BV460 CD458:CD460 J462:J464 R462:R464 Z462:Z464 AH462:AH464 AP462:AP464 AX462:AX464 BF462:BF464 BN462:BN464 BV462:BV464 CD462:CD464 J466:J468 R466:R468 Z466:Z468 AH466:AH468 AP466:AP468 AX466:AX468 BF466:BF468 BN466:BN468 BV466:BV468 CD466:CD468 J470:J472 R470:R472 Z470:Z472 AH470:AH472 AP470:AP472 AX470:AX472 BF470:BF472 BN470:BN472 BV470:BV472 CD470:CD472 J474:J476 R474:R476 Z474:Z476 AH474:AH476 AP474:AP476 AX474:AX476 BF474:BF476 BN474:BN476 BV474:BV476 CD474:CD476 J478:J480 R478:R480 Z478:Z480 AH478:AH480 AP478:AP480 AX478:AX480 BF478:BF480 BN478:BN480 BV478:BV480 CD478:CD480 AT466:AT468 BB466:BB468 BJ466:BJ468 BR466:BR468 AT478:AT480 BB478:BB480 BJ478:BJ480 BZ466:BZ468 F470:F472 N470:N472 V470:V472 AD470:AD472 AL470:AL472 AT470:AT472 BB470:BB472 BJ470:BJ472 BR470:BR472 BZ478:BZ480 BZ470:BZ472 F474:F476 N474:N476 V474:V476 AD474:AD476 AL474:AL476 AT474:AT476 BR482:BR484 CL454:CL456 BZ446:BZ448 CL450:CL452 CH450:CH452 CH454:CH456 J446:J448 R446:R448 Z446:Z448 AH446:AH448 BR446:BR448 AX446:AX448 BF446:BF448 BN446:BN448 CD446:CD448 J450:J452 R450:R452 Z450:Z452 AH450:AH452 CT454:CT456 CP446:CP448 BF450:BF452 BJ450:BJ452 CD450:CD452 J454:J456 R454:R456 Z454:Z456 AH454:AH456 AP454:AP456 AX454:AX456 BF454:BF456 BN454:BN456 BV454:BV456 CD454:CD456 F446:F448 N446:N448 V446:V448 AD446:AD448 BB446:BB448 AT446:AT448 BR450:BR452 BJ446:BJ448 AX450:AX452 F450:F452 N450:N452 V450:V452 AD450:AD452 CP450:CP452 BV450:BV452 BB450:BB452 BN450:BN452 BZ450:BZ452 F454:F456 N454:N456 V454:V456 AD454:AD456 AL454:AL456 AT454:AT456 BB454:BB456 BJ454:BJ456 BR454:BR456 BZ454:BZ456 BV446:BV448 AL446:AL448 AP446:AP448 CP454:CP456 CP482:CP484 CT482:CT484 CP474:CP476 CP458:CP460 CP462:CP464 CT458:CT460 CT462:CT464 CT466:CT468 CT470:CT472 CT474:CT476 CT478:CT480 CP466:CP468 CP478:CP480 CP470:CP472 CT446:CT448 CT450:CT452 AT450:AT452 AP450:AP452 CL446:CL448 CH446:CH448" xr:uid="{00000000-0002-0000-0200-000006000000}">
      <formula1>"C,CA,VE,Au,SW,VTR,L"</formula1>
    </dataValidation>
    <dataValidation type="list" allowBlank="1" showInputMessage="1" sqref="AX138:AX139 R196:R197 CD300:CD301 BF324:BF325 BV312:BV313 BF202:BF203 BF272:BF273 CL412:CL413 AX126:AX127 BF56:BF57 BN32:BN33 CT172:CT173 J278:J279 BN202:BN203 J178:J179 CL172:CL173 CL354:CL355 AH278:AH279 Z260:Z261 CT406:CT407 BN272:BN273 Z272:Z273 Z172:Z173 CL342:CL343 CD430:CD431 BF242:BF243 BV336:BV337 BV376:BV377 Z254:Z255 CD56:CD57 J342:J343 Z178:Z179 CT90:CT91 Z376:Z377 Z400:Z401 AX172:AX173 BV382:BV383 J412:J413 BV254:BV255 Z370:Z371 AH370:AH371 CL254:CL255 R412:R413 CD114:CD115 BF336:BF337 Z412:Z413 Z306:Z307 BF84:BF85 AP172:AP173 R236:R237 CL336:CL337 BF430:BF431 J166:J167 BV166:BV167 BF370:BF371 AX196:AX197 Z278:Z279 BF190:BF191 CL166:CL167 AP190:AP191 AX312:AX313 BN56:BN57 AP394:AP395 R166:R167 BV370:BV371 R138:R139 CD370:CD371 BV202:BV203 CL84:CL85 AX84:AX85 BF108:BF109 CL370:CL371 J236:J237 BF342:BF343 R342:R343 AP114:AP115 BF254:BF255 AX178:AX179 J196:J197 CD50:CD51 BF382:BF383 AP324:AP325 AP108:AP109 AH376:AH377 J394:J395 AH196:AH197 AH400:AH401 BV284:BV285 R324:R325 AH108:AH109 BV20:BV21 BN114:BN115 BF20:BF21 CL20:CL21 CD20:CD21 BN20:BN21 BN44:BN45 J32:J33 CL50:CL51 CT324:CT325 R26:R27 AH272:AH273 CT84:CT85 J388:J389 AH38:AH39 Z26:Z27 AH26:AH27 Z394:Z395 BV114:BV115 BN330:BN331 CT120:CT121 AH114:AH115 Z114:Z115 CT202:CT203 AH138:AH139 AX114:AX115 BF26:BF27 CD424:CD425 R20:R21 J382:J383 AP38:AP39 BN50:BN51 AX330:AX331 CD26:CD27 CL26:CL27 CD388:CD389 CL38:CL39 CT388:CT389 CT394:CT395 BV272:BV273 AP138:AP139 AX190:AX191 BV354:BV355 CL424:CL425 CD38:CD39 J26:J27 AX284:AX285 CD394:CD395 BN388:BN389 BV242:BV243 CT412:CT413 CT370:CT371 AX260:AX261 BF394:BF395 AX38:AX39 BF330:BF331 AX324:AX325 Z190:Z191 AP284:AP285 BN412:BN413 CT50:CT51 AH330:AH331 CT242:CT243 AX108:AX109 R284:R285 CL406:CL407 BV388:BV389 BV412:BV413 CD126:CD127 CT20:CT21 AX394:AX395 R370:R371 CL278:CL279 CL248:CL249 CT26:CT27 CT312:CT313 CT382:CT383 CT284:CT285 J318:J319 AH248:AH249 BF284:BF285 BN354:BN355 Z406:Z407 CD108:CD109 BV248:BV249 AH354:AH355 BV278:BV279 CT254:CT255 J50:J51 J424:J425 R44:R45 R388:R389 AH382:AH383 AH44:AH45 BV26:BV27 BN26:BN27 BF62:BF63 BF400:BF401 BN400:BN401 R406:R407 BF172:BF173 AX242:AX243 BV348:BV349 CL394:CL395 AX202:AX203 CT330:CT331 CL44:CL45 AH406:AH407 CL90:CL91 AH56:AH57 AX20:AX21 CT32:CT33 BV68:BV69 J418:J419 AX400:AX401 BV400:BV401 AH412:AH413 BF32:BF33 AH62:AH63 BV424:BV425 Z166:Z167 CL68:CL69 BN406:BN407 BV406:BV407 CL184:CL185 Z248:Z249 J300:J301 R300:R301 AX300:AX301 AP300:AP301 BN242:BN243 AH300:AH301 CT430:CT431 CT132:CT133 CT38:CT39 CT266:CT267 CL300:CL301 CT62:CT63 CT306:CT307 CD68:CD69 BF68:BF69 AX184:AX185 CT96:CT97 CT376:CT377 R38:R39 AP278:AP279 CL138:CL139 CD284:CD285 Z56:Z57 Z300:Z301 R330:R331 J38:J39 CD62:CD63 BV56:BV57 CD266:CD267 BV266:BV267 BF354:BF355 AH254:AH255 R172:R173 R178:R179 BV300:BV301 BF300:BF301 CL190:CL191 CL236:CL237 CL108:CL109 BN300:BN301 BV38:BV39 AX32:AX33 BV184:BV185 BV138:BV139 J56:J57 R50:R51 Z50:Z51 AH50:AH51 AP50:AP51 AX50:AX51 CD96:CD97 CT190:CT191 Z138:Z139 AH184:AH185 AP184:AP185 Z184:Z185 AP20:AP21 AH20:AH21 AH32:AH33 Z20:Z21 BF312:BF313 AP312:AP313 J44:J45 R32:R33 Z32:Z33 AX68:AX69 BN424:BN425 BV32:BV33 CD32:CD33 CT108:CT109 CT318:CT319 BF184:BF185 CL96:CL97 J172:J173 BN370:BN371 CT102:CT103 CD138:CD139 R96:R97 CD354:CD355 Z126:Z127 AH190:AH191 BV90:BV91 CT400:CT401 Z266:Z267 R254:R255 Z236:Z237 Z342:Z343 BN96:BN97 AH132:AH133 AP132:AP133 AH90:AH91 Z96:Z97 R260:R261 BN166:BN167 BV62:BV63 R132:R133 AH324:AH325 CD336:CD337 CT424:CT425 CD172:CD173 BN38:BN39 CL324:CL325 BF236:BF237 BV430:BV431 AP202:AP203 Z196:Z197 CD348:CD349 R312:R313 CD324:CD325 BV236:BV237 BN278:BN279 BF278:BF279 CT44:CT45 Z354:Z355 CD412:CD413 R248:R249 BN236:BN237 AH312:AH313 AH236:AH237 BV50:BV51 CT126:CT127 CL318:CL319 Z284:Z285 J68:J69 BV342:BV343 BN62:BN63 J370:J371 J430:J431 R56:R57 R424:R425 R62:R63 AX278:AX279 BN90:BN91 CD254:CD255 CL272:CL273 R430:R431 Z424:Z425 Z430:Z431 AH424:AH425 J62:J63 AH430:AH431 R126:R127 AH102:AH103 Z242:Z243 BN342:BN343 CL32:CL33 Z132:Z133 BV132:BV133 BF50:BF51 BN336:BN337 BF376:BF377 BF178:BF179 BF248:BF249 Z382:Z383 CD318:CD319 AH260:AH261 CT260:CT261 CL178:CL179 CD278:CD279 CL266:CL267 BV108:BV109 AX336:AX337 CD342:CD343 BF120:BF121 AH120:AH121 J330:J331 J132:J133 AH96:AH97 CD184:CD185 BF266:BF267 R242:R243 Z62:Z63 CT348:CT349 CT354:CT355 R84:R85 Z330:Z331 BV102:BV103 BN348:BN349 AP96:AP97 R102:R103 AX102:AX103 R190:R191 BF102:BF103 CD382:CD383 AH306:AH307 R108:R109 BN376:BN377 AP306:AP307 R68:R69 AX306:AX307 R382:R383 AH394:AH395 AX248:AX249 CD248:CD249 BN430:BN431 BV324:BV325 CL312:CL313 BN102:BN103 J102:J103 BF96:BF97 CD90:CD91 BV178:BV179 CD178:CD179 BV126:BV127 BF126:BF127 J120:J121 Z120:Z121 R120:R121 J376:J377 AP260:AP261 CD406:CD407 BF318:BF319 J266:J267 R348:R349 Z90:Z91 CT336:CT337 CD376:CD377 BN382:BN383 AH166:AH167 R376:R377 BV196:BV197 BF348:BF349 J348:J349 R354:R355 Z348:Z349 AH202:AH203 CD236:CD237 CL376:CL377 AH84:AH85 CT272:CT273 BF424:BF425 R278:R279 J242:J243 CT300:CT301 CT278:CT279 CT114:CT115 AP318:AP319 AH68:AH69 CD166:CD167 Z68:Z69 AP68:AP69 CL120:CL121 AH418:AH419 AP418:AP419 CL418:CL419 J20:J21 R418:R419 CL430:CL431 BF418:BF419 BN418:BN419 BV418:BV419 BN126:BN127 AH242:AH243 CT68:CT69 CT418:CT419 J306:J307 BF138:BF139 BF306:BF307 CT178:CT179 Z38:Z39 CD306:CD307 CT166:CT167 AH126:AH127 BN132:BN133 BF132:BF133 CT138:CT139 Z102:Z103 CL196:CL197 CT196:CT197 CL62:CL63 AP84:AP85 BF38:BF39 BV260:BV261 R318:R319 CL56:CL57 Z202:Z203 R184:R185 BF260:BF261 AH318:AH319 CD272:CD273 CT184:CT185 J284:J285 CT342:CT343 CL330:CL331 BN260:BN261 CT248:CT249 CT236:CT237 BV330:BV331 BF196:BF197 BN196:BN197 CT56:CT57 AX266:AX267 AP254:AP255 AP266:AP267 AX254:AX255 Z324:Z325 AH342:AH343 AH348:AH349 Z84:Z85 Z108:Z109 Z312:Z313 AX318:AX319 BV44:BV45 BF150:BF151 CL144:CL145 AP150:AP151 CD144:CD145 R144:R145 AH150:AH151 R150:R151 BN150:BN151 AX150:AX151 AP144:AP145 CT150:CT151 Z150:Z151 CT144:CT145 BV144:BV145 BF144:BF145 AX144:AX145 AH144:AH145 Z144:Z145 Z214:Z215 CL208:CL209 CT214:CT215 BV220:BV221 BN208:BN209 J220:J221 AX214:AX215 Z220:Z221 AP214:AP215 CD214:CD215 R214:R215 BV208:BV209 CD208:CD209 CT208:CT209 AH214:AH215 CT220:CT221 AH220:AH221 BV214:BV215 CL220:CL221 CD220:CD221 BF220:BF221 BF208:BF209 AX220:AX221 R220:R221 AP220:AP221 BF214:BF215 J208:J209 R208:R209 Z208:Z209 AP208:AP209 AH208:AH209" xr:uid="{00000000-0002-0000-0200-000007000000}">
      <formula1>"　,海外"</formula1>
    </dataValidation>
    <dataValidation type="list" allowBlank="1" showInputMessage="1" sqref="N199:Q199 BR315:BU315 BB327:BE327 BR303:BU303 BJ205:BM205 BB433:BE433 V403:Y403 AT129:AW129 V275:Y275 AT175:AW175 CH415:CK415 F181:I181 V175:Y175 CP321:CS321 BB59:BE59 F415:I415 CP175:CS175 CH345:CK345 V181:Y181 N239:Q239 CH175:CK175 N169:Q169 AD281:AG281 BR205:BU205 V263:Y263 CP409:CS409 BZ275:CC275 CP205:CS205 BZ433:CC433 BR245:BU245 V379:Y379 BJ379:BM379 BJ385:BM385 V345:Y345 AD205:AG205 V257:Y257 BR257:BU257 N263:Q263 V373:Y373 AT187:AW187 BJ35:BM35 AD373:AG373 BB87:BE87 CH339:CK339 CH257:CK257 BJ275:BM275 BZ117:CC117 BB373:BE373 BJ59:BM59 BR373:BU373 BB175:BE175 AD403:AG403 N415:Q415 F239:I239 F169:I169 BZ169:CC169 AT199:AW199 V281:Y281 AL193:AO193 BB193:BE193 AT315:AW315 AT397:AW397 BZ373:CC373 CH357:CK357 BB205:BE205 CH87:CK87 N141:Q141 BB111:BE111 AT87:AW87 BZ53:CC53 CH373:CK373 N345:Q345 AL117:AO117 BB257:BE257 F199:I199 BZ385:CC385 AT141:AW141 AT181:AW181 AD199:AG199 F345:I345 N111:Q111 BR287:BU287 BB385:BE385 F397:I397 BZ59:CC59 N327:Q327 BJ117:BM117 BJ23:BM23 BB23:BE23 AL111:AO111 BZ23:CC23 CH23:CK23 BJ391:BM391 AD111:AG111 V169:Y169 AT333:AW333 F35:I35 AD275:AG275 CP87:CS87 N23:Q23 N29:Q29 V29:Y29 BJ47:BM47 BR117:BU117 BR333:BU333 CP123:CS123 CH53:CK53 AD29:AG29 AD117:AG117 AT117:AW117 V117:Y117 AL397:AO397 BB29:BE29 BZ391:CC391 AT193:AW193 BZ427:CC427 BR23:BU23 BZ29:CC29 BZ397:CC397 AD41:AG41 BR391:BU391 BR275:BU275 CH29:CK29 AD333:AG333 CP397:CS397 AL41:AO41 CH41:CK41 AT287:AW287 AL175:AO175 BJ415:BM415 CH427:CK427 V193:Y193 BZ41:CC41 F29:I29 AD141:AG141 F385:I385 BR357:BU357 CP391:CS391 CP93:CS93 BB345:BE345 AL141:AO141 AL287:AO287 BB397:BE397 AT41:AW41 AT263:AW263 CP245:CS245 CP373:CS373 BR415:BU415 BB53:BE53 CH169:CK169 F391:I391 BZ129:CC129 CP415:CS415 CP53:CS53 AD327:AG327 V397:Y397 AT111:AW111 N373:Q373 CH251:CK251 CH281:CK281 CH409:CK409 CP385:CS385 CP23:CS23 CP315:CS315 N321:Q321 AD251:AG251 CP29:CS29 CP287:CS287 F281:I281 BB287:BE287 BJ357:BM357 N391:Q391 V409:Y409 BZ111:CC111 BR251:BU251 BR281:BU281 BB339:BE339 F427:I427 CP257:CS257 F53:I53 N47:Q47 AD385:AG385 AD47:AG47 BJ29:BM29 BR29:BU29 AT403:AW403 BB65:BE65 N287:Q287 BJ403:BM403 V327:Y327 CH193:CK193 AT245:AW245 BR351:BU351 N409:Q409 AT205:AW205 CP333:CS333 CH47:CK47 BR403:BU403 CH397:CK397 CH93:CK93 BJ333:BM333 AT23:AW23 N193:Q193 CP35:CS35 BR71:BU71 F421:I421 BJ409:BM409 BB403:BE403 V415:Y415 AD65:AG65 BR427:BU427 CP327:CS327 CH71:CK71 AD409:AG409 BR409:BU409 CH187:CK187 V251:Y251 N303:Q303 F303:I303 AT303:AW303 AD303:AG303 BB245:BE245 AL303:AO303 CP433:CS433 CP135:CS135 CP41:CS41 CP269:CS269 CH303:CK303 CP105:CS105 CP309:CS309 BZ71:CC71 BB71:BE71 AD187:AG187 CP99:CS99 CP59:CS59 N41:Q41 AL281:AO281 CH141:CK141 BZ287:CC287 V59:Y59 V303:Y303 BZ99:CC99 F41:I41 BZ65:CC65 BZ269:CC269 BR59:BU59 BR269:BU269 BB357:BE357 AD257:AG257 N175:Q175 N181:Q181 BZ303:CC303 BJ303:BM303 AD415:AG415 CH239:CK239 CH111:CK111 BB303:BE303 BR41:BU41 AT35:AW35 BR187:BU187 BR141:BU141 F59:I59 N53:Q53 V53:Y53 AD53:AG53 AL53:AO53 AT53:AW53 BB35:BE35 N333:Q333 V141:Y141 CP193:CS193 AL187:AO187 V187:Y187 BB187:BE187 AL23:AO23 AD35:AG35 V23:Y23 BB315:BE315 AL315:AO315 F47:I47 N35:Q35 V35:Y35 AT71:AW71 BJ427:BM427 BR35:BU35 BZ35:CC35 CP111:CS111 AD23:AG23 CP129:CS129 CH99:CK99 F175:I175 BJ373:BM373 BJ351:BM351 CP351:CS351 BZ141:CC141 N99:Q99 BZ357:CC357 BZ415:CC415 AD193:AG193 BJ93:BM93 V269:Y269 CP47:CS47 N257:Q257 V129:Y129 V239:Y239 AD357:AG357 BJ99:BM99 AL135:AO135 AD93:AG93 V99:Y99 BJ339:BM339 BJ169:BM169 AD135:AG135 BR65:BU65 AL327:AO327 BZ339:CC339 CP427:CS427 BZ175:CC175 BJ41:BM41 CH327:CK327 BJ245:BM245 BR433:BU433 BB239:BE239 V199:Y199 BZ351:CC351 BZ327:CC327 N315:Q315 BR239:BU239 BJ281:BM281 BB281:BE281 CP379:CS379 V357:Y357 N251:Q251 AD315:AG315 BJ239:BM239 AD239:AG239 BJ53:BM53 CH181:CK181 V287:Y287 N71:Q71 CH321:CK321 N59:Q59 AD59:AG59 BJ65:BM65 F373:I373 F433:I433 N65:Q65 N427:Q427 AT281:AW281 BR93:BU93 BZ257:CC257 CH275:CK275 F65:I65 N433:Q433 V427:Y427 V433:Y433 AD427:AG427 N129:Q129 AD433:AG433 AD105:AG105 V245:Y245 BJ345:BM345 CP65:CS65 N135:Q135 V135:Y135 BR53:BU53 F135:I135 BR339:BU339 BB181:BE181 BB251:BE251 BZ321:CC321 V385:Y385 AD263:AG263 BZ281:CC281 BR385:BU385 CH269:CK269 AT339:AW339 BR111:BU111 BZ379:CC379 BR345:BU345 BB123:BE123 AD123:AG123 F333:I333 BR135:BU135 BZ187:CC187 BB269:BE269 N245:Q245 CP403:CS403 AL99:AO99 CP357:CS357 N87:Q87 V333:Y333 BB105:BE105 AD87:AG87 AD99:AG99 N105:Q105 AT105:AW105 BZ345:CC345 BJ105:BM105 AD309:AG309 V111:Y111 BB379:BE379 AL309:AO309 F71:I71 AT309:AW309 N385:Q385 AD397:AG397 BJ199:BM199 AT251:AW251 CH35:CK35 BZ251:CC251 BR327:BU327 CH315:CK315 BR105:BU105 F105:I105 BB99:BE99 BZ93:CC93 BR181:BU181 BZ181:CC181 BB129:BE129 BJ129:BM129 F123:I123 V123:Y123 N123:Q123 BZ409:CC409 F379:I379 AL263:AO263 BB321:BE321 F269:I269 N351:Q351 V93:Y93 CP339:CS339 BR379:BU379 AD379:AG379 AD169:AG169 BB351:BE351 N379:Q379 BZ239:CC239 F351:I351 N357:Q357 V351:Y351 AL205:AO205 CP263:CS263 CH379:CK379 V309:Y309 CP275:CS275 BB427:BE427 N281:Q281 CP303:CS303 CP281:CS281 F245:I245 CP117:CS117 AL321:AO321 AD71:AG71 BR169:BU169 V71:Y71 AL71:AO71 CH123:CK123 AD421:AG421 AL421:AO421 CH421:CK421 F23:I23 N421:Q421 CH433:CK433 BB421:BE421 BJ421:BM421 BR421:BU421 BR129:BU129 AD245:AG245 CP71:CS71 CP421:CS421 BJ135:BM135 BB141:BE141 BB309:BE309 CP181:CS181 V41:Y41 BZ309:CC309 CP169:CS169 AD129:AG129 F309:I309 BB135:BE135 CP141:CS141 V105:Y105 CH199:CK199 CP199:CS199 CH65:CK65 AL87:AO87 F321:I321 BB41:BE41 CH59:CK59 BB263:BE263 V205:Y205 N187:Q187 BJ433:BM433 AD321:AG321 BB275:BE275 CP187:CS187 F287:I287 BJ263:BM263 CH333:CK333 CP345:CS345 BR263:BU263 CP251:CS251 CP239:CS239 BB333:BE333 BR199:BU199 BB199:BE199 V65:Y65 AT269:AW269 AL257:AO257 AL269:AO269 AT257:AW257 AD351:AG351 V87:Y87 AD345:AG345 AT327:AW327 V315:Y315 AT321:AW321 BR47:BU47 BB153:BE153 CH147:CK147 BZ147:CC147 AL153:AO153 N147:Q147 AD153:AG153 BJ153:BM153 AT153:AW153 AL147:AO147 CP153:CS153 V153:Y153 CP147:CS147 BR147:BU147 BB147:BE147 AT147:AW147 AD147:AG147 V147:Y147 N153:Q153 V217:Y217 BJ211:BM211 CH211:CK211 CP217:CS217 BR223:BU223 AT217:AW217 F223:I223 V223:Y223 AL217:AO217 BZ217:CC217 N217:Q217 BR211:BU211 BZ211:CC211 CP211:CS211 AD217:AG217 CP223:CS223 N223:Q223 AD223:AG223 BR217:BU217 CH223:CK223 BZ223:CC223 BB223:BE223 BB211:BE211 AT223:AW223 AL223:AO223 BB217:BE217 F211:I211 N211:Q211 V211:Y211 AL211:AO211 AD211:AG211" xr:uid="{00000000-0002-0000-0200-000008000000}">
      <formula1>"　,資料あり,メール確認,台本有り,マルチ録音"</formula1>
    </dataValidation>
  </dataValidations>
  <printOptions horizontalCentered="1" verticalCentered="1"/>
  <pageMargins left="0" right="0" top="0" bottom="0" header="0" footer="0"/>
  <pageSetup paperSize="9" scale="38" fitToHeight="0" orientation="landscape" r:id="rId1"/>
  <headerFooter>
    <oddHeader>&amp;R&amp;26&amp;D/&amp;T</oddHeader>
  </headerFooter>
  <rowBreaks count="7" manualBreakCount="7">
    <brk id="77" max="16383" man="1"/>
    <brk id="159" max="16383" man="1"/>
    <brk id="229" max="16383" man="1"/>
    <brk id="293" max="16383" man="1"/>
    <brk id="363" max="16383" man="1"/>
    <brk id="439" max="16383" man="1"/>
    <brk id="489" max="16383" man="1"/>
  </rowBreak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9" id="{EDE37489-197A-4755-9296-126E3DCEC4ED}">
            <xm:f>TEXT('7月1～10日'!$B476+20,"(aaa)")="(日)"</xm:f>
            <x14:dxf>
              <font>
                <color rgb="FFFF0000"/>
              </font>
            </x14:dxf>
          </x14:cfRule>
          <x14:cfRule type="expression" priority="380" id="{F9A90520-5FC5-438D-8C89-CFD6267EBCC5}">
            <xm:f>TEXT('7月1～10日'!$B476+20,"(aaa)")="(土)"</xm:f>
            <x14:dxf>
              <font>
                <color theme="3" tint="0.39994506668294322"/>
              </font>
            </x14:dxf>
          </x14:cfRule>
          <xm:sqref>J486:M486</xm:sqref>
        </x14:conditionalFormatting>
        <x14:conditionalFormatting xmlns:xm="http://schemas.microsoft.com/office/excel/2006/main">
          <x14:cfRule type="expression" priority="399" id="{37B2E10E-AD74-4DAC-B5D2-302163AED699}">
            <xm:f>TEXT('7月1～10日'!$B478+20,"(aaa)")="(日)"</xm:f>
            <x14:dxf>
              <font>
                <color rgb="FFFF0000"/>
              </font>
            </x14:dxf>
          </x14:cfRule>
          <x14:cfRule type="expression" priority="400" id="{A657658D-B8E3-4456-A66E-E1180949FD04}">
            <xm:f>TEXT('7月1～10日'!$B478+20,"(aaa)")="(土)"</xm:f>
            <x14:dxf>
              <font>
                <color theme="3" tint="0.39994506668294322"/>
              </font>
            </x14:dxf>
          </x14:cfRule>
          <xm:sqref>J487:M488</xm:sqref>
        </x14:conditionalFormatting>
        <x14:conditionalFormatting xmlns:xm="http://schemas.microsoft.com/office/excel/2006/main">
          <x14:cfRule type="expression" priority="933" id="{EDE37489-197A-4755-9296-126E3DCEC4ED}">
            <xm:f>TEXT('7月1～10日'!$B160+20,"(aaa)")="(日)"</xm:f>
            <x14:dxf>
              <font>
                <color rgb="FFFF0000"/>
              </font>
            </x14:dxf>
          </x14:cfRule>
          <x14:cfRule type="expression" priority="934" id="{F9A90520-5FC5-438D-8C89-CFD6267EBCC5}">
            <xm:f>TEXT('7月1～10日'!$B160+20,"(aaa)")="(土)"</xm:f>
            <x14:dxf>
              <font>
                <color theme="3" tint="0.39994506668294322"/>
              </font>
            </x14:dxf>
          </x14:cfRule>
          <xm:sqref>J442:M442 J366:M366 J296:M296 J232:M232 J162:M162</xm:sqref>
        </x14:conditionalFormatting>
        <x14:conditionalFormatting xmlns:xm="http://schemas.microsoft.com/office/excel/2006/main">
          <x14:cfRule type="expression" priority="959" id="{37B2E10E-AD74-4DAC-B5D2-302163AED699}">
            <xm:f>TEXT('7月1～10日'!$B16+20,"(aaa)")="(日)"</xm:f>
            <x14:dxf>
              <font>
                <color rgb="FFFF0000"/>
              </font>
            </x14:dxf>
          </x14:cfRule>
          <x14:cfRule type="expression" priority="960" id="{A657658D-B8E3-4456-A66E-E1180949FD04}">
            <xm:f>TEXT('7月1～10日'!$B16+20,"(aaa)")="(土)"</xm:f>
            <x14:dxf>
              <font>
                <color theme="3" tint="0.39994506668294322"/>
              </font>
            </x14:dxf>
          </x14:cfRule>
          <xm:sqref>J443:M444 J437:M438 J367:M368 J361:M362 J297:M298 J291:M292 J227:M228 J157:M158 J81:M82 J75:M76 J17:M18 J163:M164 J233:M234</xm:sqref>
        </x14:conditionalFormatting>
        <x14:conditionalFormatting xmlns:xm="http://schemas.microsoft.com/office/excel/2006/main">
          <x14:cfRule type="expression" priority="2045" id="{EDE37489-197A-4755-9296-126E3DCEC4ED}">
            <xm:f>TEXT('7月1～10日'!$B422+20,"(aaa)")="(日)"</xm:f>
            <x14:dxf>
              <font>
                <color rgb="FFFF0000"/>
              </font>
            </x14:dxf>
          </x14:cfRule>
          <x14:cfRule type="expression" priority="2046" id="{F9A90520-5FC5-438D-8C89-CFD6267EBCC5}">
            <xm:f>TEXT('7月1～10日'!$B422+20,"(aaa)")="(土)"</xm:f>
            <x14:dxf>
              <font>
                <color theme="3" tint="0.39994506668294322"/>
              </font>
            </x14:dxf>
          </x14:cfRule>
          <xm:sqref>J436:M436</xm:sqref>
        </x14:conditionalFormatting>
        <x14:conditionalFormatting xmlns:xm="http://schemas.microsoft.com/office/excel/2006/main">
          <x14:cfRule type="expression" priority="2111" id="{EDE37489-197A-4755-9296-126E3DCEC4ED}">
            <xm:f>TEXT('7月1～10日'!#REF!+20,"(aaa)")="(日)"</xm:f>
            <x14:dxf>
              <font>
                <color rgb="FFFF0000"/>
              </font>
            </x14:dxf>
          </x14:cfRule>
          <x14:cfRule type="expression" priority="2112" id="{F9A90520-5FC5-438D-8C89-CFD6267EBCC5}">
            <xm:f>TEXT('7月1～10日'!#REF!+20,"(aaa)")="(土)"</xm:f>
            <x14:dxf>
              <font>
                <color theme="3" tint="0.39994506668294322"/>
              </font>
            </x14:dxf>
          </x14:cfRule>
          <xm:sqref>J80:M80</xm:sqref>
        </x14:conditionalFormatting>
        <x14:conditionalFormatting xmlns:xm="http://schemas.microsoft.com/office/excel/2006/main">
          <x14:cfRule type="expression" priority="3519" id="{EDE37489-197A-4755-9296-126E3DCEC4ED}">
            <xm:f>TEXT('7月1～10日'!#REF!+20,"(aaa)")="(日)"</xm:f>
            <x14:dxf>
              <font>
                <color rgb="FFFF0000"/>
              </font>
            </x14:dxf>
          </x14:cfRule>
          <x14:cfRule type="expression" priority="3520" id="{F9A90520-5FC5-438D-8C89-CFD6267EBCC5}">
            <xm:f>TEXT('7月1～10日'!#REF!+20,"(aaa)")="(土)"</xm:f>
            <x14:dxf>
              <font>
                <color theme="3" tint="0.39994506668294322"/>
              </font>
            </x14:dxf>
          </x14:cfRule>
          <xm:sqref>J226:M226</xm:sqref>
        </x14:conditionalFormatting>
        <x14:conditionalFormatting xmlns:xm="http://schemas.microsoft.com/office/excel/2006/main">
          <x14:cfRule type="expression" priority="4347" id="{EDE37489-197A-4755-9296-126E3DCEC4ED}">
            <xm:f>TEXT('7月1～10日'!#REF!+20,"(aaa)")="(日)"</xm:f>
            <x14:dxf>
              <font>
                <color rgb="FFFF0000"/>
              </font>
            </x14:dxf>
          </x14:cfRule>
          <x14:cfRule type="expression" priority="4348" id="{F9A90520-5FC5-438D-8C89-CFD6267EBCC5}">
            <xm:f>TEXT('7月1～10日'!#REF!+20,"(aaa)")="(土)"</xm:f>
            <x14:dxf>
              <font>
                <color theme="3" tint="0.39994506668294322"/>
              </font>
            </x14:dxf>
          </x14:cfRule>
          <xm:sqref>J290:M290</xm:sqref>
        </x14:conditionalFormatting>
        <x14:conditionalFormatting xmlns:xm="http://schemas.microsoft.com/office/excel/2006/main">
          <x14:cfRule type="expression" priority="5049" id="{EDE37489-197A-4755-9296-126E3DCEC4ED}">
            <xm:f>TEXT('7月1～10日'!#REF!+20,"(aaa)")="(日)"</xm:f>
            <x14:dxf>
              <font>
                <color rgb="FFFF0000"/>
              </font>
            </x14:dxf>
          </x14:cfRule>
          <x14:cfRule type="expression" priority="5050" id="{F9A90520-5FC5-438D-8C89-CFD6267EBCC5}">
            <xm:f>TEXT('7月1～10日'!#REF!+20,"(aaa)")="(土)"</xm:f>
            <x14:dxf>
              <font>
                <color theme="3" tint="0.39994506668294322"/>
              </font>
            </x14:dxf>
          </x14:cfRule>
          <xm:sqref>J74:M74</xm:sqref>
        </x14:conditionalFormatting>
        <x14:conditionalFormatting xmlns:xm="http://schemas.microsoft.com/office/excel/2006/main">
          <x14:cfRule type="expression" priority="5167" id="{EDE37489-197A-4755-9296-126E3DCEC4ED}">
            <xm:f>TEXT('7月1～10日'!$B322+20,"(aaa)")="(日)"</xm:f>
            <x14:dxf>
              <font>
                <color rgb="FFFF0000"/>
              </font>
            </x14:dxf>
          </x14:cfRule>
          <x14:cfRule type="expression" priority="5168" id="{F9A90520-5FC5-438D-8C89-CFD6267EBCC5}">
            <xm:f>TEXT('7月1～10日'!$B322+20,"(aaa)")="(土)"</xm:f>
            <x14:dxf>
              <font>
                <color theme="3" tint="0.39994506668294322"/>
              </font>
            </x14:dxf>
          </x14:cfRule>
          <xm:sqref>J360:M360</xm:sqref>
        </x14:conditionalFormatting>
        <x14:conditionalFormatting xmlns:xm="http://schemas.microsoft.com/office/excel/2006/main">
          <x14:cfRule type="expression" priority="5357" id="{37B2E10E-AD74-4DAC-B5D2-302163AED699}">
            <xm:f>TEXT('7月1～10日'!$B1+20,"(aaa)")="(日)"</xm:f>
            <x14:dxf>
              <font>
                <color rgb="FFFF0000"/>
              </font>
            </x14:dxf>
          </x14:cfRule>
          <x14:cfRule type="expression" priority="5358" id="{A657658D-B8E3-4456-A66E-E1180949FD04}">
            <xm:f>TEXT('7月1～10日'!$B1+20,"(aaa)")="(土)"</xm:f>
            <x14:dxf>
              <font>
                <color theme="3" tint="0.39994506668294322"/>
              </font>
            </x14:dxf>
          </x14:cfRule>
          <xm:sqref>J16:M16</xm:sqref>
        </x14:conditionalFormatting>
        <x14:conditionalFormatting xmlns:xm="http://schemas.microsoft.com/office/excel/2006/main">
          <x14:cfRule type="expression" priority="5491" id="{EDE37489-197A-4755-9296-126E3DCEC4ED}">
            <xm:f>TEXT('7月1～10日'!#REF!+20,"(aaa)")="(日)"</xm:f>
            <x14:dxf>
              <font>
                <color rgb="FFFF0000"/>
              </font>
            </x14:dxf>
          </x14:cfRule>
          <x14:cfRule type="expression" priority="5492" id="{F9A90520-5FC5-438D-8C89-CFD6267EBCC5}">
            <xm:f>TEXT('7月1～10日'!#REF!+20,"(aaa)")="(土)"</xm:f>
            <x14:dxf>
              <font>
                <color theme="3" tint="0.39994506668294322"/>
              </font>
            </x14:dxf>
          </x14:cfRule>
          <xm:sqref>J156:M156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C00000"/>
  </sheetPr>
  <dimension ref="B1:AJ228"/>
  <sheetViews>
    <sheetView view="pageBreakPreview" zoomScaleNormal="80" zoomScaleSheetLayoutView="100" workbookViewId="0">
      <pane xSplit="5" ySplit="3" topLeftCell="G47" activePane="bottomRight" state="frozen"/>
      <selection activeCell="B116" sqref="B116:E117"/>
      <selection pane="topRight" activeCell="B116" sqref="B116:E117"/>
      <selection pane="bottomLeft" activeCell="B116" sqref="B116:E117"/>
      <selection pane="bottomRight" activeCell="U80" sqref="U80"/>
    </sheetView>
  </sheetViews>
  <sheetFormatPr defaultColWidth="9" defaultRowHeight="12.75"/>
  <cols>
    <col min="1" max="1" width="2.59765625" style="16" customWidth="1"/>
    <col min="2" max="2" width="5.86328125" style="16" customWidth="1"/>
    <col min="3" max="3" width="7" style="16" customWidth="1"/>
    <col min="4" max="4" width="4.59765625" style="16" customWidth="1"/>
    <col min="5" max="5" width="5.86328125" style="16" customWidth="1"/>
    <col min="6" max="6" width="9.59765625" style="16" customWidth="1"/>
    <col min="7" max="7" width="9.59765625" style="21" customWidth="1"/>
    <col min="8" max="8" width="9.59765625" style="22" customWidth="1"/>
    <col min="9" max="13" width="9.59765625" style="16" customWidth="1"/>
    <col min="14" max="14" width="9.59765625" style="21" customWidth="1"/>
    <col min="15" max="15" width="9.59765625" style="22" customWidth="1"/>
    <col min="16" max="20" width="9.59765625" style="16" customWidth="1"/>
    <col min="21" max="21" width="9.59765625" style="21" customWidth="1"/>
    <col min="22" max="22" width="9.59765625" style="22" customWidth="1"/>
    <col min="23" max="27" width="9.59765625" style="16" customWidth="1"/>
    <col min="28" max="28" width="9.59765625" style="21" customWidth="1"/>
    <col min="29" max="29" width="9.59765625" style="22" customWidth="1"/>
    <col min="30" max="33" width="9.59765625" style="16" customWidth="1"/>
    <col min="34" max="34" width="9.59765625" style="22" customWidth="1"/>
    <col min="35" max="35" width="9.59765625" style="21" customWidth="1"/>
    <col min="36" max="36" width="9.59765625" style="16" customWidth="1"/>
    <col min="37" max="37" width="2.46484375" style="16" customWidth="1"/>
    <col min="38" max="199" width="3.1328125" style="16" customWidth="1"/>
    <col min="200" max="200" width="10.59765625" style="16" customWidth="1"/>
    <col min="201" max="231" width="9.59765625" style="16" customWidth="1"/>
    <col min="232" max="16384" width="9" style="16"/>
  </cols>
  <sheetData>
    <row r="1" spans="2:36" ht="13.15" thickBot="1">
      <c r="B1" s="647">
        <f>'7月1～10日'!B1</f>
        <v>46204</v>
      </c>
      <c r="C1" s="648"/>
      <c r="D1" s="648"/>
      <c r="E1" s="648"/>
      <c r="F1" s="16">
        <f>YEAR(B1)</f>
        <v>2026</v>
      </c>
      <c r="G1" s="21" t="str">
        <f>TEXT($B1,"m")</f>
        <v>7</v>
      </c>
    </row>
    <row r="2" spans="2:36" s="14" customFormat="1" ht="22.5" customHeight="1" thickTop="1">
      <c r="B2" s="631">
        <f>'7月1～10日'!B1</f>
        <v>46204</v>
      </c>
      <c r="C2" s="631"/>
      <c r="D2" s="631"/>
      <c r="E2" s="632"/>
      <c r="F2" s="24">
        <v>1</v>
      </c>
      <c r="G2" s="23">
        <v>2</v>
      </c>
      <c r="H2" s="23">
        <v>3</v>
      </c>
      <c r="I2" s="23">
        <v>4</v>
      </c>
      <c r="J2" s="23">
        <v>5</v>
      </c>
      <c r="K2" s="23">
        <v>6</v>
      </c>
      <c r="L2" s="23">
        <v>7</v>
      </c>
      <c r="M2" s="23">
        <v>8</v>
      </c>
      <c r="N2" s="23">
        <v>9</v>
      </c>
      <c r="O2" s="23">
        <v>10</v>
      </c>
      <c r="P2" s="23">
        <v>11</v>
      </c>
      <c r="Q2" s="23">
        <v>12</v>
      </c>
      <c r="R2" s="23">
        <v>13</v>
      </c>
      <c r="S2" s="23">
        <v>14</v>
      </c>
      <c r="T2" s="23">
        <v>15</v>
      </c>
      <c r="U2" s="23">
        <v>16</v>
      </c>
      <c r="V2" s="23">
        <v>17</v>
      </c>
      <c r="W2" s="23">
        <v>18</v>
      </c>
      <c r="X2" s="23">
        <v>19</v>
      </c>
      <c r="Y2" s="23">
        <v>20</v>
      </c>
      <c r="Z2" s="23">
        <v>21</v>
      </c>
      <c r="AA2" s="23">
        <v>22</v>
      </c>
      <c r="AB2" s="23">
        <v>23</v>
      </c>
      <c r="AC2" s="23">
        <v>24</v>
      </c>
      <c r="AD2" s="23">
        <v>25</v>
      </c>
      <c r="AE2" s="23">
        <v>26</v>
      </c>
      <c r="AF2" s="23">
        <v>27</v>
      </c>
      <c r="AG2" s="23">
        <v>28</v>
      </c>
      <c r="AH2" s="23">
        <f>IF(DAY(DATE($F$1,$G$1,29))=29,29,"")</f>
        <v>29</v>
      </c>
      <c r="AI2" s="23">
        <f>IF(DAY(DATE($F$1,$G$1,30))=30,30,"")</f>
        <v>30</v>
      </c>
      <c r="AJ2" s="38">
        <f>IF(DAY(DATE($F$1,$G$1,31))=31,31,"")</f>
        <v>31</v>
      </c>
    </row>
    <row r="3" spans="2:36" s="14" customFormat="1" ht="22.5" customHeight="1">
      <c r="B3" s="631"/>
      <c r="C3" s="631"/>
      <c r="D3" s="631"/>
      <c r="E3" s="632"/>
      <c r="F3" s="31" t="str">
        <f>TEXT(B1,"(aaa)")</f>
        <v>(水)</v>
      </c>
      <c r="G3" s="30" t="str">
        <f>TEXT(B1+1,"(aaa)")</f>
        <v>(木)</v>
      </c>
      <c r="H3" s="30" t="str">
        <f>TEXT(B1+2,"(aaa)")</f>
        <v>(金)</v>
      </c>
      <c r="I3" s="30" t="str">
        <f>TEXT(B1+3,"(aaa)")</f>
        <v>(土)</v>
      </c>
      <c r="J3" s="30" t="str">
        <f>TEXT(B1+4,"(aaa)")</f>
        <v>(日)</v>
      </c>
      <c r="K3" s="30" t="str">
        <f>TEXT(B1+5,"(aaa)")</f>
        <v>(月)</v>
      </c>
      <c r="L3" s="30" t="str">
        <f>TEXT(B1+6,"(aaa)")</f>
        <v>(火)</v>
      </c>
      <c r="M3" s="30" t="str">
        <f>TEXT(B1+7,"(aaa)")</f>
        <v>(水)</v>
      </c>
      <c r="N3" s="30" t="str">
        <f>TEXT(B1+8,"(aaa)")</f>
        <v>(木)</v>
      </c>
      <c r="O3" s="30" t="str">
        <f>TEXT(B1+9,"(aaa)")</f>
        <v>(金)</v>
      </c>
      <c r="P3" s="78" t="str">
        <f>TEXT(B1+10,"(aaa)")</f>
        <v>(土)</v>
      </c>
      <c r="Q3" s="30" t="str">
        <f>TEXT(B1+11,"(aaa)")</f>
        <v>(日)</v>
      </c>
      <c r="R3" s="30" t="str">
        <f>TEXT(B1+12,"(aaa)")</f>
        <v>(月)</v>
      </c>
      <c r="S3" s="30" t="str">
        <f>TEXT(B1+13,"(aaa)")</f>
        <v>(火)</v>
      </c>
      <c r="T3" s="30" t="str">
        <f>TEXT(B1+14,"(aaa)")</f>
        <v>(水)</v>
      </c>
      <c r="U3" s="30" t="str">
        <f>TEXT(B1+15,"(aaa)")</f>
        <v>(木)</v>
      </c>
      <c r="V3" s="30" t="str">
        <f>TEXT(B1+16,"(aaa)")</f>
        <v>(金)</v>
      </c>
      <c r="W3" s="30" t="str">
        <f>TEXT(B1+17,"(aaa)")</f>
        <v>(土)</v>
      </c>
      <c r="X3" s="30" t="str">
        <f>TEXT(B1+18,"(aaa)")</f>
        <v>(日)</v>
      </c>
      <c r="Y3" s="30" t="str">
        <f>TEXT(B1+19,"(aaa)")</f>
        <v>(月)</v>
      </c>
      <c r="Z3" s="30" t="str">
        <f>TEXT(B1+20,"(aaa)")</f>
        <v>(火)</v>
      </c>
      <c r="AA3" s="30" t="str">
        <f>TEXT(B1+21,"(aaa)")</f>
        <v>(水)</v>
      </c>
      <c r="AB3" s="30" t="str">
        <f>TEXT(B1+22,"(aaa)")</f>
        <v>(木)</v>
      </c>
      <c r="AC3" s="30" t="str">
        <f>TEXT(B1+23,"(aaa)")</f>
        <v>(金)</v>
      </c>
      <c r="AD3" s="30" t="str">
        <f>TEXT(B1+24,"(aaa)")</f>
        <v>(土)</v>
      </c>
      <c r="AE3" s="30" t="str">
        <f>TEXT(B1+25,"(aaa)")</f>
        <v>(日)</v>
      </c>
      <c r="AF3" s="30" t="str">
        <f>TEXT(B1+26,"(aaa)")</f>
        <v>(月)</v>
      </c>
      <c r="AG3" s="30" t="str">
        <f>TEXT(B1+27,"(aaa)")</f>
        <v>(火)</v>
      </c>
      <c r="AH3" s="150" t="str">
        <f>TEXT($B1+28,"(aaa)")</f>
        <v>(水)</v>
      </c>
      <c r="AI3" s="30" t="str">
        <f>TEXT(B1+29,"(aaa)")</f>
        <v>(木)</v>
      </c>
      <c r="AJ3" s="30" t="str">
        <f>TEXT($B1+30,"(aaa)")</f>
        <v>(金)</v>
      </c>
    </row>
    <row r="4" spans="2:36" s="14" customFormat="1" ht="12" customHeight="1">
      <c r="B4" s="644" t="s">
        <v>10</v>
      </c>
      <c r="C4" s="644"/>
      <c r="D4" s="644"/>
      <c r="E4" s="645"/>
      <c r="F4" s="32"/>
      <c r="G4" s="17"/>
      <c r="H4" s="17"/>
      <c r="I4" s="17"/>
      <c r="J4" s="17"/>
      <c r="K4" s="17"/>
      <c r="L4" s="17"/>
      <c r="M4" s="17"/>
      <c r="N4" s="17"/>
      <c r="O4" s="17"/>
      <c r="P4" s="17"/>
      <c r="Q4" s="17"/>
      <c r="R4" s="17"/>
      <c r="S4" s="17"/>
      <c r="T4" s="17"/>
      <c r="U4" s="17"/>
      <c r="V4" s="17"/>
      <c r="W4" s="17"/>
      <c r="X4" s="17"/>
      <c r="Y4" s="17"/>
      <c r="Z4" s="17"/>
      <c r="AA4" s="17"/>
      <c r="AB4" s="17"/>
      <c r="AC4" s="17"/>
      <c r="AD4" s="17"/>
      <c r="AE4" s="17"/>
      <c r="AF4" s="17"/>
      <c r="AG4" s="17"/>
      <c r="AH4" s="17"/>
      <c r="AI4" s="17"/>
      <c r="AJ4" s="18"/>
    </row>
    <row r="5" spans="2:36" ht="12" customHeight="1">
      <c r="B5" s="629"/>
      <c r="C5" s="629"/>
      <c r="D5" s="629"/>
      <c r="E5" s="630"/>
      <c r="F5" s="34"/>
      <c r="G5" s="15"/>
      <c r="H5" s="15"/>
      <c r="I5" s="15"/>
      <c r="J5" s="15"/>
      <c r="K5" s="19"/>
      <c r="L5" s="19"/>
      <c r="M5" s="19"/>
      <c r="N5" s="15"/>
      <c r="O5" s="15"/>
      <c r="P5" s="15"/>
      <c r="Q5" s="15"/>
      <c r="R5" s="15"/>
      <c r="S5" s="15"/>
      <c r="T5" s="15"/>
      <c r="U5" s="15"/>
      <c r="V5" s="15"/>
      <c r="W5" s="15"/>
      <c r="X5" s="15"/>
      <c r="Y5" s="15"/>
      <c r="Z5" s="15"/>
      <c r="AA5" s="15"/>
      <c r="AB5" s="15"/>
      <c r="AC5" s="15"/>
      <c r="AD5" s="15"/>
      <c r="AE5" s="15"/>
      <c r="AF5" s="15"/>
      <c r="AG5" s="15"/>
      <c r="AH5" s="15"/>
      <c r="AI5" s="15"/>
      <c r="AJ5" s="15"/>
    </row>
    <row r="6" spans="2:36" s="14" customFormat="1" ht="12" customHeight="1">
      <c r="B6" s="629" t="s">
        <v>11</v>
      </c>
      <c r="C6" s="629"/>
      <c r="D6" s="629"/>
      <c r="E6" s="630"/>
      <c r="F6" s="35"/>
      <c r="G6" s="17"/>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row>
    <row r="7" spans="2:36" ht="12" customHeight="1">
      <c r="B7" s="629"/>
      <c r="C7" s="629"/>
      <c r="D7" s="629"/>
      <c r="E7" s="630"/>
      <c r="F7" s="36"/>
      <c r="G7" s="19"/>
      <c r="H7" s="19"/>
      <c r="I7" s="19"/>
      <c r="J7" s="19"/>
      <c r="K7" s="19"/>
      <c r="L7" s="19"/>
      <c r="M7" s="19"/>
      <c r="N7" s="19"/>
      <c r="O7" s="19"/>
      <c r="P7" s="19"/>
      <c r="Q7" s="19"/>
      <c r="R7" s="19"/>
      <c r="S7" s="19"/>
      <c r="T7" s="19"/>
      <c r="U7" s="19"/>
      <c r="V7" s="19"/>
      <c r="W7" s="19" t="s">
        <v>207</v>
      </c>
      <c r="X7" s="19" t="s">
        <v>207</v>
      </c>
      <c r="Y7" s="19"/>
      <c r="Z7" s="19"/>
      <c r="AA7" s="19"/>
      <c r="AB7" s="19"/>
      <c r="AC7" s="19"/>
      <c r="AD7" s="19"/>
      <c r="AE7" s="19"/>
      <c r="AF7" s="19"/>
      <c r="AG7" s="19"/>
      <c r="AH7" s="19"/>
      <c r="AI7" s="19"/>
      <c r="AJ7" s="19"/>
    </row>
    <row r="8" spans="2:36" s="14" customFormat="1" ht="12" customHeight="1">
      <c r="B8" s="629" t="s">
        <v>8</v>
      </c>
      <c r="C8" s="629"/>
      <c r="D8" s="629"/>
      <c r="E8" s="630"/>
      <c r="F8" s="35"/>
      <c r="G8" s="17"/>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row>
    <row r="9" spans="2:36" ht="12" customHeight="1">
      <c r="B9" s="629"/>
      <c r="C9" s="629"/>
      <c r="D9" s="629"/>
      <c r="E9" s="630"/>
      <c r="F9" s="36"/>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row>
    <row r="10" spans="2:36" s="14" customFormat="1" ht="12" customHeight="1">
      <c r="B10" s="629" t="s">
        <v>9</v>
      </c>
      <c r="C10" s="629"/>
      <c r="D10" s="629"/>
      <c r="E10" s="630"/>
      <c r="F10" s="35"/>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row>
    <row r="11" spans="2:36" ht="12" customHeight="1">
      <c r="B11" s="629"/>
      <c r="C11" s="629"/>
      <c r="D11" s="629"/>
      <c r="E11" s="630"/>
      <c r="F11" s="36"/>
      <c r="G11" s="19"/>
      <c r="H11" s="19"/>
      <c r="I11" s="19"/>
      <c r="J11" s="19"/>
      <c r="K11" s="19"/>
      <c r="L11" s="19"/>
      <c r="M11" s="19"/>
      <c r="N11" s="19"/>
      <c r="O11" s="15"/>
      <c r="P11" s="19"/>
      <c r="Q11" s="19"/>
      <c r="R11" s="19"/>
      <c r="S11" s="19"/>
      <c r="T11" s="15"/>
      <c r="U11" s="19"/>
      <c r="V11" s="19"/>
      <c r="W11" s="19"/>
      <c r="X11" s="19"/>
      <c r="Y11" s="19"/>
      <c r="Z11" s="19"/>
      <c r="AA11" s="19"/>
      <c r="AB11" s="19"/>
      <c r="AC11" s="19"/>
      <c r="AD11" s="19"/>
      <c r="AE11" s="19"/>
      <c r="AF11" s="19"/>
      <c r="AG11" s="19"/>
      <c r="AH11" s="19"/>
      <c r="AI11" s="19"/>
      <c r="AJ11" s="19"/>
    </row>
    <row r="12" spans="2:36" s="14" customFormat="1" ht="12" customHeight="1">
      <c r="B12" s="629" t="s">
        <v>5</v>
      </c>
      <c r="C12" s="629"/>
      <c r="D12" s="629"/>
      <c r="E12" s="630"/>
      <c r="F12" s="35"/>
      <c r="G12" s="17"/>
      <c r="H12" s="17"/>
      <c r="I12" s="17"/>
      <c r="J12" s="17"/>
      <c r="K12" s="17"/>
      <c r="L12" s="17" t="s">
        <v>360</v>
      </c>
      <c r="M12" s="17"/>
      <c r="N12" s="17"/>
      <c r="O12" s="17"/>
      <c r="P12" s="17"/>
      <c r="Q12" s="17"/>
      <c r="R12" s="17"/>
      <c r="S12" s="17"/>
      <c r="T12" s="17"/>
      <c r="U12" s="17"/>
      <c r="V12" s="17"/>
      <c r="W12" s="17"/>
      <c r="X12" s="17"/>
      <c r="Y12" s="17"/>
      <c r="Z12" s="17"/>
      <c r="AA12" s="17"/>
      <c r="AB12" s="17"/>
      <c r="AC12" s="17"/>
      <c r="AD12" s="17"/>
      <c r="AE12" s="17"/>
      <c r="AF12" s="17"/>
      <c r="AG12" s="17"/>
      <c r="AH12" s="17"/>
      <c r="AI12" s="17"/>
      <c r="AJ12" s="17"/>
    </row>
    <row r="13" spans="2:36" ht="12" customHeight="1">
      <c r="B13" s="629"/>
      <c r="C13" s="629"/>
      <c r="D13" s="629"/>
      <c r="E13" s="630"/>
      <c r="F13" s="34"/>
      <c r="G13" s="15"/>
      <c r="H13" s="15"/>
      <c r="I13" s="15"/>
      <c r="J13" s="15"/>
      <c r="K13" s="15"/>
      <c r="L13" s="15" t="s">
        <v>206</v>
      </c>
      <c r="M13" s="15"/>
      <c r="N13" s="15"/>
      <c r="O13" s="15"/>
      <c r="P13" s="15"/>
      <c r="Q13" s="19"/>
      <c r="R13" s="15"/>
      <c r="S13" s="15"/>
      <c r="T13" s="15"/>
      <c r="U13" s="15"/>
      <c r="V13" s="15"/>
      <c r="W13" s="15"/>
      <c r="X13" s="15"/>
      <c r="Y13" s="15"/>
      <c r="Z13" s="15"/>
      <c r="AA13" s="15"/>
      <c r="AB13" s="15"/>
      <c r="AC13" s="15"/>
      <c r="AD13" s="15"/>
      <c r="AE13" s="15"/>
      <c r="AF13" s="15"/>
      <c r="AG13" s="15"/>
      <c r="AH13" s="15"/>
      <c r="AI13" s="15"/>
      <c r="AJ13" s="15"/>
    </row>
    <row r="14" spans="2:36" s="14" customFormat="1" ht="12" customHeight="1">
      <c r="B14" s="629" t="s">
        <v>12</v>
      </c>
      <c r="C14" s="629"/>
      <c r="D14" s="629"/>
      <c r="E14" s="630"/>
      <c r="F14" s="35"/>
      <c r="G14" s="17"/>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row>
    <row r="15" spans="2:36" ht="12" customHeight="1">
      <c r="B15" s="629"/>
      <c r="C15" s="629"/>
      <c r="D15" s="629"/>
      <c r="E15" s="630"/>
      <c r="F15" s="34"/>
      <c r="G15" s="15"/>
      <c r="H15" s="15"/>
      <c r="I15" s="15"/>
      <c r="J15" s="15"/>
      <c r="K15" s="15"/>
      <c r="L15" s="15"/>
      <c r="M15" s="15"/>
      <c r="N15" s="15"/>
      <c r="O15" s="15"/>
      <c r="P15" s="15"/>
      <c r="Q15" s="19"/>
      <c r="R15" s="15"/>
      <c r="S15" s="15"/>
      <c r="T15" s="15"/>
      <c r="U15" s="15"/>
      <c r="V15" s="15"/>
      <c r="W15" s="15"/>
      <c r="X15" s="15"/>
      <c r="Y15" s="15"/>
      <c r="Z15" s="19"/>
      <c r="AA15" s="19"/>
      <c r="AB15" s="19"/>
      <c r="AC15" s="19"/>
      <c r="AD15" s="15"/>
      <c r="AE15" s="15"/>
      <c r="AF15" s="15"/>
      <c r="AG15" s="15"/>
      <c r="AH15" s="15"/>
      <c r="AI15" s="15"/>
      <c r="AJ15" s="15"/>
    </row>
    <row r="16" spans="2:36" s="14" customFormat="1" ht="12" customHeight="1">
      <c r="B16" s="629" t="s">
        <v>13</v>
      </c>
      <c r="C16" s="629"/>
      <c r="D16" s="629"/>
      <c r="E16" s="630"/>
      <c r="F16" s="35"/>
      <c r="G16" s="17"/>
      <c r="H16" s="17"/>
      <c r="I16" s="17"/>
      <c r="J16" s="17"/>
      <c r="K16" s="17"/>
      <c r="L16" s="17" t="s">
        <v>360</v>
      </c>
      <c r="M16" s="17"/>
      <c r="N16" s="17"/>
      <c r="O16" s="17"/>
      <c r="P16" s="17"/>
      <c r="Q16" s="17"/>
      <c r="R16" s="17"/>
      <c r="S16" s="17"/>
      <c r="T16" s="17"/>
      <c r="U16" s="17"/>
      <c r="V16" s="17">
        <v>808</v>
      </c>
      <c r="W16" s="17">
        <v>808</v>
      </c>
      <c r="X16" s="17">
        <v>808</v>
      </c>
      <c r="Y16" s="17"/>
      <c r="Z16" s="17"/>
      <c r="AA16" s="17"/>
      <c r="AB16" s="17"/>
      <c r="AC16" s="17"/>
      <c r="AD16" s="17"/>
      <c r="AE16" s="17"/>
      <c r="AF16" s="17"/>
      <c r="AG16" s="17"/>
      <c r="AH16" s="17"/>
      <c r="AI16" s="17"/>
      <c r="AJ16" s="17"/>
    </row>
    <row r="17" spans="2:36" ht="12" customHeight="1">
      <c r="B17" s="629"/>
      <c r="C17" s="629"/>
      <c r="D17" s="629"/>
      <c r="E17" s="630"/>
      <c r="F17" s="36"/>
      <c r="G17" s="19"/>
      <c r="H17" s="19"/>
      <c r="I17" s="19"/>
      <c r="J17" s="19"/>
      <c r="K17" s="19"/>
      <c r="L17" s="19" t="s">
        <v>206</v>
      </c>
      <c r="M17" s="19"/>
      <c r="N17" s="19"/>
      <c r="O17" s="19"/>
      <c r="P17" s="19"/>
      <c r="Q17" s="19"/>
      <c r="R17" s="19"/>
      <c r="S17" s="19"/>
      <c r="T17" s="19"/>
      <c r="U17" s="19"/>
      <c r="V17" s="19" t="s">
        <v>206</v>
      </c>
      <c r="W17" s="19" t="s">
        <v>206</v>
      </c>
      <c r="X17" s="19" t="s">
        <v>206</v>
      </c>
      <c r="Y17" s="19"/>
      <c r="Z17" s="19"/>
      <c r="AA17" s="19"/>
      <c r="AB17" s="19"/>
      <c r="AC17" s="19"/>
      <c r="AD17" s="19"/>
      <c r="AE17" s="19"/>
      <c r="AF17" s="19"/>
      <c r="AG17" s="19"/>
      <c r="AH17" s="19"/>
      <c r="AI17" s="19"/>
      <c r="AJ17" s="19"/>
    </row>
    <row r="18" spans="2:36" s="14" customFormat="1" ht="12" customHeight="1">
      <c r="B18" s="640" t="s">
        <v>30</v>
      </c>
      <c r="C18" s="640"/>
      <c r="D18" s="640"/>
      <c r="E18" s="641"/>
      <c r="F18" s="35"/>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row>
    <row r="19" spans="2:36" ht="12" customHeight="1">
      <c r="B19" s="640"/>
      <c r="C19" s="640"/>
      <c r="D19" s="640"/>
      <c r="E19" s="641"/>
      <c r="F19" s="36"/>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row>
    <row r="20" spans="2:36" s="14" customFormat="1" ht="12" customHeight="1">
      <c r="B20" s="629" t="s">
        <v>4</v>
      </c>
      <c r="C20" s="629"/>
      <c r="D20" s="629"/>
      <c r="E20" s="630"/>
      <c r="F20" s="35"/>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row>
    <row r="21" spans="2:36" ht="12" customHeight="1">
      <c r="B21" s="629"/>
      <c r="C21" s="629"/>
      <c r="D21" s="629"/>
      <c r="E21" s="630"/>
      <c r="F21" s="36"/>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row>
    <row r="22" spans="2:36" s="14" customFormat="1" ht="12" customHeight="1">
      <c r="B22" s="629" t="s">
        <v>6</v>
      </c>
      <c r="C22" s="629"/>
      <c r="D22" s="629"/>
      <c r="E22" s="630"/>
      <c r="F22" s="35"/>
      <c r="G22" s="17"/>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row>
    <row r="23" spans="2:36" ht="12" customHeight="1">
      <c r="B23" s="629"/>
      <c r="C23" s="629"/>
      <c r="D23" s="629"/>
      <c r="E23" s="630"/>
      <c r="F23" s="34"/>
      <c r="G23" s="15"/>
      <c r="H23" s="15"/>
      <c r="I23" s="15"/>
      <c r="J23" s="15"/>
      <c r="K23" s="15"/>
      <c r="L23" s="15"/>
      <c r="M23" s="15"/>
      <c r="N23" s="15"/>
      <c r="O23" s="15"/>
      <c r="P23" s="15"/>
      <c r="Q23" s="15"/>
      <c r="R23" s="15"/>
      <c r="S23" s="15"/>
      <c r="T23" s="15"/>
      <c r="U23" s="15"/>
      <c r="V23" s="15"/>
      <c r="W23" s="15"/>
      <c r="X23" s="15"/>
      <c r="Y23" s="15"/>
      <c r="Z23" s="15"/>
      <c r="AA23" s="15"/>
      <c r="AB23" s="15"/>
      <c r="AC23" s="15"/>
      <c r="AD23" s="15"/>
      <c r="AE23" s="15"/>
      <c r="AF23" s="15"/>
      <c r="AG23" s="15"/>
      <c r="AH23" s="15"/>
      <c r="AI23" s="15"/>
      <c r="AJ23" s="15"/>
    </row>
    <row r="24" spans="2:36" s="14" customFormat="1" ht="12" customHeight="1">
      <c r="B24" s="629" t="s">
        <v>14</v>
      </c>
      <c r="C24" s="629"/>
      <c r="D24" s="629"/>
      <c r="E24" s="630"/>
      <c r="F24" s="32"/>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row>
    <row r="25" spans="2:36" ht="12" customHeight="1">
      <c r="B25" s="629"/>
      <c r="C25" s="629"/>
      <c r="D25" s="629"/>
      <c r="E25" s="630"/>
      <c r="F25" s="33"/>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row>
    <row r="26" spans="2:36" s="14" customFormat="1" ht="12" customHeight="1">
      <c r="B26" s="629" t="s">
        <v>15</v>
      </c>
      <c r="C26" s="629"/>
      <c r="D26" s="629"/>
      <c r="E26" s="630"/>
      <c r="F26" s="35"/>
      <c r="G26" s="17"/>
      <c r="H26" s="17"/>
      <c r="I26" s="17"/>
      <c r="J26" s="17"/>
      <c r="K26" s="17"/>
      <c r="L26" s="17"/>
      <c r="M26" s="17"/>
      <c r="N26" s="17"/>
      <c r="O26" s="17"/>
      <c r="P26" s="17" t="s">
        <v>127</v>
      </c>
      <c r="Q26" s="17" t="s">
        <v>205</v>
      </c>
      <c r="R26" s="17"/>
      <c r="S26" s="17"/>
      <c r="T26" s="17"/>
      <c r="U26" s="17"/>
      <c r="V26" s="17">
        <v>808</v>
      </c>
      <c r="W26" s="17">
        <v>808</v>
      </c>
      <c r="X26" s="17"/>
      <c r="Y26" s="17"/>
      <c r="Z26" s="17"/>
      <c r="AA26" s="17"/>
      <c r="AB26" s="17"/>
      <c r="AC26" s="17"/>
      <c r="AD26" s="17"/>
      <c r="AE26" s="17"/>
      <c r="AF26" s="17"/>
      <c r="AG26" s="17"/>
      <c r="AH26" s="17"/>
      <c r="AI26" s="17"/>
      <c r="AJ26" s="17"/>
    </row>
    <row r="27" spans="2:36" ht="12" customHeight="1">
      <c r="B27" s="629"/>
      <c r="C27" s="629"/>
      <c r="D27" s="629"/>
      <c r="E27" s="630"/>
      <c r="F27" s="36"/>
      <c r="G27" s="19"/>
      <c r="H27" s="19"/>
      <c r="I27" s="19"/>
      <c r="J27" s="19"/>
      <c r="K27" s="19" t="s">
        <v>207</v>
      </c>
      <c r="L27" s="19" t="s">
        <v>207</v>
      </c>
      <c r="M27" s="19"/>
      <c r="N27" s="19"/>
      <c r="O27" s="19"/>
      <c r="P27" s="19" t="s">
        <v>206</v>
      </c>
      <c r="Q27" s="19" t="s">
        <v>206</v>
      </c>
      <c r="R27" s="19"/>
      <c r="S27" s="19"/>
      <c r="T27" s="19"/>
      <c r="U27" s="19"/>
      <c r="V27" s="19" t="s">
        <v>206</v>
      </c>
      <c r="W27" s="19" t="s">
        <v>206</v>
      </c>
      <c r="X27" s="19" t="s">
        <v>207</v>
      </c>
      <c r="Y27" s="19"/>
      <c r="Z27" s="19"/>
      <c r="AA27" s="19"/>
      <c r="AB27" s="19"/>
      <c r="AC27" s="19"/>
      <c r="AD27" s="19"/>
      <c r="AE27" s="19"/>
      <c r="AF27" s="19"/>
      <c r="AG27" s="19"/>
      <c r="AH27" s="19"/>
      <c r="AI27" s="19"/>
      <c r="AJ27" s="19"/>
    </row>
    <row r="28" spans="2:36" s="14" customFormat="1" ht="12" customHeight="1">
      <c r="B28" s="629" t="s">
        <v>32</v>
      </c>
      <c r="C28" s="629"/>
      <c r="D28" s="629"/>
      <c r="E28" s="630"/>
      <c r="F28" s="35"/>
      <c r="G28" s="17"/>
      <c r="H28" s="17"/>
      <c r="I28" s="17"/>
      <c r="J28" s="17"/>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row>
    <row r="29" spans="2:36" ht="12" customHeight="1">
      <c r="B29" s="629"/>
      <c r="C29" s="629"/>
      <c r="D29" s="629"/>
      <c r="E29" s="630"/>
      <c r="F29" s="36"/>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row>
    <row r="30" spans="2:36" s="14" customFormat="1" ht="12" customHeight="1">
      <c r="B30" s="629" t="s">
        <v>16</v>
      </c>
      <c r="C30" s="629"/>
      <c r="D30" s="629"/>
      <c r="E30" s="630"/>
      <c r="F30" s="35"/>
      <c r="G30" s="17"/>
      <c r="H30" s="17"/>
      <c r="I30" s="17"/>
      <c r="J30" s="17"/>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row>
    <row r="31" spans="2:36" ht="12" customHeight="1">
      <c r="B31" s="629"/>
      <c r="C31" s="629"/>
      <c r="D31" s="629"/>
      <c r="E31" s="630"/>
      <c r="F31" s="36"/>
      <c r="G31" s="19"/>
      <c r="H31" s="19"/>
      <c r="I31" s="19"/>
      <c r="J31" s="19"/>
      <c r="K31" s="19"/>
      <c r="L31" s="19" t="s">
        <v>207</v>
      </c>
      <c r="M31" s="19"/>
      <c r="N31" s="19"/>
      <c r="O31" s="19"/>
      <c r="P31" s="19" t="s">
        <v>207</v>
      </c>
      <c r="Q31" s="19" t="s">
        <v>207</v>
      </c>
      <c r="R31" s="19"/>
      <c r="S31" s="19"/>
      <c r="T31" s="19"/>
      <c r="U31" s="19"/>
      <c r="V31" s="19"/>
      <c r="W31" s="19"/>
      <c r="X31" s="19"/>
      <c r="Y31" s="19"/>
      <c r="Z31" s="19"/>
      <c r="AA31" s="19"/>
      <c r="AB31" s="19"/>
      <c r="AC31" s="19"/>
      <c r="AD31" s="19"/>
      <c r="AE31" s="19"/>
      <c r="AF31" s="19"/>
      <c r="AG31" s="19"/>
      <c r="AH31" s="19"/>
      <c r="AI31" s="19"/>
      <c r="AJ31" s="19"/>
    </row>
    <row r="32" spans="2:36" s="14" customFormat="1" ht="12" customHeight="1">
      <c r="B32" s="629" t="s">
        <v>17</v>
      </c>
      <c r="C32" s="629"/>
      <c r="D32" s="629"/>
      <c r="E32" s="630"/>
      <c r="F32" s="35"/>
      <c r="G32" s="17"/>
      <c r="H32" s="17"/>
      <c r="I32" s="17"/>
      <c r="J32" s="17"/>
      <c r="K32" s="17"/>
      <c r="L32" s="17"/>
      <c r="M32" s="17"/>
      <c r="N32" s="17"/>
      <c r="O32" s="17"/>
      <c r="P32" s="17"/>
      <c r="Q32" s="17"/>
      <c r="R32" s="17"/>
      <c r="S32" s="17"/>
      <c r="T32" s="17"/>
      <c r="U32" s="17"/>
      <c r="V32" s="17"/>
      <c r="W32" s="17"/>
      <c r="X32" s="17"/>
      <c r="Y32" s="17"/>
      <c r="Z32" s="17"/>
      <c r="AA32" s="17"/>
      <c r="AB32" s="17"/>
      <c r="AC32" s="17"/>
      <c r="AD32" s="17"/>
      <c r="AE32" s="17"/>
      <c r="AF32" s="17"/>
      <c r="AG32" s="17"/>
      <c r="AH32" s="17"/>
      <c r="AI32" s="17"/>
      <c r="AJ32" s="17"/>
    </row>
    <row r="33" spans="2:36" ht="12" customHeight="1">
      <c r="B33" s="629"/>
      <c r="C33" s="629"/>
      <c r="D33" s="629"/>
      <c r="E33" s="630"/>
      <c r="F33" s="34"/>
      <c r="G33" s="15"/>
      <c r="H33" s="15"/>
      <c r="I33" s="15"/>
      <c r="J33" s="15"/>
      <c r="K33" s="15"/>
      <c r="L33" s="19"/>
      <c r="M33" s="19"/>
      <c r="N33" s="19"/>
      <c r="O33" s="15"/>
      <c r="P33" s="19" t="s">
        <v>207</v>
      </c>
      <c r="Q33" s="19" t="s">
        <v>207</v>
      </c>
      <c r="R33" s="15"/>
      <c r="S33" s="15"/>
      <c r="T33" s="15"/>
      <c r="U33" s="15"/>
      <c r="V33" s="15"/>
      <c r="W33" s="15"/>
      <c r="X33" s="15"/>
      <c r="Y33" s="15"/>
      <c r="Z33" s="15"/>
      <c r="AA33" s="15"/>
      <c r="AB33" s="15"/>
      <c r="AC33" s="15"/>
      <c r="AD33" s="15"/>
      <c r="AE33" s="15"/>
      <c r="AF33" s="15"/>
      <c r="AG33" s="15"/>
      <c r="AH33" s="15"/>
      <c r="AI33" s="15"/>
      <c r="AJ33" s="15"/>
    </row>
    <row r="34" spans="2:36" s="14" customFormat="1" ht="12" customHeight="1">
      <c r="B34" s="629" t="s">
        <v>18</v>
      </c>
      <c r="C34" s="629"/>
      <c r="D34" s="629"/>
      <c r="E34" s="630"/>
      <c r="F34" s="32"/>
      <c r="G34" s="17"/>
      <c r="H34" s="17"/>
      <c r="I34" s="17"/>
      <c r="J34" s="17"/>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row>
    <row r="35" spans="2:36" ht="12" customHeight="1">
      <c r="B35" s="629"/>
      <c r="C35" s="629"/>
      <c r="D35" s="629"/>
      <c r="E35" s="630"/>
      <c r="F35" s="33"/>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row>
    <row r="36" spans="2:36" s="14" customFormat="1" ht="12" customHeight="1">
      <c r="B36" s="629" t="s">
        <v>19</v>
      </c>
      <c r="C36" s="629"/>
      <c r="D36" s="629"/>
      <c r="E36" s="630"/>
      <c r="F36" s="35"/>
      <c r="G36" s="17"/>
      <c r="H36" s="17"/>
      <c r="I36" s="17"/>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row>
    <row r="37" spans="2:36" ht="12" customHeight="1">
      <c r="B37" s="629"/>
      <c r="C37" s="629"/>
      <c r="D37" s="629"/>
      <c r="E37" s="630"/>
      <c r="F37" s="36"/>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row>
    <row r="38" spans="2:36" s="14" customFormat="1" ht="12" customHeight="1">
      <c r="B38" s="640" t="s">
        <v>33</v>
      </c>
      <c r="C38" s="640"/>
      <c r="D38" s="640"/>
      <c r="E38" s="641"/>
      <c r="F38" s="35"/>
      <c r="G38" s="17"/>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row>
    <row r="39" spans="2:36" ht="12" customHeight="1">
      <c r="B39" s="640"/>
      <c r="C39" s="640"/>
      <c r="D39" s="640"/>
      <c r="E39" s="641"/>
      <c r="F39" s="36"/>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row>
    <row r="40" spans="2:36" s="14" customFormat="1" ht="12" customHeight="1">
      <c r="B40" s="629" t="s">
        <v>20</v>
      </c>
      <c r="C40" s="629"/>
      <c r="D40" s="629"/>
      <c r="E40" s="630"/>
      <c r="F40" s="35"/>
      <c r="G40" s="17"/>
      <c r="H40" s="17"/>
      <c r="I40" s="17"/>
      <c r="J40" s="17"/>
      <c r="K40" s="17" t="s">
        <v>261</v>
      </c>
      <c r="L40" s="17" t="s">
        <v>262</v>
      </c>
      <c r="M40" s="17"/>
      <c r="N40" s="17"/>
      <c r="O40" s="17" t="s">
        <v>670</v>
      </c>
      <c r="P40" s="17"/>
      <c r="Q40" s="17"/>
      <c r="R40" s="17"/>
      <c r="S40" s="17"/>
      <c r="T40" s="17"/>
      <c r="U40" s="17"/>
      <c r="V40" s="17"/>
      <c r="W40" s="17"/>
      <c r="X40" s="17"/>
      <c r="Y40" s="17"/>
      <c r="Z40" s="17"/>
      <c r="AA40" s="17"/>
      <c r="AB40" s="17"/>
      <c r="AC40" s="17"/>
      <c r="AD40" s="17"/>
      <c r="AE40" s="17"/>
      <c r="AF40" s="17"/>
      <c r="AG40" s="17"/>
      <c r="AH40" s="17"/>
      <c r="AI40" s="17"/>
      <c r="AJ40" s="17"/>
    </row>
    <row r="41" spans="2:36" ht="12" customHeight="1">
      <c r="B41" s="629"/>
      <c r="C41" s="629"/>
      <c r="D41" s="629"/>
      <c r="E41" s="630"/>
      <c r="F41" s="36"/>
      <c r="G41" s="19"/>
      <c r="H41" s="19"/>
      <c r="I41" s="19"/>
      <c r="J41" s="19"/>
      <c r="K41" s="19" t="s">
        <v>206</v>
      </c>
      <c r="L41" s="19" t="s">
        <v>206</v>
      </c>
      <c r="M41" s="19"/>
      <c r="N41" s="19"/>
      <c r="O41" s="19" t="s">
        <v>206</v>
      </c>
      <c r="P41" s="19"/>
      <c r="Q41" s="19"/>
      <c r="R41" s="19"/>
      <c r="S41" s="19"/>
      <c r="T41" s="19"/>
      <c r="U41" s="19"/>
      <c r="V41" s="19"/>
      <c r="W41" s="19"/>
      <c r="X41" s="19"/>
      <c r="Y41" s="19"/>
      <c r="Z41" s="19"/>
      <c r="AA41" s="19"/>
      <c r="AB41" s="19"/>
      <c r="AC41" s="19"/>
      <c r="AD41" s="19"/>
      <c r="AE41" s="19"/>
      <c r="AF41" s="19"/>
      <c r="AG41" s="19"/>
      <c r="AH41" s="19"/>
      <c r="AI41" s="19"/>
      <c r="AJ41" s="19"/>
    </row>
    <row r="42" spans="2:36" s="14" customFormat="1" ht="12" customHeight="1">
      <c r="B42" s="629" t="s">
        <v>21</v>
      </c>
      <c r="C42" s="629"/>
      <c r="D42" s="629"/>
      <c r="E42" s="630"/>
      <c r="F42" s="35"/>
      <c r="G42" s="17"/>
      <c r="H42" s="17"/>
      <c r="I42" s="17"/>
      <c r="J42" s="17"/>
      <c r="K42" s="17" t="s">
        <v>261</v>
      </c>
      <c r="L42" s="17" t="s">
        <v>261</v>
      </c>
      <c r="M42" s="17"/>
      <c r="N42" s="17"/>
      <c r="O42" s="17"/>
      <c r="P42" s="17"/>
      <c r="Q42" s="17"/>
      <c r="R42" s="17"/>
      <c r="S42" s="17"/>
      <c r="T42" s="17"/>
      <c r="U42" s="17"/>
      <c r="V42" s="17"/>
      <c r="W42" s="17"/>
      <c r="X42" s="17"/>
      <c r="Y42" s="17"/>
      <c r="Z42" s="17"/>
      <c r="AA42" s="17"/>
      <c r="AB42" s="17"/>
      <c r="AC42" s="17"/>
      <c r="AD42" s="17"/>
      <c r="AE42" s="17"/>
      <c r="AF42" s="17"/>
      <c r="AG42" s="17"/>
      <c r="AH42" s="17"/>
      <c r="AI42" s="17"/>
      <c r="AJ42" s="17"/>
    </row>
    <row r="43" spans="2:36" ht="12" customHeight="1">
      <c r="B43" s="629"/>
      <c r="C43" s="629"/>
      <c r="D43" s="629"/>
      <c r="E43" s="630"/>
      <c r="F43" s="34"/>
      <c r="G43" s="15"/>
      <c r="H43" s="15"/>
      <c r="I43" s="15"/>
      <c r="J43" s="15"/>
      <c r="K43" s="15" t="s">
        <v>206</v>
      </c>
      <c r="L43" s="19" t="s">
        <v>206</v>
      </c>
      <c r="M43" s="19"/>
      <c r="N43" s="19"/>
      <c r="O43" s="15" t="s">
        <v>207</v>
      </c>
      <c r="P43" s="15"/>
      <c r="Q43" s="15"/>
      <c r="R43" s="15"/>
      <c r="S43" s="15"/>
      <c r="T43" s="15"/>
      <c r="U43" s="15"/>
      <c r="V43" s="15"/>
      <c r="W43" s="15"/>
      <c r="X43" s="15"/>
      <c r="Y43" s="15"/>
      <c r="Z43" s="15"/>
      <c r="AA43" s="15"/>
      <c r="AB43" s="15"/>
      <c r="AC43" s="15"/>
      <c r="AD43" s="15"/>
      <c r="AE43" s="15"/>
      <c r="AF43" s="15"/>
      <c r="AG43" s="15"/>
      <c r="AH43" s="15"/>
      <c r="AI43" s="15"/>
      <c r="AJ43" s="15"/>
    </row>
    <row r="44" spans="2:36" s="14" customFormat="1" ht="12" customHeight="1">
      <c r="B44" s="629" t="s">
        <v>22</v>
      </c>
      <c r="C44" s="629"/>
      <c r="D44" s="629"/>
      <c r="E44" s="630"/>
      <c r="F44" s="32"/>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row>
    <row r="45" spans="2:36" ht="12" customHeight="1">
      <c r="B45" s="629"/>
      <c r="C45" s="629"/>
      <c r="D45" s="629"/>
      <c r="E45" s="630"/>
      <c r="F45" s="33"/>
      <c r="G45" s="19"/>
      <c r="H45" s="19"/>
      <c r="I45" s="19"/>
      <c r="J45" s="19"/>
      <c r="K45" s="19" t="s">
        <v>207</v>
      </c>
      <c r="L45" s="19" t="s">
        <v>207</v>
      </c>
      <c r="M45" s="19"/>
      <c r="N45" s="19"/>
      <c r="O45" s="19"/>
      <c r="P45" s="19"/>
      <c r="Q45" s="19"/>
      <c r="R45" s="19"/>
      <c r="S45" s="19"/>
      <c r="T45" s="19"/>
      <c r="U45" s="19"/>
      <c r="V45" s="19"/>
      <c r="W45" s="19"/>
      <c r="X45" s="19"/>
      <c r="Y45" s="19"/>
      <c r="Z45" s="19"/>
      <c r="AA45" s="19"/>
      <c r="AB45" s="19"/>
      <c r="AC45" s="19"/>
      <c r="AD45" s="19"/>
      <c r="AE45" s="19"/>
      <c r="AF45" s="19"/>
      <c r="AG45" s="19"/>
      <c r="AH45" s="19"/>
      <c r="AI45" s="19"/>
      <c r="AJ45" s="19"/>
    </row>
    <row r="46" spans="2:36" s="14" customFormat="1" ht="12" customHeight="1">
      <c r="B46" s="629" t="s">
        <v>23</v>
      </c>
      <c r="C46" s="629"/>
      <c r="D46" s="629"/>
      <c r="E46" s="630"/>
      <c r="F46" s="35"/>
      <c r="G46" s="17"/>
      <c r="H46" s="17"/>
      <c r="I46" s="17"/>
      <c r="J46" s="17" t="s">
        <v>513</v>
      </c>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row>
    <row r="47" spans="2:36" ht="12" customHeight="1">
      <c r="B47" s="629"/>
      <c r="C47" s="629"/>
      <c r="D47" s="629"/>
      <c r="E47" s="630"/>
      <c r="F47" s="36"/>
      <c r="G47" s="19"/>
      <c r="H47" s="19"/>
      <c r="I47" s="19"/>
      <c r="J47" s="19" t="s">
        <v>206</v>
      </c>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row>
    <row r="48" spans="2:36" s="14" customFormat="1" ht="12" customHeight="1">
      <c r="B48" s="629" t="s">
        <v>24</v>
      </c>
      <c r="C48" s="629"/>
      <c r="D48" s="629"/>
      <c r="E48" s="630"/>
      <c r="F48" s="35"/>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row>
    <row r="49" spans="2:36" ht="12" customHeight="1">
      <c r="B49" s="629"/>
      <c r="C49" s="629"/>
      <c r="D49" s="629"/>
      <c r="E49" s="630"/>
      <c r="F49" s="36"/>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5"/>
      <c r="AH49" s="15"/>
      <c r="AI49" s="19"/>
      <c r="AJ49" s="19"/>
    </row>
    <row r="50" spans="2:36" s="14" customFormat="1" ht="12" customHeight="1">
      <c r="B50" s="629" t="s">
        <v>25</v>
      </c>
      <c r="C50" s="629"/>
      <c r="D50" s="629"/>
      <c r="E50" s="630"/>
      <c r="F50" s="35"/>
      <c r="G50" s="17"/>
      <c r="H50" s="17"/>
      <c r="I50" s="17"/>
      <c r="J50" s="17"/>
      <c r="K50" s="17"/>
      <c r="L50" s="17" t="s">
        <v>263</v>
      </c>
      <c r="M50" s="17" t="s">
        <v>264</v>
      </c>
      <c r="N50" s="17"/>
      <c r="O50" s="17" t="s">
        <v>513</v>
      </c>
      <c r="P50" s="17"/>
      <c r="Q50" s="17"/>
      <c r="R50" s="17"/>
      <c r="S50" s="17"/>
      <c r="T50" s="17"/>
      <c r="U50" s="17"/>
      <c r="V50" s="17"/>
      <c r="W50" s="17"/>
      <c r="X50" s="17"/>
      <c r="Y50" s="17"/>
      <c r="Z50" s="17"/>
      <c r="AA50" s="17"/>
      <c r="AB50" s="17"/>
      <c r="AC50" s="17"/>
      <c r="AD50" s="17"/>
      <c r="AE50" s="17"/>
      <c r="AF50" s="17"/>
      <c r="AG50" s="17"/>
      <c r="AH50" s="17"/>
      <c r="AI50" s="17"/>
      <c r="AJ50" s="17"/>
    </row>
    <row r="51" spans="2:36" ht="12" customHeight="1">
      <c r="B51" s="629"/>
      <c r="C51" s="629"/>
      <c r="D51" s="629"/>
      <c r="E51" s="630"/>
      <c r="F51" s="36"/>
      <c r="G51" s="19"/>
      <c r="H51" s="19"/>
      <c r="I51" s="19"/>
      <c r="J51" s="19"/>
      <c r="K51" s="19"/>
      <c r="L51" s="19" t="s">
        <v>206</v>
      </c>
      <c r="M51" s="19" t="s">
        <v>206</v>
      </c>
      <c r="N51" s="19"/>
      <c r="O51" s="19" t="s">
        <v>206</v>
      </c>
      <c r="P51" s="19"/>
      <c r="Q51" s="19"/>
      <c r="R51" s="19"/>
      <c r="S51" s="19"/>
      <c r="T51" s="19"/>
      <c r="U51" s="19"/>
      <c r="V51" s="19" t="s">
        <v>207</v>
      </c>
      <c r="W51" s="19"/>
      <c r="X51" s="19"/>
      <c r="Y51" s="19"/>
      <c r="Z51" s="19"/>
      <c r="AA51" s="19"/>
      <c r="AB51" s="19"/>
      <c r="AC51" s="19"/>
      <c r="AD51" s="19"/>
      <c r="AE51" s="19"/>
      <c r="AF51" s="19"/>
      <c r="AG51" s="19"/>
      <c r="AH51" s="19"/>
      <c r="AI51" s="19"/>
      <c r="AJ51" s="19"/>
    </row>
    <row r="52" spans="2:36" s="14" customFormat="1" ht="12" customHeight="1">
      <c r="B52" s="629" t="s">
        <v>26</v>
      </c>
      <c r="C52" s="629"/>
      <c r="D52" s="629"/>
      <c r="E52" s="630"/>
      <c r="F52" s="35"/>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row>
    <row r="53" spans="2:36" ht="12" customHeight="1">
      <c r="B53" s="629"/>
      <c r="C53" s="629"/>
      <c r="D53" s="629"/>
      <c r="E53" s="630"/>
      <c r="F53" s="34"/>
      <c r="G53" s="15"/>
      <c r="H53" s="15"/>
      <c r="I53" s="15"/>
      <c r="J53" s="15"/>
      <c r="K53" s="15"/>
      <c r="L53" s="15"/>
      <c r="M53" s="15"/>
      <c r="N53" s="15"/>
      <c r="O53" s="15"/>
      <c r="P53" s="15"/>
      <c r="Q53" s="15"/>
      <c r="R53" s="15"/>
      <c r="S53" s="15"/>
      <c r="T53" s="15"/>
      <c r="U53" s="15"/>
      <c r="V53" s="15"/>
      <c r="W53" s="15"/>
      <c r="X53" s="15"/>
      <c r="Y53" s="15"/>
      <c r="Z53" s="15"/>
      <c r="AA53" s="15"/>
      <c r="AB53" s="15"/>
      <c r="AC53" s="15"/>
      <c r="AD53" s="15"/>
      <c r="AE53" s="15"/>
      <c r="AF53" s="15"/>
      <c r="AG53" s="15"/>
      <c r="AH53" s="15"/>
      <c r="AI53" s="15"/>
      <c r="AJ53" s="15"/>
    </row>
    <row r="54" spans="2:36" s="14" customFormat="1" ht="12" customHeight="1">
      <c r="B54" s="629" t="s">
        <v>7</v>
      </c>
      <c r="C54" s="629"/>
      <c r="D54" s="629"/>
      <c r="E54" s="630"/>
      <c r="F54" s="32"/>
      <c r="G54" s="17"/>
      <c r="H54" s="17"/>
      <c r="I54" s="17"/>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row>
    <row r="55" spans="2:36" ht="12" customHeight="1">
      <c r="B55" s="629"/>
      <c r="C55" s="629"/>
      <c r="D55" s="629"/>
      <c r="E55" s="630"/>
      <c r="F55" s="33"/>
      <c r="G55" s="19"/>
      <c r="H55" s="19"/>
      <c r="I55" s="19"/>
      <c r="J55" s="19"/>
      <c r="K55" s="19"/>
      <c r="L55" s="19" t="s">
        <v>207</v>
      </c>
      <c r="M55" s="19"/>
      <c r="N55" s="19"/>
      <c r="O55" s="19"/>
      <c r="P55" s="19"/>
      <c r="Q55" s="19"/>
      <c r="R55" s="19"/>
      <c r="S55" s="19"/>
      <c r="T55" s="19"/>
      <c r="U55" s="19"/>
      <c r="V55" s="19"/>
      <c r="W55" s="19"/>
      <c r="X55" s="19"/>
      <c r="Y55" s="19"/>
      <c r="Z55" s="19"/>
      <c r="AA55" s="19"/>
      <c r="AB55" s="19"/>
      <c r="AC55" s="19"/>
      <c r="AD55" s="19"/>
      <c r="AE55" s="19"/>
      <c r="AF55" s="19"/>
      <c r="AG55" s="19"/>
      <c r="AH55" s="19"/>
      <c r="AI55" s="19"/>
      <c r="AJ55" s="19"/>
    </row>
    <row r="56" spans="2:36" s="14" customFormat="1" ht="12" customHeight="1">
      <c r="B56" s="629" t="s">
        <v>27</v>
      </c>
      <c r="C56" s="629"/>
      <c r="D56" s="629"/>
      <c r="E56" s="630"/>
      <c r="F56" s="35"/>
      <c r="G56" s="17"/>
      <c r="H56" s="17"/>
      <c r="I56" s="17"/>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c r="AI56" s="17"/>
      <c r="AJ56" s="17"/>
    </row>
    <row r="57" spans="2:36" ht="12" customHeight="1">
      <c r="B57" s="629"/>
      <c r="C57" s="629"/>
      <c r="D57" s="629"/>
      <c r="E57" s="630"/>
      <c r="F57" s="36"/>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row>
    <row r="58" spans="2:36" s="14" customFormat="1" ht="12" customHeight="1">
      <c r="B58" s="629" t="s">
        <v>28</v>
      </c>
      <c r="C58" s="629"/>
      <c r="D58" s="629"/>
      <c r="E58" s="630"/>
      <c r="F58" s="35"/>
      <c r="G58" s="17"/>
      <c r="H58" s="17"/>
      <c r="I58" s="17"/>
      <c r="J58" s="17"/>
      <c r="K58" s="17"/>
      <c r="L58" s="17"/>
      <c r="M58" s="17"/>
      <c r="N58" s="17"/>
      <c r="O58" s="17"/>
      <c r="P58" s="17"/>
      <c r="Q58" s="17" t="s">
        <v>205</v>
      </c>
      <c r="R58" s="17"/>
      <c r="S58" s="17"/>
      <c r="T58" s="17"/>
      <c r="U58" s="17"/>
      <c r="V58" s="17"/>
      <c r="W58" s="17"/>
      <c r="X58" s="17"/>
      <c r="Y58" s="17"/>
      <c r="Z58" s="17"/>
      <c r="AA58" s="17"/>
      <c r="AB58" s="17"/>
      <c r="AC58" s="17"/>
      <c r="AD58" s="17"/>
      <c r="AE58" s="17"/>
      <c r="AF58" s="17"/>
      <c r="AG58" s="17"/>
      <c r="AH58" s="17"/>
      <c r="AI58" s="17"/>
      <c r="AJ58" s="17"/>
    </row>
    <row r="59" spans="2:36" ht="12" customHeight="1">
      <c r="B59" s="629"/>
      <c r="C59" s="629"/>
      <c r="D59" s="629"/>
      <c r="E59" s="630"/>
      <c r="F59" s="36"/>
      <c r="G59" s="19"/>
      <c r="H59" s="19"/>
      <c r="I59" s="19"/>
      <c r="J59" s="19"/>
      <c r="K59" s="19"/>
      <c r="L59" s="19"/>
      <c r="M59" s="19"/>
      <c r="N59" s="19"/>
      <c r="O59" s="19"/>
      <c r="P59" s="19" t="s">
        <v>207</v>
      </c>
      <c r="Q59" s="19" t="s">
        <v>206</v>
      </c>
      <c r="R59" s="19"/>
      <c r="S59" s="19"/>
      <c r="T59" s="19"/>
      <c r="U59" s="19"/>
      <c r="V59" s="19"/>
      <c r="W59" s="19"/>
      <c r="X59" s="19"/>
      <c r="Y59" s="19"/>
      <c r="Z59" s="19"/>
      <c r="AA59" s="19"/>
      <c r="AB59" s="19"/>
      <c r="AC59" s="19"/>
      <c r="AD59" s="19"/>
      <c r="AE59" s="19"/>
      <c r="AF59" s="19"/>
      <c r="AG59" s="19"/>
      <c r="AH59" s="19"/>
      <c r="AI59" s="19"/>
      <c r="AJ59" s="19"/>
    </row>
    <row r="60" spans="2:36" s="14" customFormat="1" ht="12" customHeight="1">
      <c r="B60" s="629" t="s">
        <v>29</v>
      </c>
      <c r="C60" s="629"/>
      <c r="D60" s="629"/>
      <c r="E60" s="630"/>
      <c r="F60" s="35"/>
      <c r="G60" s="17"/>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row>
    <row r="61" spans="2:36" ht="12" customHeight="1">
      <c r="B61" s="629"/>
      <c r="C61" s="629"/>
      <c r="D61" s="629"/>
      <c r="E61" s="630"/>
      <c r="F61" s="36"/>
      <c r="G61" s="19"/>
      <c r="H61" s="19"/>
      <c r="I61" s="19"/>
      <c r="J61" s="19"/>
      <c r="K61" s="19"/>
      <c r="L61" s="19"/>
      <c r="M61" s="19"/>
      <c r="N61" s="19"/>
      <c r="O61" s="19"/>
      <c r="P61" s="19" t="s">
        <v>207</v>
      </c>
      <c r="Q61" s="19" t="s">
        <v>207</v>
      </c>
      <c r="R61" s="19"/>
      <c r="S61" s="19"/>
      <c r="T61" s="19"/>
      <c r="U61" s="19"/>
      <c r="V61" s="19" t="s">
        <v>207</v>
      </c>
      <c r="W61" s="19"/>
      <c r="X61" s="19"/>
      <c r="Y61" s="19"/>
      <c r="Z61" s="19"/>
      <c r="AA61" s="19"/>
      <c r="AB61" s="19"/>
      <c r="AC61" s="19"/>
      <c r="AD61" s="19"/>
      <c r="AE61" s="19"/>
      <c r="AF61" s="19"/>
      <c r="AG61" s="19"/>
      <c r="AH61" s="19"/>
      <c r="AI61" s="19"/>
      <c r="AJ61" s="19"/>
    </row>
    <row r="62" spans="2:36" s="14" customFormat="1" ht="12" customHeight="1">
      <c r="B62" s="629" t="s">
        <v>31</v>
      </c>
      <c r="C62" s="629"/>
      <c r="D62" s="629"/>
      <c r="E62" s="630"/>
      <c r="F62" s="35"/>
      <c r="G62" s="17"/>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row>
    <row r="63" spans="2:36" ht="12" customHeight="1">
      <c r="B63" s="629"/>
      <c r="C63" s="629"/>
      <c r="D63" s="629"/>
      <c r="E63" s="630"/>
      <c r="F63" s="34"/>
      <c r="G63" s="15"/>
      <c r="H63" s="15"/>
      <c r="I63" s="15"/>
      <c r="J63" s="15"/>
      <c r="K63" s="15"/>
      <c r="L63" s="15"/>
      <c r="M63" s="15"/>
      <c r="N63" s="15"/>
      <c r="O63" s="15"/>
      <c r="P63" s="15"/>
      <c r="Q63" s="19"/>
      <c r="R63" s="19"/>
      <c r="S63" s="19"/>
      <c r="T63" s="19"/>
      <c r="U63" s="19"/>
      <c r="V63" s="19"/>
      <c r="W63" s="19"/>
      <c r="X63" s="19"/>
      <c r="Y63" s="19"/>
      <c r="Z63" s="19"/>
      <c r="AA63" s="19"/>
      <c r="AB63" s="19"/>
      <c r="AC63" s="19"/>
      <c r="AD63" s="15"/>
      <c r="AE63" s="15"/>
      <c r="AF63" s="15"/>
      <c r="AG63" s="15"/>
      <c r="AH63" s="15"/>
      <c r="AI63" s="15"/>
      <c r="AJ63" s="15"/>
    </row>
    <row r="64" spans="2:36" s="14" customFormat="1" ht="12" customHeight="1">
      <c r="B64" s="629" t="s">
        <v>34</v>
      </c>
      <c r="C64" s="629"/>
      <c r="D64" s="629"/>
      <c r="E64" s="630"/>
      <c r="F64" s="32"/>
      <c r="G64" s="17"/>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row>
    <row r="65" spans="2:36" ht="12" customHeight="1">
      <c r="B65" s="629"/>
      <c r="C65" s="629"/>
      <c r="D65" s="629"/>
      <c r="E65" s="630"/>
      <c r="F65" s="33"/>
      <c r="G65" s="19"/>
      <c r="H65" s="19"/>
      <c r="I65" s="19"/>
      <c r="J65" s="19"/>
      <c r="K65" s="19"/>
      <c r="L65" s="19" t="s">
        <v>207</v>
      </c>
      <c r="M65" s="19"/>
      <c r="N65" s="19"/>
      <c r="O65" s="19"/>
      <c r="P65" s="19"/>
      <c r="Q65" s="19"/>
      <c r="R65" s="19"/>
      <c r="S65" s="19"/>
      <c r="T65" s="19"/>
      <c r="U65" s="19"/>
      <c r="V65" s="19"/>
      <c r="W65" s="19"/>
      <c r="X65" s="19"/>
      <c r="Y65" s="19"/>
      <c r="Z65" s="19"/>
      <c r="AA65" s="19"/>
      <c r="AB65" s="19"/>
      <c r="AC65" s="19"/>
      <c r="AD65" s="19"/>
      <c r="AE65" s="19"/>
      <c r="AF65" s="19"/>
      <c r="AG65" s="19"/>
      <c r="AH65" s="19"/>
      <c r="AI65" s="19"/>
      <c r="AJ65" s="19"/>
    </row>
    <row r="66" spans="2:36" s="14" customFormat="1" ht="12" customHeight="1">
      <c r="B66" s="629" t="s">
        <v>213</v>
      </c>
      <c r="C66" s="629"/>
      <c r="D66" s="629"/>
      <c r="E66" s="630"/>
      <c r="F66" s="35"/>
      <c r="G66" s="17"/>
      <c r="H66" s="17"/>
      <c r="I66" s="17"/>
      <c r="J66" s="17"/>
      <c r="K66" s="17"/>
      <c r="L66" s="17"/>
      <c r="M66" s="17"/>
      <c r="N66" s="17"/>
      <c r="O66" s="17"/>
      <c r="P66" s="17"/>
      <c r="Q66" s="17"/>
      <c r="R66" s="17"/>
      <c r="S66" s="17"/>
      <c r="T66" s="17"/>
      <c r="U66" s="17"/>
      <c r="V66" s="17"/>
      <c r="W66" s="17"/>
      <c r="X66" s="17"/>
      <c r="Y66" s="17"/>
      <c r="Z66" s="17"/>
      <c r="AA66" s="17"/>
      <c r="AB66" s="17"/>
      <c r="AC66" s="17"/>
      <c r="AD66" s="17"/>
      <c r="AE66" s="17"/>
      <c r="AF66" s="17" t="s">
        <v>132</v>
      </c>
      <c r="AG66" s="17" t="s">
        <v>229</v>
      </c>
      <c r="AH66" s="17" t="s">
        <v>229</v>
      </c>
      <c r="AI66" s="17"/>
      <c r="AJ66" s="17"/>
    </row>
    <row r="67" spans="2:36" ht="12" customHeight="1">
      <c r="B67" s="629"/>
      <c r="C67" s="629"/>
      <c r="D67" s="629"/>
      <c r="E67" s="630"/>
      <c r="F67" s="36"/>
      <c r="G67" s="19"/>
      <c r="H67" s="19"/>
      <c r="I67" s="19"/>
      <c r="J67" s="19"/>
      <c r="K67" s="19"/>
      <c r="L67" s="19"/>
      <c r="M67" s="19"/>
      <c r="N67" s="19"/>
      <c r="O67" s="19"/>
      <c r="P67" s="19" t="s">
        <v>207</v>
      </c>
      <c r="Q67" s="19" t="s">
        <v>207</v>
      </c>
      <c r="R67" s="19"/>
      <c r="S67" s="19"/>
      <c r="T67" s="19"/>
      <c r="U67" s="19"/>
      <c r="V67" s="19"/>
      <c r="W67" s="19"/>
      <c r="X67" s="19"/>
      <c r="Y67" s="19"/>
      <c r="Z67" s="19"/>
      <c r="AA67" s="19"/>
      <c r="AB67" s="19"/>
      <c r="AC67" s="19"/>
      <c r="AD67" s="19"/>
      <c r="AE67" s="19"/>
      <c r="AF67" s="19" t="s">
        <v>206</v>
      </c>
      <c r="AG67" s="19" t="s">
        <v>206</v>
      </c>
      <c r="AH67" s="19" t="s">
        <v>206</v>
      </c>
      <c r="AI67" s="19"/>
      <c r="AJ67" s="19"/>
    </row>
    <row r="68" spans="2:36" s="14" customFormat="1" ht="12" customHeight="1">
      <c r="B68" s="629" t="s">
        <v>230</v>
      </c>
      <c r="C68" s="629"/>
      <c r="D68" s="629"/>
      <c r="E68" s="630"/>
      <c r="F68" s="35"/>
      <c r="G68" s="17"/>
      <c r="H68" s="17"/>
      <c r="I68" s="17"/>
      <c r="J68" s="17"/>
      <c r="K68" s="17"/>
      <c r="L68" s="17"/>
      <c r="M68" s="17"/>
      <c r="N68" s="17"/>
      <c r="O68" s="17"/>
      <c r="P68" s="17"/>
      <c r="Q68" s="17"/>
      <c r="R68" s="17"/>
      <c r="S68" s="17"/>
      <c r="T68" s="17"/>
      <c r="U68" s="17"/>
      <c r="V68" s="17"/>
      <c r="W68" s="17"/>
      <c r="X68" s="17"/>
      <c r="Y68" s="17"/>
      <c r="Z68" s="17"/>
      <c r="AA68" s="17"/>
      <c r="AB68" s="17"/>
      <c r="AC68" s="17"/>
      <c r="AD68" s="17"/>
      <c r="AE68" s="17"/>
      <c r="AF68" s="17"/>
      <c r="AG68" s="17"/>
      <c r="AH68" s="17"/>
      <c r="AI68" s="17"/>
      <c r="AJ68" s="17"/>
    </row>
    <row r="69" spans="2:36" ht="12" customHeight="1">
      <c r="B69" s="629"/>
      <c r="C69" s="629"/>
      <c r="D69" s="629"/>
      <c r="E69" s="630"/>
      <c r="F69" s="36"/>
      <c r="G69" s="19"/>
      <c r="H69" s="19"/>
      <c r="I69" s="19"/>
      <c r="J69" s="19"/>
      <c r="K69" s="19"/>
      <c r="L69" s="19"/>
      <c r="M69" s="19"/>
      <c r="N69" s="19"/>
      <c r="O69" s="19"/>
      <c r="P69" s="19" t="s">
        <v>207</v>
      </c>
      <c r="Q69" s="19" t="s">
        <v>207</v>
      </c>
      <c r="R69" s="19"/>
      <c r="S69" s="19"/>
      <c r="T69" s="19"/>
      <c r="U69" s="19"/>
      <c r="V69" s="19"/>
      <c r="W69" s="19"/>
      <c r="X69" s="19"/>
      <c r="Y69" s="19"/>
      <c r="Z69" s="19"/>
      <c r="AA69" s="19"/>
      <c r="AB69" s="19"/>
      <c r="AC69" s="19"/>
      <c r="AD69" s="19"/>
      <c r="AE69" s="19"/>
      <c r="AF69" s="19"/>
      <c r="AG69" s="19"/>
      <c r="AH69" s="19"/>
      <c r="AI69" s="19"/>
      <c r="AJ69" s="19"/>
    </row>
    <row r="70" spans="2:36" s="14" customFormat="1" ht="12" customHeight="1">
      <c r="B70" s="629" t="s">
        <v>204</v>
      </c>
      <c r="C70" s="629"/>
      <c r="D70" s="629"/>
      <c r="E70" s="630"/>
      <c r="F70" s="35"/>
      <c r="G70" s="17"/>
      <c r="H70" s="17"/>
      <c r="I70" s="17"/>
      <c r="J70" s="17"/>
      <c r="K70" s="17"/>
      <c r="L70" s="17"/>
      <c r="M70" s="17"/>
      <c r="N70" s="17"/>
      <c r="O70" s="17"/>
      <c r="P70" s="17" t="s">
        <v>205</v>
      </c>
      <c r="Q70" s="17" t="s">
        <v>205</v>
      </c>
      <c r="R70" s="17"/>
      <c r="S70" s="17"/>
      <c r="T70" s="17"/>
      <c r="U70" s="17"/>
      <c r="V70" s="17"/>
      <c r="W70" s="17"/>
      <c r="X70" s="17"/>
      <c r="Y70" s="17"/>
      <c r="Z70" s="17"/>
      <c r="AA70" s="17"/>
      <c r="AB70" s="17"/>
      <c r="AC70" s="17"/>
      <c r="AD70" s="17"/>
      <c r="AE70" s="17"/>
      <c r="AF70" s="17"/>
      <c r="AG70" s="17"/>
      <c r="AH70" s="17"/>
      <c r="AI70" s="17"/>
      <c r="AJ70" s="17"/>
    </row>
    <row r="71" spans="2:36" ht="12" customHeight="1">
      <c r="B71" s="629"/>
      <c r="C71" s="629"/>
      <c r="D71" s="629"/>
      <c r="E71" s="630"/>
      <c r="F71" s="36"/>
      <c r="G71" s="19"/>
      <c r="H71" s="19"/>
      <c r="I71" s="19"/>
      <c r="J71" s="19"/>
      <c r="K71" s="19"/>
      <c r="L71" s="19"/>
      <c r="M71" s="19"/>
      <c r="N71" s="19"/>
      <c r="O71" s="19"/>
      <c r="P71" s="19" t="s">
        <v>206</v>
      </c>
      <c r="Q71" s="19" t="s">
        <v>206</v>
      </c>
      <c r="R71" s="19"/>
      <c r="S71" s="19"/>
      <c r="T71" s="19"/>
      <c r="U71" s="19"/>
      <c r="V71" s="19"/>
      <c r="W71" s="19"/>
      <c r="X71" s="19"/>
      <c r="Y71" s="19"/>
      <c r="Z71" s="19"/>
      <c r="AA71" s="19"/>
      <c r="AB71" s="19"/>
      <c r="AC71" s="19"/>
      <c r="AD71" s="19"/>
      <c r="AE71" s="19"/>
      <c r="AF71" s="19"/>
      <c r="AG71" s="19"/>
      <c r="AH71" s="19"/>
      <c r="AI71" s="19"/>
      <c r="AJ71" s="19"/>
    </row>
    <row r="72" spans="2:36" s="14" customFormat="1" ht="12" customHeight="1">
      <c r="B72" s="629" t="s">
        <v>228</v>
      </c>
      <c r="C72" s="629"/>
      <c r="D72" s="629"/>
      <c r="E72" s="630"/>
      <c r="F72" s="35"/>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row>
    <row r="73" spans="2:36" ht="12" customHeight="1">
      <c r="B73" s="629"/>
      <c r="C73" s="629"/>
      <c r="D73" s="629"/>
      <c r="E73" s="630"/>
      <c r="F73" s="34"/>
      <c r="G73" s="15"/>
      <c r="H73" s="15"/>
      <c r="I73" s="15"/>
      <c r="J73" s="15"/>
      <c r="K73" s="15"/>
      <c r="L73" s="15"/>
      <c r="M73" s="15"/>
      <c r="N73" s="15"/>
      <c r="O73" s="15"/>
      <c r="P73" s="15" t="s">
        <v>207</v>
      </c>
      <c r="Q73" s="15" t="s">
        <v>207</v>
      </c>
      <c r="R73" s="15"/>
      <c r="S73" s="15"/>
      <c r="T73" s="15"/>
      <c r="U73" s="15"/>
      <c r="V73" s="15"/>
      <c r="W73" s="15"/>
      <c r="X73" s="15"/>
      <c r="Y73" s="15"/>
      <c r="Z73" s="15"/>
      <c r="AA73" s="15"/>
      <c r="AB73" s="15"/>
      <c r="AC73" s="15"/>
      <c r="AD73" s="15"/>
      <c r="AE73" s="15"/>
      <c r="AF73" s="15"/>
      <c r="AG73" s="15"/>
      <c r="AH73" s="15"/>
      <c r="AI73" s="15"/>
      <c r="AJ73" s="15"/>
    </row>
    <row r="74" spans="2:36" s="14" customFormat="1" ht="12" customHeight="1">
      <c r="B74" s="629" t="s">
        <v>265</v>
      </c>
      <c r="C74" s="629"/>
      <c r="D74" s="629"/>
      <c r="E74" s="630"/>
      <c r="F74" s="32"/>
      <c r="G74" s="17"/>
      <c r="H74" s="17"/>
      <c r="I74" s="17"/>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row>
    <row r="75" spans="2:36" ht="12" customHeight="1">
      <c r="B75" s="629"/>
      <c r="C75" s="629"/>
      <c r="D75" s="629"/>
      <c r="E75" s="630"/>
      <c r="F75" s="33"/>
      <c r="G75" s="19"/>
      <c r="H75" s="19"/>
      <c r="I75" s="19"/>
      <c r="J75" s="19"/>
      <c r="K75" s="19"/>
      <c r="L75" s="19" t="s">
        <v>207</v>
      </c>
      <c r="M75" s="19" t="s">
        <v>289</v>
      </c>
      <c r="N75" s="19"/>
      <c r="O75" s="19"/>
      <c r="P75" s="19"/>
      <c r="Q75" s="19"/>
      <c r="R75" s="19"/>
      <c r="S75" s="19"/>
      <c r="T75" s="19"/>
      <c r="U75" s="19"/>
      <c r="V75" s="19"/>
      <c r="W75" s="19"/>
      <c r="X75" s="19"/>
      <c r="Y75" s="19"/>
      <c r="Z75" s="19"/>
      <c r="AA75" s="19"/>
      <c r="AB75" s="19"/>
      <c r="AC75" s="19"/>
      <c r="AD75" s="19"/>
      <c r="AE75" s="19"/>
      <c r="AF75" s="19"/>
      <c r="AG75" s="19"/>
      <c r="AH75" s="19"/>
      <c r="AI75" s="19"/>
      <c r="AJ75" s="19"/>
    </row>
    <row r="76" spans="2:36" s="14" customFormat="1" ht="12" customHeight="1">
      <c r="B76" s="629" t="s">
        <v>620</v>
      </c>
      <c r="C76" s="629"/>
      <c r="D76" s="629"/>
      <c r="E76" s="630"/>
      <c r="F76" s="35"/>
      <c r="G76" s="17"/>
      <c r="H76" s="17"/>
      <c r="I76" s="17"/>
      <c r="J76" s="17"/>
      <c r="K76" s="17"/>
      <c r="L76" s="17"/>
      <c r="M76" s="17"/>
      <c r="N76" s="17"/>
      <c r="O76" s="17"/>
      <c r="P76" s="17"/>
      <c r="Q76" s="17"/>
      <c r="R76" s="17"/>
      <c r="S76" s="17"/>
      <c r="T76" s="17"/>
      <c r="U76" s="17"/>
      <c r="V76" s="17" t="s">
        <v>263</v>
      </c>
      <c r="W76" s="17"/>
      <c r="X76" s="17"/>
      <c r="Y76" s="17"/>
      <c r="Z76" s="17"/>
      <c r="AA76" s="17"/>
      <c r="AB76" s="17"/>
      <c r="AC76" s="17"/>
      <c r="AD76" s="17"/>
      <c r="AE76" s="17"/>
      <c r="AF76" s="17"/>
      <c r="AG76" s="17"/>
      <c r="AH76" s="17"/>
      <c r="AI76" s="17"/>
      <c r="AJ76" s="17"/>
    </row>
    <row r="77" spans="2:36" ht="12" customHeight="1">
      <c r="B77" s="629"/>
      <c r="C77" s="629"/>
      <c r="D77" s="629"/>
      <c r="E77" s="630"/>
      <c r="F77" s="36"/>
      <c r="G77" s="19"/>
      <c r="H77" s="19"/>
      <c r="I77" s="19"/>
      <c r="J77" s="19"/>
      <c r="K77" s="19"/>
      <c r="L77" s="19" t="s">
        <v>207</v>
      </c>
      <c r="M77" s="19"/>
      <c r="N77" s="19"/>
      <c r="O77" s="19"/>
      <c r="P77" s="19"/>
      <c r="Q77" s="19"/>
      <c r="R77" s="19"/>
      <c r="S77" s="19"/>
      <c r="T77" s="19"/>
      <c r="U77" s="19"/>
      <c r="V77" s="19" t="s">
        <v>206</v>
      </c>
      <c r="W77" s="19"/>
      <c r="X77" s="19"/>
      <c r="Y77" s="19"/>
      <c r="Z77" s="19"/>
      <c r="AA77" s="19"/>
      <c r="AB77" s="19"/>
      <c r="AC77" s="19"/>
      <c r="AD77" s="19"/>
      <c r="AE77" s="19"/>
      <c r="AF77" s="19"/>
      <c r="AG77" s="19"/>
      <c r="AH77" s="19"/>
      <c r="AI77" s="19"/>
      <c r="AJ77" s="19"/>
    </row>
    <row r="78" spans="2:36" s="14" customFormat="1" ht="12" customHeight="1">
      <c r="B78" s="629"/>
      <c r="C78" s="629"/>
      <c r="D78" s="629"/>
      <c r="E78" s="630"/>
      <c r="F78" s="35"/>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row>
    <row r="79" spans="2:36" ht="12" customHeight="1">
      <c r="B79" s="629"/>
      <c r="C79" s="629"/>
      <c r="D79" s="629"/>
      <c r="E79" s="630"/>
      <c r="F79" s="36"/>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row>
    <row r="80" spans="2:36" s="14" customFormat="1" ht="12" customHeight="1">
      <c r="B80" s="629"/>
      <c r="C80" s="629"/>
      <c r="D80" s="629"/>
      <c r="E80" s="630"/>
      <c r="F80" s="35"/>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row>
    <row r="81" spans="2:36" ht="12" customHeight="1">
      <c r="B81" s="629"/>
      <c r="C81" s="629"/>
      <c r="D81" s="629"/>
      <c r="E81" s="630"/>
      <c r="F81" s="36"/>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row>
    <row r="82" spans="2:36" s="14" customFormat="1" ht="12" customHeight="1">
      <c r="B82" s="629"/>
      <c r="C82" s="629"/>
      <c r="D82" s="629"/>
      <c r="E82" s="630"/>
      <c r="F82" s="35"/>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row>
    <row r="83" spans="2:36" ht="12" customHeight="1">
      <c r="B83" s="629"/>
      <c r="C83" s="629"/>
      <c r="D83" s="629"/>
      <c r="E83" s="630"/>
      <c r="F83" s="34"/>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row>
    <row r="84" spans="2:36" s="14" customFormat="1" ht="12" customHeight="1">
      <c r="B84" s="629"/>
      <c r="C84" s="629"/>
      <c r="D84" s="629"/>
      <c r="E84" s="630"/>
      <c r="F84" s="32"/>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row>
    <row r="85" spans="2:36" ht="12" customHeight="1">
      <c r="B85" s="629"/>
      <c r="C85" s="629"/>
      <c r="D85" s="629"/>
      <c r="E85" s="630"/>
      <c r="F85" s="33"/>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row>
    <row r="86" spans="2:36" s="14" customFormat="1" ht="12" customHeight="1">
      <c r="B86" s="629"/>
      <c r="C86" s="629"/>
      <c r="D86" s="629"/>
      <c r="E86" s="630"/>
      <c r="F86" s="35"/>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row>
    <row r="87" spans="2:36" ht="12" customHeight="1">
      <c r="B87" s="629"/>
      <c r="C87" s="629"/>
      <c r="D87" s="629"/>
      <c r="E87" s="630"/>
      <c r="F87" s="36"/>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row>
    <row r="88" spans="2:36" s="14" customFormat="1" ht="12" customHeight="1">
      <c r="B88" s="629"/>
      <c r="C88" s="629"/>
      <c r="D88" s="629"/>
      <c r="E88" s="630"/>
      <c r="F88" s="35"/>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row>
    <row r="89" spans="2:36" ht="12" customHeight="1">
      <c r="B89" s="629"/>
      <c r="C89" s="629"/>
      <c r="D89" s="629"/>
      <c r="E89" s="630"/>
      <c r="F89" s="36"/>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row>
    <row r="90" spans="2:36" s="14" customFormat="1" ht="12" customHeight="1">
      <c r="B90" s="629"/>
      <c r="C90" s="629"/>
      <c r="D90" s="629"/>
      <c r="E90" s="630"/>
      <c r="F90" s="35"/>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row>
    <row r="91" spans="2:36" ht="12" customHeight="1">
      <c r="B91" s="629"/>
      <c r="C91" s="629"/>
      <c r="D91" s="629"/>
      <c r="E91" s="630"/>
      <c r="F91" s="36"/>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row>
    <row r="92" spans="2:36" s="14" customFormat="1" ht="12" customHeight="1">
      <c r="B92" s="629"/>
      <c r="C92" s="629"/>
      <c r="D92" s="629"/>
      <c r="E92" s="630"/>
      <c r="F92" s="35"/>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row>
    <row r="93" spans="2:36" ht="12" customHeight="1">
      <c r="B93" s="629"/>
      <c r="C93" s="629"/>
      <c r="D93" s="629"/>
      <c r="E93" s="630"/>
      <c r="F93" s="34"/>
      <c r="G93" s="15"/>
      <c r="H93" s="15"/>
      <c r="I93" s="15"/>
      <c r="J93" s="15"/>
      <c r="K93" s="15"/>
      <c r="L93" s="15"/>
      <c r="M93" s="15"/>
      <c r="N93" s="15"/>
      <c r="O93" s="15"/>
      <c r="P93" s="15"/>
      <c r="Q93" s="15"/>
      <c r="R93" s="15"/>
      <c r="S93" s="15"/>
      <c r="T93" s="15"/>
      <c r="U93" s="15"/>
      <c r="V93" s="15"/>
      <c r="W93" s="15"/>
      <c r="X93" s="15"/>
      <c r="Y93" s="15"/>
      <c r="Z93" s="15"/>
      <c r="AA93" s="15"/>
      <c r="AB93" s="15"/>
      <c r="AC93" s="15"/>
      <c r="AD93" s="15"/>
      <c r="AE93" s="15"/>
      <c r="AF93" s="15"/>
      <c r="AG93" s="15"/>
      <c r="AH93" s="15"/>
      <c r="AI93" s="15"/>
      <c r="AJ93" s="15"/>
    </row>
    <row r="94" spans="2:36" s="14" customFormat="1" ht="12" customHeight="1">
      <c r="B94" s="629"/>
      <c r="C94" s="629"/>
      <c r="D94" s="629"/>
      <c r="E94" s="630"/>
      <c r="F94" s="32"/>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row>
    <row r="95" spans="2:36" ht="12" customHeight="1">
      <c r="B95" s="629"/>
      <c r="C95" s="629"/>
      <c r="D95" s="629"/>
      <c r="E95" s="630"/>
      <c r="F95" s="33"/>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row>
    <row r="96" spans="2:36" s="14" customFormat="1" ht="12" customHeight="1">
      <c r="B96" s="629"/>
      <c r="C96" s="629"/>
      <c r="D96" s="629"/>
      <c r="E96" s="630"/>
      <c r="F96" s="35"/>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row>
    <row r="97" spans="2:36" ht="12" customHeight="1">
      <c r="B97" s="629"/>
      <c r="C97" s="629"/>
      <c r="D97" s="629"/>
      <c r="E97" s="630"/>
      <c r="F97" s="36"/>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row>
    <row r="98" spans="2:36" s="14" customFormat="1" ht="12" customHeight="1">
      <c r="B98" s="629"/>
      <c r="C98" s="629"/>
      <c r="D98" s="629"/>
      <c r="E98" s="630"/>
      <c r="F98" s="35"/>
      <c r="G98" s="17"/>
      <c r="H98" s="17"/>
      <c r="I98" s="17"/>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row>
    <row r="99" spans="2:36" ht="12" customHeight="1">
      <c r="B99" s="629"/>
      <c r="C99" s="629"/>
      <c r="D99" s="629"/>
      <c r="E99" s="630"/>
      <c r="F99" s="36"/>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row>
    <row r="100" spans="2:36" s="14" customFormat="1" ht="12" customHeight="1">
      <c r="B100" s="629"/>
      <c r="C100" s="629"/>
      <c r="D100" s="629"/>
      <c r="E100" s="630"/>
      <c r="F100" s="35"/>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row>
    <row r="101" spans="2:36" ht="12" customHeight="1">
      <c r="B101" s="629"/>
      <c r="C101" s="629"/>
      <c r="D101" s="629"/>
      <c r="E101" s="630"/>
      <c r="F101" s="36"/>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row>
    <row r="102" spans="2:36" s="14" customFormat="1" ht="12" customHeight="1">
      <c r="B102" s="629"/>
      <c r="C102" s="629"/>
      <c r="D102" s="629"/>
      <c r="E102" s="630"/>
      <c r="F102" s="35"/>
      <c r="G102" s="17"/>
      <c r="H102" s="17"/>
      <c r="I102" s="17"/>
      <c r="J102" s="17"/>
      <c r="K102" s="17"/>
      <c r="L102" s="17"/>
      <c r="M102" s="17"/>
      <c r="N102" s="17"/>
      <c r="O102" s="17"/>
      <c r="P102" s="17"/>
      <c r="Q102" s="17"/>
      <c r="R102" s="17"/>
      <c r="S102" s="17"/>
      <c r="T102" s="17"/>
      <c r="U102" s="17"/>
      <c r="V102" s="17"/>
      <c r="W102" s="20"/>
      <c r="X102" s="17"/>
      <c r="Y102" s="17"/>
      <c r="Z102" s="17"/>
      <c r="AA102" s="17"/>
      <c r="AB102" s="17"/>
      <c r="AC102" s="17"/>
      <c r="AD102" s="17"/>
      <c r="AE102" s="17"/>
      <c r="AF102" s="17"/>
      <c r="AG102" s="17"/>
      <c r="AH102" s="17"/>
      <c r="AI102" s="17"/>
      <c r="AJ102" s="17"/>
    </row>
    <row r="103" spans="2:36" ht="12" customHeight="1">
      <c r="B103" s="629"/>
      <c r="C103" s="629"/>
      <c r="D103" s="629"/>
      <c r="E103" s="630"/>
      <c r="F103" s="34"/>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row>
    <row r="104" spans="2:36" s="14" customFormat="1" ht="12" customHeight="1">
      <c r="B104" s="629"/>
      <c r="C104" s="629"/>
      <c r="D104" s="629"/>
      <c r="E104" s="630"/>
      <c r="F104" s="32"/>
      <c r="G104" s="17"/>
      <c r="H104" s="17"/>
      <c r="I104" s="17"/>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row>
    <row r="105" spans="2:36" ht="12" customHeight="1">
      <c r="B105" s="629"/>
      <c r="C105" s="629"/>
      <c r="D105" s="629"/>
      <c r="E105" s="630"/>
      <c r="F105" s="33"/>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row>
    <row r="106" spans="2:36" s="14" customFormat="1" ht="12" customHeight="1">
      <c r="B106" s="629"/>
      <c r="C106" s="629"/>
      <c r="D106" s="629"/>
      <c r="E106" s="630"/>
      <c r="F106" s="35"/>
      <c r="G106" s="17"/>
      <c r="H106" s="17"/>
      <c r="I106" s="17"/>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row>
    <row r="107" spans="2:36" ht="12" customHeight="1">
      <c r="B107" s="629"/>
      <c r="C107" s="629"/>
      <c r="D107" s="629"/>
      <c r="E107" s="630"/>
      <c r="F107" s="36"/>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row>
    <row r="108" spans="2:36" s="14" customFormat="1" ht="12" customHeight="1">
      <c r="B108" s="629"/>
      <c r="C108" s="629"/>
      <c r="D108" s="629"/>
      <c r="E108" s="630"/>
      <c r="F108" s="35"/>
      <c r="G108" s="17"/>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row>
    <row r="109" spans="2:36" ht="12" customHeight="1">
      <c r="B109" s="629"/>
      <c r="C109" s="629"/>
      <c r="D109" s="629"/>
      <c r="E109" s="630"/>
      <c r="F109" s="36"/>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row>
    <row r="110" spans="2:36" s="14" customFormat="1" ht="12" customHeight="1">
      <c r="B110" s="629"/>
      <c r="C110" s="629"/>
      <c r="D110" s="629"/>
      <c r="E110" s="630"/>
      <c r="F110" s="35"/>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row>
    <row r="111" spans="2:36" ht="12" customHeight="1">
      <c r="B111" s="629"/>
      <c r="C111" s="629"/>
      <c r="D111" s="629"/>
      <c r="E111" s="630"/>
      <c r="F111" s="36"/>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row>
    <row r="112" spans="2:36" s="14" customFormat="1" ht="12" customHeight="1">
      <c r="B112" s="642"/>
      <c r="C112" s="629"/>
      <c r="D112" s="629"/>
      <c r="E112" s="630"/>
      <c r="F112" s="35"/>
      <c r="G112" s="17"/>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row>
    <row r="113" spans="2:36" ht="12" customHeight="1">
      <c r="B113" s="643"/>
      <c r="C113" s="634"/>
      <c r="D113" s="634"/>
      <c r="E113" s="635"/>
      <c r="F113" s="34"/>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c r="AG113" s="15"/>
      <c r="AH113" s="15"/>
      <c r="AI113" s="15"/>
      <c r="AJ113" s="15"/>
    </row>
    <row r="114" spans="2:36" ht="15" customHeight="1">
      <c r="B114" s="44"/>
      <c r="C114" s="44"/>
      <c r="D114" s="44"/>
      <c r="E114" s="44"/>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row>
    <row r="115" spans="2:36" ht="15" customHeight="1">
      <c r="B115" s="646">
        <f>'7月1～10日'!B1</f>
        <v>46204</v>
      </c>
      <c r="C115" s="646"/>
      <c r="D115" s="646"/>
      <c r="E115" s="646"/>
      <c r="F115" s="46"/>
      <c r="G115" s="46"/>
      <c r="H115" s="46"/>
      <c r="I115" s="46"/>
      <c r="J115" s="46"/>
      <c r="K115" s="46"/>
      <c r="L115" s="46"/>
      <c r="M115" s="46"/>
      <c r="N115" s="46"/>
      <c r="O115" s="46"/>
      <c r="P115" s="46"/>
      <c r="Q115" s="46"/>
      <c r="R115" s="46"/>
      <c r="S115" s="46"/>
      <c r="T115" s="46"/>
      <c r="U115" s="46"/>
      <c r="V115" s="46"/>
      <c r="W115" s="46"/>
      <c r="X115" s="46"/>
      <c r="Y115" s="46"/>
      <c r="Z115" s="46"/>
      <c r="AA115" s="46"/>
      <c r="AB115" s="46"/>
      <c r="AC115" s="46"/>
      <c r="AD115" s="46"/>
      <c r="AE115" s="46"/>
      <c r="AF115" s="46"/>
      <c r="AG115" s="46"/>
      <c r="AH115" s="46"/>
      <c r="AI115" s="46"/>
      <c r="AJ115" s="46"/>
    </row>
    <row r="116" spans="2:36" ht="23.25" customHeight="1">
      <c r="B116" s="633">
        <f>'7月1～10日'!B1</f>
        <v>46204</v>
      </c>
      <c r="C116" s="631"/>
      <c r="D116" s="631"/>
      <c r="E116" s="632"/>
      <c r="F116" s="42">
        <v>1</v>
      </c>
      <c r="G116" s="43">
        <v>2</v>
      </c>
      <c r="H116" s="43">
        <v>3</v>
      </c>
      <c r="I116" s="43">
        <v>4</v>
      </c>
      <c r="J116" s="43">
        <v>5</v>
      </c>
      <c r="K116" s="43">
        <v>6</v>
      </c>
      <c r="L116" s="43">
        <v>7</v>
      </c>
      <c r="M116" s="43">
        <v>8</v>
      </c>
      <c r="N116" s="43">
        <v>9</v>
      </c>
      <c r="O116" s="43">
        <v>10</v>
      </c>
      <c r="P116" s="43">
        <v>11</v>
      </c>
      <c r="Q116" s="43">
        <v>12</v>
      </c>
      <c r="R116" s="43">
        <v>13</v>
      </c>
      <c r="S116" s="43">
        <v>14</v>
      </c>
      <c r="T116" s="43">
        <v>15</v>
      </c>
      <c r="U116" s="43">
        <v>16</v>
      </c>
      <c r="V116" s="43">
        <v>17</v>
      </c>
      <c r="W116" s="43">
        <v>18</v>
      </c>
      <c r="X116" s="43">
        <v>19</v>
      </c>
      <c r="Y116" s="43">
        <v>20</v>
      </c>
      <c r="Z116" s="43">
        <v>21</v>
      </c>
      <c r="AA116" s="43">
        <v>22</v>
      </c>
      <c r="AB116" s="43">
        <v>23</v>
      </c>
      <c r="AC116" s="43">
        <v>24</v>
      </c>
      <c r="AD116" s="43">
        <v>25</v>
      </c>
      <c r="AE116" s="43">
        <v>26</v>
      </c>
      <c r="AF116" s="43">
        <v>27</v>
      </c>
      <c r="AG116" s="43">
        <v>28</v>
      </c>
      <c r="AH116" s="43">
        <f>IF(DAY(DATE($F$1,$G$1,29))=29,29,"")</f>
        <v>29</v>
      </c>
      <c r="AI116" s="43">
        <f>IF(DAY(DATE($F$1,$G$1,30))=30,30,"")</f>
        <v>30</v>
      </c>
      <c r="AJ116" s="38">
        <f>IF(DAY(DATE($F$1,$G$1,31))=31,31,"")</f>
        <v>31</v>
      </c>
    </row>
    <row r="117" spans="2:36" ht="23.25" customHeight="1">
      <c r="B117" s="633"/>
      <c r="C117" s="631"/>
      <c r="D117" s="631"/>
      <c r="E117" s="632"/>
      <c r="F117" s="31" t="str">
        <f>TEXT(B115,"(aaa)")</f>
        <v>(水)</v>
      </c>
      <c r="G117" s="30" t="str">
        <f>TEXT(B115+1,"(aaa)")</f>
        <v>(木)</v>
      </c>
      <c r="H117" s="30" t="str">
        <f>TEXT(B115+2,"(aaa)")</f>
        <v>(金)</v>
      </c>
      <c r="I117" s="30" t="str">
        <f>TEXT(B115+3,"(aaa)")</f>
        <v>(土)</v>
      </c>
      <c r="J117" s="30" t="str">
        <f>TEXT(B115+4,"(aaa)")</f>
        <v>(日)</v>
      </c>
      <c r="K117" s="30" t="str">
        <f>TEXT(B115+5,"(aaa)")</f>
        <v>(月)</v>
      </c>
      <c r="L117" s="30" t="str">
        <f>TEXT(B115+6,"(aaa)")</f>
        <v>(火)</v>
      </c>
      <c r="M117" s="30" t="str">
        <f>TEXT(B115+7,"(aaa)")</f>
        <v>(水)</v>
      </c>
      <c r="N117" s="30" t="str">
        <f>TEXT(B115+8,"(aaa)")</f>
        <v>(木)</v>
      </c>
      <c r="O117" s="30" t="str">
        <f>TEXT(B115+9,"(aaa)")</f>
        <v>(金)</v>
      </c>
      <c r="P117" s="30" t="str">
        <f>TEXT(B115+10,"(aaa)")</f>
        <v>(土)</v>
      </c>
      <c r="Q117" s="30" t="str">
        <f>TEXT(B115+11,"(aaa)")</f>
        <v>(日)</v>
      </c>
      <c r="R117" s="30" t="str">
        <f>TEXT(B115+12,"(aaa)")</f>
        <v>(月)</v>
      </c>
      <c r="S117" s="30" t="str">
        <f>TEXT(B115+13,"(aaa)")</f>
        <v>(火)</v>
      </c>
      <c r="T117" s="30" t="str">
        <f>TEXT(B115+14,"(aaa)")</f>
        <v>(水)</v>
      </c>
      <c r="U117" s="30" t="str">
        <f>TEXT(B115+15,"(aaa)")</f>
        <v>(木)</v>
      </c>
      <c r="V117" s="30" t="str">
        <f>TEXT(B115+16,"(aaa)")</f>
        <v>(金)</v>
      </c>
      <c r="W117" s="30" t="str">
        <f>TEXT(B115+17,"(aaa)")</f>
        <v>(土)</v>
      </c>
      <c r="X117" s="30" t="str">
        <f>TEXT(B115+18,"(aaa)")</f>
        <v>(日)</v>
      </c>
      <c r="Y117" s="30" t="str">
        <f>TEXT(B115+19,"(aaa)")</f>
        <v>(月)</v>
      </c>
      <c r="Z117" s="30" t="str">
        <f>TEXT(B115+20,"(aaa)")</f>
        <v>(火)</v>
      </c>
      <c r="AA117" s="30" t="str">
        <f>TEXT(B115+21,"(aaa)")</f>
        <v>(水)</v>
      </c>
      <c r="AB117" s="30" t="str">
        <f>TEXT(B115+22,"(aaa)")</f>
        <v>(木)</v>
      </c>
      <c r="AC117" s="30" t="str">
        <f>TEXT(B115+23,"(aaa)")</f>
        <v>(金)</v>
      </c>
      <c r="AD117" s="30" t="str">
        <f>TEXT(B115+24,"(aaa)")</f>
        <v>(土)</v>
      </c>
      <c r="AE117" s="30" t="str">
        <f>TEXT(B115+25,"(aaa)")</f>
        <v>(日)</v>
      </c>
      <c r="AF117" s="30" t="str">
        <f>TEXT(B115+26,"(aaa)")</f>
        <v>(月)</v>
      </c>
      <c r="AG117" s="30" t="str">
        <f>TEXT(B115+27,"(aaa)")</f>
        <v>(火)</v>
      </c>
      <c r="AH117" s="150" t="str">
        <f>TEXT($B115+28,"(aaa)")</f>
        <v>(水)</v>
      </c>
      <c r="AI117" s="30" t="str">
        <f>TEXT(B115+29,"(aaa)")</f>
        <v>(木)</v>
      </c>
      <c r="AJ117" s="30" t="str">
        <f>TEXT($B115+30,"(aaa)")</f>
        <v>(金)</v>
      </c>
    </row>
    <row r="118" spans="2:36" ht="12" customHeight="1">
      <c r="B118" s="644" t="s">
        <v>266</v>
      </c>
      <c r="C118" s="644"/>
      <c r="D118" s="644"/>
      <c r="E118" s="645"/>
      <c r="F118" s="35"/>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row>
    <row r="119" spans="2:36" ht="12" customHeight="1">
      <c r="B119" s="629"/>
      <c r="C119" s="629"/>
      <c r="D119" s="629"/>
      <c r="E119" s="630"/>
      <c r="F119" s="36"/>
      <c r="G119" s="19"/>
      <c r="H119" s="19"/>
      <c r="I119" s="19"/>
      <c r="J119" s="19"/>
      <c r="K119" s="19"/>
      <c r="L119" s="19"/>
      <c r="M119" s="19"/>
      <c r="N119" s="19"/>
      <c r="O119" s="19"/>
      <c r="P119" s="19" t="s">
        <v>207</v>
      </c>
      <c r="Q119" s="19" t="s">
        <v>207</v>
      </c>
      <c r="R119" s="19"/>
      <c r="S119" s="19"/>
      <c r="T119" s="19"/>
      <c r="U119" s="19"/>
      <c r="V119" s="19"/>
      <c r="W119" s="19"/>
      <c r="X119" s="19"/>
      <c r="Y119" s="19"/>
      <c r="Z119" s="19"/>
      <c r="AA119" s="19"/>
      <c r="AB119" s="19"/>
      <c r="AC119" s="19"/>
      <c r="AD119" s="19" t="s">
        <v>207</v>
      </c>
      <c r="AE119" s="19" t="s">
        <v>207</v>
      </c>
      <c r="AF119" s="19"/>
      <c r="AG119" s="19"/>
      <c r="AH119" s="19"/>
      <c r="AI119" s="19"/>
      <c r="AJ119" s="19"/>
    </row>
    <row r="120" spans="2:36" ht="12" customHeight="1">
      <c r="B120" s="640" t="s">
        <v>266</v>
      </c>
      <c r="C120" s="640"/>
      <c r="D120" s="640"/>
      <c r="E120" s="641"/>
      <c r="F120" s="35"/>
      <c r="G120" s="17"/>
      <c r="H120" s="17"/>
      <c r="I120" s="17"/>
      <c r="J120" s="17"/>
      <c r="K120" s="17"/>
      <c r="L120" s="17"/>
      <c r="M120" s="17"/>
      <c r="N120" s="17"/>
      <c r="O120" s="17"/>
      <c r="P120" s="17"/>
      <c r="Q120" s="17"/>
      <c r="R120" s="17"/>
      <c r="S120" s="17"/>
      <c r="T120" s="17"/>
      <c r="U120" s="17"/>
      <c r="V120" s="17"/>
      <c r="W120" s="35"/>
      <c r="X120" s="35"/>
      <c r="Y120" s="35"/>
      <c r="Z120" s="35"/>
      <c r="AA120" s="35"/>
      <c r="AB120" s="35"/>
      <c r="AC120" s="35"/>
      <c r="AD120" s="35"/>
      <c r="AE120" s="35"/>
      <c r="AF120" s="35"/>
      <c r="AG120" s="35"/>
      <c r="AH120" s="17"/>
      <c r="AI120" s="17"/>
      <c r="AJ120" s="17"/>
    </row>
    <row r="121" spans="2:36" ht="12" customHeight="1">
      <c r="B121" s="640"/>
      <c r="C121" s="640"/>
      <c r="D121" s="640"/>
      <c r="E121" s="641"/>
      <c r="F121" s="36"/>
      <c r="G121" s="19"/>
      <c r="H121" s="19"/>
      <c r="I121" s="19"/>
      <c r="J121" s="19"/>
      <c r="K121" s="19"/>
      <c r="L121" s="19"/>
      <c r="M121" s="19"/>
      <c r="N121" s="19"/>
      <c r="O121" s="19"/>
      <c r="P121" s="19"/>
      <c r="Q121" s="19"/>
      <c r="R121" s="19"/>
      <c r="S121" s="19"/>
      <c r="T121" s="19"/>
      <c r="U121" s="19"/>
      <c r="V121" s="19"/>
      <c r="W121" s="36"/>
      <c r="X121" s="36"/>
      <c r="Y121" s="36"/>
      <c r="Z121" s="36"/>
      <c r="AA121" s="36"/>
      <c r="AB121" s="36"/>
      <c r="AC121" s="36"/>
      <c r="AD121" s="36"/>
      <c r="AE121" s="36"/>
      <c r="AF121" s="36"/>
      <c r="AG121" s="36"/>
      <c r="AH121" s="19"/>
      <c r="AI121" s="19"/>
      <c r="AJ121" s="19"/>
    </row>
    <row r="122" spans="2:36" ht="12" customHeight="1">
      <c r="B122" s="629" t="s">
        <v>267</v>
      </c>
      <c r="C122" s="629"/>
      <c r="D122" s="629"/>
      <c r="E122" s="630"/>
      <c r="F122" s="35"/>
      <c r="G122" s="17"/>
      <c r="H122" s="17"/>
      <c r="I122" s="17"/>
      <c r="J122" s="17"/>
      <c r="K122" s="17"/>
      <c r="L122" s="17"/>
      <c r="M122" s="17"/>
      <c r="N122" s="17"/>
      <c r="O122" s="17"/>
      <c r="P122" s="188" t="s">
        <v>433</v>
      </c>
      <c r="Q122" s="17" t="s">
        <v>324</v>
      </c>
      <c r="R122" s="17"/>
      <c r="S122" s="17"/>
      <c r="T122" s="17"/>
      <c r="U122" s="17"/>
      <c r="V122" s="17"/>
      <c r="W122" s="17"/>
      <c r="X122" s="17"/>
      <c r="Y122" s="17"/>
      <c r="Z122" s="17"/>
      <c r="AA122" s="17"/>
      <c r="AB122" s="17"/>
      <c r="AC122" s="17"/>
      <c r="AD122" s="17"/>
      <c r="AE122" s="17"/>
      <c r="AF122" s="17"/>
      <c r="AG122" s="17"/>
      <c r="AH122" s="17"/>
      <c r="AI122" s="17"/>
      <c r="AJ122" s="17"/>
    </row>
    <row r="123" spans="2:36" ht="12" customHeight="1">
      <c r="B123" s="629"/>
      <c r="C123" s="629"/>
      <c r="D123" s="629"/>
      <c r="E123" s="630"/>
      <c r="F123" s="36"/>
      <c r="G123" s="19"/>
      <c r="H123" s="19"/>
      <c r="I123" s="19"/>
      <c r="J123" s="19"/>
      <c r="K123" s="19"/>
      <c r="L123" s="19"/>
      <c r="M123" s="19"/>
      <c r="N123" s="19"/>
      <c r="O123" s="19"/>
      <c r="P123" s="19" t="s">
        <v>289</v>
      </c>
      <c r="Q123" s="19" t="s">
        <v>206</v>
      </c>
      <c r="R123" s="19"/>
      <c r="S123" s="19"/>
      <c r="T123" s="19"/>
      <c r="U123" s="19"/>
      <c r="V123" s="19"/>
      <c r="W123" s="19"/>
      <c r="X123" s="19"/>
      <c r="Y123" s="19"/>
      <c r="Z123" s="19"/>
      <c r="AA123" s="19"/>
      <c r="AB123" s="19"/>
      <c r="AC123" s="19"/>
      <c r="AD123" s="19" t="s">
        <v>207</v>
      </c>
      <c r="AE123" s="19"/>
      <c r="AF123" s="19"/>
      <c r="AG123" s="19"/>
      <c r="AH123" s="19"/>
      <c r="AI123" s="19"/>
      <c r="AJ123" s="19"/>
    </row>
    <row r="124" spans="2:36" ht="12" customHeight="1">
      <c r="B124" s="640" t="s">
        <v>267</v>
      </c>
      <c r="C124" s="640"/>
      <c r="D124" s="640"/>
      <c r="E124" s="641"/>
      <c r="F124" s="35"/>
      <c r="G124" s="17"/>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row>
    <row r="125" spans="2:36" ht="12" customHeight="1">
      <c r="B125" s="640"/>
      <c r="C125" s="640"/>
      <c r="D125" s="640"/>
      <c r="E125" s="641"/>
      <c r="F125" s="36"/>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row>
    <row r="126" spans="2:36" ht="12" customHeight="1">
      <c r="B126" s="629" t="s">
        <v>268</v>
      </c>
      <c r="C126" s="629"/>
      <c r="D126" s="629"/>
      <c r="E126" s="630"/>
      <c r="F126" s="35"/>
      <c r="G126" s="17"/>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row>
    <row r="127" spans="2:36" ht="12" customHeight="1">
      <c r="B127" s="629"/>
      <c r="C127" s="629"/>
      <c r="D127" s="629"/>
      <c r="E127" s="630"/>
      <c r="F127" s="34"/>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c r="AG127" s="15"/>
      <c r="AH127" s="15"/>
      <c r="AI127" s="15"/>
      <c r="AJ127" s="15"/>
    </row>
    <row r="128" spans="2:36" ht="12" customHeight="1">
      <c r="B128" s="629" t="s">
        <v>33</v>
      </c>
      <c r="C128" s="629"/>
      <c r="D128" s="629"/>
      <c r="E128" s="630"/>
      <c r="F128" s="32"/>
      <c r="G128" s="17"/>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row>
    <row r="129" spans="2:36" ht="12" customHeight="1">
      <c r="B129" s="629"/>
      <c r="C129" s="629"/>
      <c r="D129" s="629"/>
      <c r="E129" s="630"/>
      <c r="F129" s="33"/>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row>
    <row r="130" spans="2:36" ht="12" customHeight="1">
      <c r="B130" s="629" t="s">
        <v>269</v>
      </c>
      <c r="C130" s="629"/>
      <c r="D130" s="629"/>
      <c r="E130" s="630"/>
      <c r="F130" s="35"/>
      <c r="G130" s="17"/>
      <c r="H130" s="17"/>
      <c r="I130" s="17"/>
      <c r="J130" s="17"/>
      <c r="K130" s="17"/>
      <c r="L130" s="17"/>
      <c r="M130" s="17"/>
      <c r="N130" s="17"/>
      <c r="O130" s="17"/>
      <c r="P130" s="17"/>
      <c r="Q130" s="17" t="s">
        <v>649</v>
      </c>
      <c r="R130" s="17"/>
      <c r="S130" s="17"/>
      <c r="T130" s="17"/>
      <c r="U130" s="17"/>
      <c r="V130" s="17"/>
      <c r="W130" s="17"/>
      <c r="X130" s="17"/>
      <c r="Y130" s="17"/>
      <c r="Z130" s="17"/>
      <c r="AA130" s="17"/>
      <c r="AB130" s="17"/>
      <c r="AC130" s="17"/>
      <c r="AD130" s="17"/>
      <c r="AE130" s="17"/>
      <c r="AF130" s="17"/>
      <c r="AG130" s="17"/>
      <c r="AH130" s="17"/>
      <c r="AI130" s="17"/>
      <c r="AJ130" s="17"/>
    </row>
    <row r="131" spans="2:36" ht="12" customHeight="1">
      <c r="B131" s="629"/>
      <c r="C131" s="629"/>
      <c r="D131" s="629"/>
      <c r="E131" s="630"/>
      <c r="F131" s="36"/>
      <c r="G131" s="19"/>
      <c r="H131" s="19"/>
      <c r="I131" s="19"/>
      <c r="J131" s="19"/>
      <c r="K131" s="19"/>
      <c r="L131" s="19"/>
      <c r="M131" s="19"/>
      <c r="N131" s="19"/>
      <c r="O131" s="19"/>
      <c r="P131" s="19"/>
      <c r="Q131" s="19" t="s">
        <v>206</v>
      </c>
      <c r="R131" s="19"/>
      <c r="S131" s="19"/>
      <c r="T131" s="19"/>
      <c r="U131" s="19"/>
      <c r="V131" s="19"/>
      <c r="W131" s="19"/>
      <c r="X131" s="19"/>
      <c r="Y131" s="19"/>
      <c r="Z131" s="19"/>
      <c r="AA131" s="19"/>
      <c r="AB131" s="19"/>
      <c r="AC131" s="19"/>
      <c r="AD131" s="19"/>
      <c r="AE131" s="19"/>
      <c r="AF131" s="19"/>
      <c r="AG131" s="19"/>
      <c r="AH131" s="19"/>
      <c r="AI131" s="19"/>
      <c r="AJ131" s="19"/>
    </row>
    <row r="132" spans="2:36" ht="12" customHeight="1">
      <c r="B132" s="629" t="s">
        <v>270</v>
      </c>
      <c r="C132" s="629"/>
      <c r="D132" s="629"/>
      <c r="E132" s="630"/>
      <c r="F132" s="35"/>
      <c r="G132" s="17"/>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row>
    <row r="133" spans="2:36" ht="12" customHeight="1">
      <c r="B133" s="629"/>
      <c r="C133" s="629"/>
      <c r="D133" s="629"/>
      <c r="E133" s="630"/>
      <c r="F133" s="36"/>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row>
    <row r="134" spans="2:36" ht="12" customHeight="1">
      <c r="B134" s="629" t="s">
        <v>271</v>
      </c>
      <c r="C134" s="629"/>
      <c r="D134" s="629"/>
      <c r="E134" s="630"/>
      <c r="F134" s="35"/>
      <c r="G134" s="17"/>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row>
    <row r="135" spans="2:36" ht="12" customHeight="1">
      <c r="B135" s="629"/>
      <c r="C135" s="629"/>
      <c r="D135" s="629"/>
      <c r="E135" s="630"/>
      <c r="F135" s="36"/>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row>
    <row r="136" spans="2:36" ht="12" customHeight="1">
      <c r="B136" s="629" t="s">
        <v>272</v>
      </c>
      <c r="C136" s="629"/>
      <c r="D136" s="629"/>
      <c r="E136" s="630"/>
      <c r="F136" s="35"/>
      <c r="G136" s="17"/>
      <c r="H136" s="17"/>
      <c r="I136" s="17"/>
      <c r="J136" s="17"/>
      <c r="K136" s="17"/>
      <c r="L136" s="17"/>
      <c r="M136" s="17"/>
      <c r="N136" s="17"/>
      <c r="O136" s="17"/>
      <c r="P136" s="188" t="s">
        <v>433</v>
      </c>
      <c r="Q136" s="17" t="s">
        <v>324</v>
      </c>
      <c r="R136" s="17"/>
      <c r="S136" s="17"/>
      <c r="T136" s="17"/>
      <c r="U136" s="17"/>
      <c r="V136" s="17"/>
      <c r="W136" s="17"/>
      <c r="X136" s="17"/>
      <c r="Y136" s="17"/>
      <c r="Z136" s="17"/>
      <c r="AA136" s="17"/>
      <c r="AB136" s="17"/>
      <c r="AC136" s="17"/>
      <c r="AD136" s="17" t="s">
        <v>325</v>
      </c>
      <c r="AE136" s="17" t="s">
        <v>325</v>
      </c>
      <c r="AF136" s="17"/>
      <c r="AG136" s="17"/>
      <c r="AH136" s="17"/>
      <c r="AI136" s="17"/>
      <c r="AJ136" s="17"/>
    </row>
    <row r="137" spans="2:36" ht="12" customHeight="1">
      <c r="B137" s="629"/>
      <c r="C137" s="629"/>
      <c r="D137" s="629"/>
      <c r="E137" s="630"/>
      <c r="F137" s="34"/>
      <c r="G137" s="15"/>
      <c r="H137" s="15"/>
      <c r="I137" s="15"/>
      <c r="J137" s="15"/>
      <c r="K137" s="15"/>
      <c r="L137" s="15"/>
      <c r="M137" s="15"/>
      <c r="N137" s="15"/>
      <c r="O137" s="15"/>
      <c r="P137" s="19" t="s">
        <v>289</v>
      </c>
      <c r="Q137" s="15" t="s">
        <v>206</v>
      </c>
      <c r="R137" s="15"/>
      <c r="S137" s="15"/>
      <c r="T137" s="15"/>
      <c r="U137" s="15"/>
      <c r="V137" s="15"/>
      <c r="W137" s="15"/>
      <c r="X137" s="15"/>
      <c r="Y137" s="15"/>
      <c r="Z137" s="15"/>
      <c r="AA137" s="15"/>
      <c r="AB137" s="15"/>
      <c r="AC137" s="15"/>
      <c r="AD137" s="15" t="s">
        <v>206</v>
      </c>
      <c r="AE137" s="15" t="s">
        <v>206</v>
      </c>
      <c r="AF137" s="15"/>
      <c r="AG137" s="15"/>
      <c r="AH137" s="15"/>
      <c r="AI137" s="15"/>
      <c r="AJ137" s="15"/>
    </row>
    <row r="138" spans="2:36" ht="12" customHeight="1">
      <c r="B138" s="629" t="s">
        <v>273</v>
      </c>
      <c r="C138" s="629"/>
      <c r="D138" s="629"/>
      <c r="E138" s="630"/>
      <c r="F138" s="32"/>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row>
    <row r="139" spans="2:36" ht="12" customHeight="1">
      <c r="B139" s="629"/>
      <c r="C139" s="629"/>
      <c r="D139" s="629"/>
      <c r="E139" s="630"/>
      <c r="F139" s="33"/>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row>
    <row r="140" spans="2:36" ht="12" customHeight="1">
      <c r="B140" s="629" t="s">
        <v>274</v>
      </c>
      <c r="C140" s="629"/>
      <c r="D140" s="629"/>
      <c r="E140" s="630"/>
      <c r="F140" s="35"/>
      <c r="G140" s="17"/>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row>
    <row r="141" spans="2:36" ht="12" customHeight="1">
      <c r="B141" s="629"/>
      <c r="C141" s="629"/>
      <c r="D141" s="629"/>
      <c r="E141" s="630"/>
      <c r="F141" s="36"/>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row>
    <row r="142" spans="2:36" ht="12" customHeight="1">
      <c r="B142" s="629" t="s">
        <v>275</v>
      </c>
      <c r="C142" s="629"/>
      <c r="D142" s="629"/>
      <c r="E142" s="630"/>
      <c r="F142" s="35"/>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row>
    <row r="143" spans="2:36" ht="12" customHeight="1">
      <c r="B143" s="629"/>
      <c r="C143" s="629"/>
      <c r="D143" s="629"/>
      <c r="E143" s="630"/>
      <c r="F143" s="36"/>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row>
    <row r="144" spans="2:36" ht="12" customHeight="1">
      <c r="B144" s="629" t="s">
        <v>276</v>
      </c>
      <c r="C144" s="629"/>
      <c r="D144" s="629"/>
      <c r="E144" s="630"/>
      <c r="F144" s="35"/>
      <c r="G144" s="17"/>
      <c r="H144" s="17"/>
      <c r="I144" s="17"/>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row>
    <row r="145" spans="2:36" ht="12" customHeight="1">
      <c r="B145" s="629"/>
      <c r="C145" s="629"/>
      <c r="D145" s="629"/>
      <c r="E145" s="630"/>
      <c r="F145" s="36"/>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row>
    <row r="146" spans="2:36" ht="12" customHeight="1">
      <c r="B146" s="629" t="s">
        <v>277</v>
      </c>
      <c r="C146" s="629"/>
      <c r="D146" s="629"/>
      <c r="E146" s="630"/>
      <c r="F146" s="35"/>
      <c r="G146" s="17"/>
      <c r="H146" s="17"/>
      <c r="I146" s="17"/>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row>
    <row r="147" spans="2:36" ht="12" customHeight="1">
      <c r="B147" s="629"/>
      <c r="C147" s="629"/>
      <c r="D147" s="629"/>
      <c r="E147" s="630"/>
      <c r="F147" s="34"/>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15"/>
      <c r="AF147" s="15"/>
      <c r="AG147" s="15"/>
      <c r="AH147" s="15"/>
      <c r="AI147" s="15"/>
      <c r="AJ147" s="15"/>
    </row>
    <row r="148" spans="2:36" ht="12" customHeight="1">
      <c r="B148" s="629" t="s">
        <v>278</v>
      </c>
      <c r="C148" s="629"/>
      <c r="D148" s="629"/>
      <c r="E148" s="630"/>
      <c r="F148" s="32"/>
      <c r="G148" s="17"/>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row>
    <row r="149" spans="2:36" ht="12" customHeight="1">
      <c r="B149" s="629"/>
      <c r="C149" s="629"/>
      <c r="D149" s="629"/>
      <c r="E149" s="630"/>
      <c r="F149" s="33"/>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row>
    <row r="150" spans="2:36" ht="12" customHeight="1">
      <c r="B150" s="629" t="s">
        <v>279</v>
      </c>
      <c r="C150" s="629"/>
      <c r="D150" s="629"/>
      <c r="E150" s="630"/>
      <c r="F150" s="35"/>
      <c r="G150" s="17"/>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row>
    <row r="151" spans="2:36" ht="12" customHeight="1">
      <c r="B151" s="629"/>
      <c r="C151" s="629"/>
      <c r="D151" s="629"/>
      <c r="E151" s="630"/>
      <c r="F151" s="36"/>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row>
    <row r="152" spans="2:36" ht="12" customHeight="1">
      <c r="B152" s="629" t="s">
        <v>280</v>
      </c>
      <c r="C152" s="629"/>
      <c r="D152" s="629"/>
      <c r="E152" s="630"/>
      <c r="F152" s="35"/>
      <c r="G152" s="17"/>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row>
    <row r="153" spans="2:36" ht="12" customHeight="1">
      <c r="B153" s="629"/>
      <c r="C153" s="629"/>
      <c r="D153" s="629"/>
      <c r="E153" s="630"/>
      <c r="F153" s="36"/>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row>
    <row r="154" spans="2:36" ht="12" customHeight="1">
      <c r="B154" s="629" t="s">
        <v>281</v>
      </c>
      <c r="C154" s="629"/>
      <c r="D154" s="629"/>
      <c r="E154" s="630"/>
      <c r="F154" s="35"/>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row>
    <row r="155" spans="2:36" ht="12" customHeight="1">
      <c r="B155" s="629"/>
      <c r="C155" s="629"/>
      <c r="D155" s="629"/>
      <c r="E155" s="630"/>
      <c r="F155" s="36"/>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row>
    <row r="156" spans="2:36" ht="12" customHeight="1">
      <c r="B156" s="636" t="s">
        <v>282</v>
      </c>
      <c r="C156" s="636"/>
      <c r="D156" s="636"/>
      <c r="E156" s="637"/>
      <c r="F156" s="35"/>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row>
    <row r="157" spans="2:36" ht="12" customHeight="1">
      <c r="B157" s="638"/>
      <c r="C157" s="638"/>
      <c r="D157" s="638"/>
      <c r="E157" s="639"/>
      <c r="F157" s="34"/>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c r="AJ157" s="15"/>
    </row>
    <row r="158" spans="2:36" ht="12" customHeight="1">
      <c r="B158" s="629" t="s">
        <v>283</v>
      </c>
      <c r="C158" s="629"/>
      <c r="D158" s="629"/>
      <c r="E158" s="630"/>
      <c r="F158" s="32"/>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row>
    <row r="159" spans="2:36" ht="12" customHeight="1">
      <c r="B159" s="629"/>
      <c r="C159" s="629"/>
      <c r="D159" s="629"/>
      <c r="E159" s="630"/>
      <c r="F159" s="33"/>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row>
    <row r="160" spans="2:36" ht="12" customHeight="1">
      <c r="B160" s="640" t="s">
        <v>284</v>
      </c>
      <c r="C160" s="640"/>
      <c r="D160" s="640"/>
      <c r="E160" s="641"/>
      <c r="F160" s="35"/>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row>
    <row r="161" spans="2:36" ht="12" customHeight="1">
      <c r="B161" s="640"/>
      <c r="C161" s="640"/>
      <c r="D161" s="640"/>
      <c r="E161" s="641"/>
      <c r="F161" s="36"/>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row>
    <row r="162" spans="2:36" ht="12" customHeight="1">
      <c r="B162" s="629" t="s">
        <v>285</v>
      </c>
      <c r="C162" s="629"/>
      <c r="D162" s="629"/>
      <c r="E162" s="630"/>
      <c r="F162" s="35"/>
      <c r="G162" s="17"/>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c r="AJ162" s="17"/>
    </row>
    <row r="163" spans="2:36" ht="12" customHeight="1">
      <c r="B163" s="629"/>
      <c r="C163" s="629"/>
      <c r="D163" s="629"/>
      <c r="E163" s="630"/>
      <c r="F163" s="36"/>
      <c r="G163" s="19"/>
      <c r="H163" s="19"/>
      <c r="I163" s="19"/>
      <c r="J163" s="19"/>
      <c r="K163" s="19"/>
      <c r="L163" s="19"/>
      <c r="M163" s="19"/>
      <c r="N163" s="19"/>
      <c r="O163" s="19"/>
      <c r="P163" s="19"/>
      <c r="Q163" s="19" t="s">
        <v>207</v>
      </c>
      <c r="R163" s="19"/>
      <c r="S163" s="19"/>
      <c r="T163" s="19"/>
      <c r="U163" s="19"/>
      <c r="V163" s="19"/>
      <c r="W163" s="19"/>
      <c r="X163" s="19"/>
      <c r="Y163" s="19"/>
      <c r="Z163" s="19"/>
      <c r="AA163" s="19"/>
      <c r="AB163" s="19"/>
      <c r="AC163" s="19"/>
      <c r="AD163" s="19"/>
      <c r="AE163" s="19"/>
      <c r="AF163" s="19"/>
      <c r="AG163" s="19"/>
      <c r="AH163" s="19"/>
      <c r="AI163" s="19"/>
      <c r="AJ163" s="19"/>
    </row>
    <row r="164" spans="2:36" ht="12" customHeight="1">
      <c r="B164" s="629" t="s">
        <v>286</v>
      </c>
      <c r="C164" s="629"/>
      <c r="D164" s="629"/>
      <c r="E164" s="630"/>
      <c r="F164" s="35"/>
      <c r="G164" s="17"/>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c r="AJ164" s="17"/>
    </row>
    <row r="165" spans="2:36" ht="12" customHeight="1">
      <c r="B165" s="629"/>
      <c r="C165" s="629"/>
      <c r="D165" s="629"/>
      <c r="E165" s="630"/>
      <c r="F165" s="36"/>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row>
    <row r="166" spans="2:36" ht="12" customHeight="1">
      <c r="B166" s="629" t="s">
        <v>260</v>
      </c>
      <c r="C166" s="629"/>
      <c r="D166" s="629"/>
      <c r="E166" s="630"/>
      <c r="F166" s="35"/>
      <c r="G166" s="17"/>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c r="AJ166" s="17"/>
    </row>
    <row r="167" spans="2:36" ht="12" customHeight="1">
      <c r="B167" s="629"/>
      <c r="C167" s="629"/>
      <c r="D167" s="629"/>
      <c r="E167" s="630"/>
      <c r="F167" s="34"/>
      <c r="G167" s="15"/>
      <c r="H167" s="15"/>
      <c r="I167" s="15"/>
      <c r="J167" s="15"/>
      <c r="K167" s="15"/>
      <c r="L167" s="15"/>
      <c r="M167" s="15"/>
      <c r="N167" s="15"/>
      <c r="O167" s="15"/>
      <c r="P167" s="15"/>
      <c r="Q167" s="15" t="s">
        <v>207</v>
      </c>
      <c r="R167" s="15"/>
      <c r="S167" s="15"/>
      <c r="T167" s="15"/>
      <c r="U167" s="15"/>
      <c r="V167" s="15"/>
      <c r="W167" s="15"/>
      <c r="X167" s="15"/>
      <c r="Y167" s="15"/>
      <c r="Z167" s="15"/>
      <c r="AA167" s="15"/>
      <c r="AB167" s="15"/>
      <c r="AC167" s="15"/>
      <c r="AD167" s="15" t="s">
        <v>207</v>
      </c>
      <c r="AE167" s="15" t="s">
        <v>207</v>
      </c>
      <c r="AF167" s="15"/>
      <c r="AG167" s="15"/>
      <c r="AH167" s="15"/>
      <c r="AI167" s="15"/>
      <c r="AJ167" s="15"/>
    </row>
    <row r="168" spans="2:36" ht="12" customHeight="1">
      <c r="B168" s="629"/>
      <c r="C168" s="629"/>
      <c r="D168" s="629"/>
      <c r="E168" s="630"/>
      <c r="F168" s="32"/>
      <c r="G168" s="17"/>
      <c r="H168" s="17"/>
      <c r="I168" s="17"/>
      <c r="J168" s="17"/>
      <c r="K168" s="17"/>
      <c r="L168" s="17"/>
      <c r="M168" s="17"/>
      <c r="N168" s="17"/>
      <c r="O168" s="17"/>
      <c r="P168" s="17"/>
      <c r="Q168" s="17"/>
      <c r="R168" s="17"/>
      <c r="S168" s="17"/>
      <c r="T168" s="17"/>
      <c r="U168" s="17"/>
      <c r="V168" s="17"/>
      <c r="W168" s="17"/>
      <c r="X168" s="17"/>
      <c r="Y168" s="17"/>
      <c r="Z168" s="17"/>
      <c r="AA168" s="17"/>
      <c r="AB168" s="17"/>
      <c r="AC168" s="17"/>
      <c r="AD168" s="17"/>
      <c r="AE168" s="17"/>
      <c r="AF168" s="17"/>
      <c r="AG168" s="17"/>
      <c r="AH168" s="17"/>
      <c r="AI168" s="17"/>
      <c r="AJ168" s="17"/>
    </row>
    <row r="169" spans="2:36" ht="12" customHeight="1">
      <c r="B169" s="629"/>
      <c r="C169" s="629"/>
      <c r="D169" s="629"/>
      <c r="E169" s="630"/>
      <c r="F169" s="33"/>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row>
    <row r="170" spans="2:36" ht="12" customHeight="1">
      <c r="B170" s="629"/>
      <c r="C170" s="629"/>
      <c r="D170" s="629"/>
      <c r="E170" s="630"/>
      <c r="F170" s="35"/>
      <c r="G170" s="17"/>
      <c r="H170" s="17"/>
      <c r="I170" s="17"/>
      <c r="J170" s="17"/>
      <c r="K170" s="17"/>
      <c r="L170" s="17"/>
      <c r="M170" s="17"/>
      <c r="N170" s="17"/>
      <c r="O170" s="17"/>
      <c r="P170" s="17"/>
      <c r="Q170" s="17"/>
      <c r="R170" s="17"/>
      <c r="S170" s="17"/>
      <c r="T170" s="17"/>
      <c r="U170" s="17"/>
      <c r="V170" s="17"/>
      <c r="W170" s="17"/>
      <c r="X170" s="17"/>
      <c r="Y170" s="17"/>
      <c r="Z170" s="17"/>
      <c r="AA170" s="17"/>
      <c r="AB170" s="17"/>
      <c r="AC170" s="17"/>
      <c r="AD170" s="17"/>
      <c r="AE170" s="17"/>
      <c r="AF170" s="17"/>
      <c r="AG170" s="17"/>
      <c r="AH170" s="17"/>
      <c r="AI170" s="17"/>
      <c r="AJ170" s="17"/>
    </row>
    <row r="171" spans="2:36" ht="12" customHeight="1">
      <c r="B171" s="629"/>
      <c r="C171" s="629"/>
      <c r="D171" s="629"/>
      <c r="E171" s="630"/>
      <c r="F171" s="36"/>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row>
    <row r="172" spans="2:36" ht="12" customHeight="1">
      <c r="B172" s="629"/>
      <c r="C172" s="629"/>
      <c r="D172" s="629"/>
      <c r="E172" s="630"/>
      <c r="F172" s="35"/>
      <c r="G172" s="17"/>
      <c r="H172" s="17"/>
      <c r="I172" s="17"/>
      <c r="J172" s="17"/>
      <c r="K172" s="17"/>
      <c r="L172" s="17"/>
      <c r="M172" s="17"/>
      <c r="N172" s="17"/>
      <c r="O172" s="17"/>
      <c r="P172" s="17"/>
      <c r="Q172" s="17"/>
      <c r="R172" s="17"/>
      <c r="S172" s="17"/>
      <c r="T172" s="17"/>
      <c r="U172" s="17"/>
      <c r="V172" s="17"/>
      <c r="W172" s="17"/>
      <c r="X172" s="17"/>
      <c r="Y172" s="17"/>
      <c r="Z172" s="17"/>
      <c r="AA172" s="17"/>
      <c r="AB172" s="17"/>
      <c r="AC172" s="17"/>
      <c r="AD172" s="17"/>
      <c r="AE172" s="17"/>
      <c r="AF172" s="17"/>
      <c r="AG172" s="17"/>
      <c r="AH172" s="17"/>
      <c r="AI172" s="17"/>
      <c r="AJ172" s="17"/>
    </row>
    <row r="173" spans="2:36" ht="12" customHeight="1">
      <c r="B173" s="629"/>
      <c r="C173" s="629"/>
      <c r="D173" s="629"/>
      <c r="E173" s="630"/>
      <c r="F173" s="36"/>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row>
    <row r="174" spans="2:36" ht="12" customHeight="1">
      <c r="B174" s="629"/>
      <c r="C174" s="629"/>
      <c r="D174" s="629"/>
      <c r="E174" s="630"/>
      <c r="F174" s="35"/>
      <c r="G174" s="17"/>
      <c r="H174" s="17"/>
      <c r="I174" s="17"/>
      <c r="J174" s="17"/>
      <c r="K174" s="17"/>
      <c r="L174" s="17"/>
      <c r="M174" s="17"/>
      <c r="N174" s="17"/>
      <c r="O174" s="17"/>
      <c r="P174" s="17"/>
      <c r="Q174" s="17"/>
      <c r="R174" s="17"/>
      <c r="S174" s="17"/>
      <c r="T174" s="17"/>
      <c r="U174" s="17"/>
      <c r="V174" s="17"/>
      <c r="W174" s="17"/>
      <c r="X174" s="17"/>
      <c r="Y174" s="17"/>
      <c r="Z174" s="17"/>
      <c r="AA174" s="17"/>
      <c r="AB174" s="17"/>
      <c r="AC174" s="17"/>
      <c r="AD174" s="17"/>
      <c r="AE174" s="17"/>
      <c r="AF174" s="17"/>
      <c r="AG174" s="17"/>
      <c r="AH174" s="17"/>
      <c r="AI174" s="17"/>
      <c r="AJ174" s="17"/>
    </row>
    <row r="175" spans="2:36" ht="12" customHeight="1">
      <c r="B175" s="629"/>
      <c r="C175" s="629"/>
      <c r="D175" s="629"/>
      <c r="E175" s="630"/>
      <c r="F175" s="36"/>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row>
    <row r="176" spans="2:36" ht="12" customHeight="1">
      <c r="B176" s="629"/>
      <c r="C176" s="629"/>
      <c r="D176" s="629"/>
      <c r="E176" s="630"/>
      <c r="F176" s="35"/>
      <c r="G176" s="17"/>
      <c r="H176" s="17"/>
      <c r="I176" s="17"/>
      <c r="J176" s="17"/>
      <c r="K176" s="17"/>
      <c r="L176" s="17"/>
      <c r="M176" s="17"/>
      <c r="N176" s="17"/>
      <c r="O176" s="17"/>
      <c r="P176" s="17"/>
      <c r="Q176" s="17"/>
      <c r="R176" s="17"/>
      <c r="S176" s="17"/>
      <c r="T176" s="17"/>
      <c r="U176" s="17"/>
      <c r="V176" s="17"/>
      <c r="W176" s="17"/>
      <c r="X176" s="17"/>
      <c r="Y176" s="17"/>
      <c r="Z176" s="17"/>
      <c r="AA176" s="17"/>
      <c r="AB176" s="17"/>
      <c r="AC176" s="17"/>
      <c r="AD176" s="17"/>
      <c r="AE176" s="17"/>
      <c r="AF176" s="17"/>
      <c r="AG176" s="17"/>
      <c r="AH176" s="17"/>
      <c r="AI176" s="17"/>
      <c r="AJ176" s="17"/>
    </row>
    <row r="177" spans="2:36" ht="12" customHeight="1">
      <c r="B177" s="629"/>
      <c r="C177" s="629"/>
      <c r="D177" s="629"/>
      <c r="E177" s="630"/>
      <c r="F177" s="34"/>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15"/>
      <c r="AF177" s="15"/>
      <c r="AG177" s="15"/>
      <c r="AH177" s="15"/>
      <c r="AI177" s="15"/>
      <c r="AJ177" s="15"/>
    </row>
    <row r="178" spans="2:36" ht="12" customHeight="1">
      <c r="B178" s="629"/>
      <c r="C178" s="629"/>
      <c r="D178" s="629"/>
      <c r="E178" s="630"/>
      <c r="F178" s="32"/>
      <c r="G178" s="17"/>
      <c r="H178" s="17"/>
      <c r="I178" s="17"/>
      <c r="J178" s="17"/>
      <c r="K178" s="17"/>
      <c r="L178" s="17"/>
      <c r="M178" s="17"/>
      <c r="N178" s="17"/>
      <c r="O178" s="17"/>
      <c r="P178" s="17"/>
      <c r="Q178" s="17"/>
      <c r="R178" s="17"/>
      <c r="S178" s="17"/>
      <c r="T178" s="17"/>
      <c r="U178" s="17"/>
      <c r="V178" s="17"/>
      <c r="W178" s="17"/>
      <c r="X178" s="17"/>
      <c r="Y178" s="17"/>
      <c r="Z178" s="17"/>
      <c r="AA178" s="17"/>
      <c r="AB178" s="17"/>
      <c r="AC178" s="17"/>
      <c r="AD178" s="17"/>
      <c r="AE178" s="17"/>
      <c r="AF178" s="17"/>
      <c r="AG178" s="17"/>
      <c r="AH178" s="17"/>
      <c r="AI178" s="17"/>
      <c r="AJ178" s="17"/>
    </row>
    <row r="179" spans="2:36" ht="12" customHeight="1">
      <c r="B179" s="629"/>
      <c r="C179" s="629"/>
      <c r="D179" s="629"/>
      <c r="E179" s="630"/>
      <c r="F179" s="33"/>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row>
    <row r="180" spans="2:36" ht="12" customHeight="1">
      <c r="B180" s="629"/>
      <c r="C180" s="629"/>
      <c r="D180" s="629"/>
      <c r="E180" s="630"/>
      <c r="F180" s="35"/>
      <c r="G180" s="17"/>
      <c r="H180" s="17"/>
      <c r="I180" s="17"/>
      <c r="J180" s="17"/>
      <c r="K180" s="17"/>
      <c r="L180" s="17"/>
      <c r="M180" s="17"/>
      <c r="N180" s="17"/>
      <c r="O180" s="17"/>
      <c r="P180" s="17"/>
      <c r="Q180" s="17"/>
      <c r="R180" s="17"/>
      <c r="S180" s="17"/>
      <c r="T180" s="17"/>
      <c r="U180" s="17"/>
      <c r="V180" s="17"/>
      <c r="W180" s="17"/>
      <c r="X180" s="17"/>
      <c r="Y180" s="17"/>
      <c r="Z180" s="17"/>
      <c r="AA180" s="17"/>
      <c r="AB180" s="17"/>
      <c r="AC180" s="17"/>
      <c r="AD180" s="17"/>
      <c r="AE180" s="17"/>
      <c r="AF180" s="17"/>
      <c r="AG180" s="17"/>
      <c r="AH180" s="17"/>
      <c r="AI180" s="17"/>
      <c r="AJ180" s="17"/>
    </row>
    <row r="181" spans="2:36" ht="12" customHeight="1">
      <c r="B181" s="629"/>
      <c r="C181" s="629"/>
      <c r="D181" s="629"/>
      <c r="E181" s="630"/>
      <c r="F181" s="36"/>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row>
    <row r="182" spans="2:36" ht="12" customHeight="1">
      <c r="B182" s="629"/>
      <c r="C182" s="629"/>
      <c r="D182" s="629"/>
      <c r="E182" s="630"/>
      <c r="F182" s="35"/>
      <c r="G182" s="17"/>
      <c r="H182" s="17"/>
      <c r="I182" s="17"/>
      <c r="J182" s="17"/>
      <c r="K182" s="17"/>
      <c r="L182" s="17"/>
      <c r="M182" s="17"/>
      <c r="N182" s="17"/>
      <c r="O182" s="17"/>
      <c r="P182" s="17"/>
      <c r="Q182" s="17"/>
      <c r="R182" s="17"/>
      <c r="S182" s="17"/>
      <c r="T182" s="17"/>
      <c r="U182" s="17"/>
      <c r="V182" s="17"/>
      <c r="W182" s="17"/>
      <c r="X182" s="17"/>
      <c r="Y182" s="17"/>
      <c r="Z182" s="17"/>
      <c r="AA182" s="17"/>
      <c r="AB182" s="17"/>
      <c r="AC182" s="17"/>
      <c r="AD182" s="17"/>
      <c r="AE182" s="17"/>
      <c r="AF182" s="17"/>
      <c r="AG182" s="17"/>
      <c r="AH182" s="17"/>
      <c r="AI182" s="17"/>
      <c r="AJ182" s="17"/>
    </row>
    <row r="183" spans="2:36" ht="12" customHeight="1">
      <c r="B183" s="629"/>
      <c r="C183" s="629"/>
      <c r="D183" s="629"/>
      <c r="E183" s="630"/>
      <c r="F183" s="36"/>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row>
    <row r="184" spans="2:36" ht="12" customHeight="1">
      <c r="B184" s="629"/>
      <c r="C184" s="629"/>
      <c r="D184" s="629"/>
      <c r="E184" s="630"/>
      <c r="F184" s="35"/>
      <c r="G184" s="17"/>
      <c r="H184" s="17"/>
      <c r="I184" s="17"/>
      <c r="J184" s="17"/>
      <c r="K184" s="17"/>
      <c r="L184" s="17"/>
      <c r="M184" s="17"/>
      <c r="N184" s="17"/>
      <c r="O184" s="17"/>
      <c r="P184" s="17"/>
      <c r="Q184" s="17"/>
      <c r="R184" s="17"/>
      <c r="S184" s="17"/>
      <c r="T184" s="17"/>
      <c r="U184" s="17"/>
      <c r="V184" s="17"/>
      <c r="W184" s="17"/>
      <c r="X184" s="17"/>
      <c r="Y184" s="17"/>
      <c r="Z184" s="17"/>
      <c r="AA184" s="17"/>
      <c r="AB184" s="17"/>
      <c r="AC184" s="17"/>
      <c r="AD184" s="17"/>
      <c r="AE184" s="17"/>
      <c r="AF184" s="17"/>
      <c r="AG184" s="17"/>
      <c r="AH184" s="17"/>
      <c r="AI184" s="17"/>
      <c r="AJ184" s="17"/>
    </row>
    <row r="185" spans="2:36" ht="12" customHeight="1">
      <c r="B185" s="629"/>
      <c r="C185" s="629"/>
      <c r="D185" s="629"/>
      <c r="E185" s="630"/>
      <c r="F185" s="36"/>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row>
    <row r="186" spans="2:36" ht="12" customHeight="1">
      <c r="B186" s="629"/>
      <c r="C186" s="629"/>
      <c r="D186" s="629"/>
      <c r="E186" s="630"/>
      <c r="F186" s="35"/>
      <c r="G186" s="17"/>
      <c r="H186" s="17"/>
      <c r="I186" s="17"/>
      <c r="J186" s="17"/>
      <c r="K186" s="17"/>
      <c r="L186" s="17"/>
      <c r="M186" s="17"/>
      <c r="N186" s="17"/>
      <c r="O186" s="17"/>
      <c r="P186" s="17"/>
      <c r="Q186" s="17"/>
      <c r="R186" s="17"/>
      <c r="S186" s="17"/>
      <c r="T186" s="17"/>
      <c r="U186" s="17"/>
      <c r="V186" s="17"/>
      <c r="W186" s="17"/>
      <c r="X186" s="17"/>
      <c r="Y186" s="17"/>
      <c r="Z186" s="17"/>
      <c r="AA186" s="17"/>
      <c r="AB186" s="17"/>
      <c r="AC186" s="17"/>
      <c r="AD186" s="17"/>
      <c r="AE186" s="17"/>
      <c r="AF186" s="17"/>
      <c r="AG186" s="17"/>
      <c r="AH186" s="17"/>
      <c r="AI186" s="17"/>
      <c r="AJ186" s="17"/>
    </row>
    <row r="187" spans="2:36" ht="12" customHeight="1">
      <c r="B187" s="629"/>
      <c r="C187" s="629"/>
      <c r="D187" s="629"/>
      <c r="E187" s="630"/>
      <c r="F187" s="34"/>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15"/>
      <c r="AG187" s="15"/>
      <c r="AH187" s="15"/>
      <c r="AI187" s="15"/>
      <c r="AJ187" s="15"/>
    </row>
    <row r="188" spans="2:36" ht="12" customHeight="1">
      <c r="B188" s="629"/>
      <c r="C188" s="629"/>
      <c r="D188" s="629"/>
      <c r="E188" s="630"/>
      <c r="F188" s="32"/>
      <c r="G188" s="17"/>
      <c r="H188" s="17"/>
      <c r="I188" s="17"/>
      <c r="J188" s="17"/>
      <c r="K188" s="17"/>
      <c r="L188" s="17"/>
      <c r="M188" s="17"/>
      <c r="N188" s="17"/>
      <c r="O188" s="17"/>
      <c r="P188" s="17"/>
      <c r="Q188" s="17"/>
      <c r="R188" s="17"/>
      <c r="S188" s="17"/>
      <c r="T188" s="17"/>
      <c r="U188" s="17"/>
      <c r="V188" s="17"/>
      <c r="W188" s="17"/>
      <c r="X188" s="17"/>
      <c r="Y188" s="17"/>
      <c r="Z188" s="17"/>
      <c r="AA188" s="17"/>
      <c r="AB188" s="17"/>
      <c r="AC188" s="17"/>
      <c r="AD188" s="17"/>
      <c r="AE188" s="17"/>
      <c r="AF188" s="17"/>
      <c r="AG188" s="17"/>
      <c r="AH188" s="17"/>
      <c r="AI188" s="17"/>
      <c r="AJ188" s="17"/>
    </row>
    <row r="189" spans="2:36" ht="12" customHeight="1">
      <c r="B189" s="629"/>
      <c r="C189" s="629"/>
      <c r="D189" s="629"/>
      <c r="E189" s="630"/>
      <c r="F189" s="33"/>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row>
    <row r="190" spans="2:36" ht="12" customHeight="1">
      <c r="B190" s="629"/>
      <c r="C190" s="629"/>
      <c r="D190" s="629"/>
      <c r="E190" s="630"/>
      <c r="F190" s="35"/>
      <c r="G190" s="17"/>
      <c r="H190" s="17"/>
      <c r="I190" s="17"/>
      <c r="J190" s="17"/>
      <c r="K190" s="17"/>
      <c r="L190" s="17"/>
      <c r="M190" s="17"/>
      <c r="N190" s="17"/>
      <c r="O190" s="17"/>
      <c r="P190" s="17"/>
      <c r="Q190" s="17"/>
      <c r="R190" s="17"/>
      <c r="S190" s="17"/>
      <c r="T190" s="17"/>
      <c r="U190" s="17"/>
      <c r="V190" s="17"/>
      <c r="W190" s="17"/>
      <c r="X190" s="17"/>
      <c r="Y190" s="17"/>
      <c r="Z190" s="17"/>
      <c r="AA190" s="17"/>
      <c r="AB190" s="17"/>
      <c r="AC190" s="17"/>
      <c r="AD190" s="17"/>
      <c r="AE190" s="17"/>
      <c r="AF190" s="17"/>
      <c r="AG190" s="17"/>
      <c r="AH190" s="17"/>
      <c r="AI190" s="17"/>
      <c r="AJ190" s="17"/>
    </row>
    <row r="191" spans="2:36" ht="12" customHeight="1">
      <c r="B191" s="629"/>
      <c r="C191" s="629"/>
      <c r="D191" s="629"/>
      <c r="E191" s="630"/>
      <c r="F191" s="36"/>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row>
    <row r="192" spans="2:36" ht="12" customHeight="1">
      <c r="B192" s="629"/>
      <c r="C192" s="629"/>
      <c r="D192" s="629"/>
      <c r="E192" s="630"/>
      <c r="F192" s="35"/>
      <c r="G192" s="17"/>
      <c r="H192" s="17"/>
      <c r="I192" s="17"/>
      <c r="J192" s="17"/>
      <c r="K192" s="17"/>
      <c r="L192" s="17"/>
      <c r="M192" s="17"/>
      <c r="N192" s="17"/>
      <c r="O192" s="17"/>
      <c r="P192" s="17"/>
      <c r="Q192" s="17"/>
      <c r="R192" s="17"/>
      <c r="S192" s="17"/>
      <c r="T192" s="17"/>
      <c r="U192" s="17"/>
      <c r="V192" s="17"/>
      <c r="W192" s="17"/>
      <c r="X192" s="17"/>
      <c r="Y192" s="17"/>
      <c r="Z192" s="17"/>
      <c r="AA192" s="17"/>
      <c r="AB192" s="17"/>
      <c r="AC192" s="17"/>
      <c r="AD192" s="17"/>
      <c r="AE192" s="17"/>
      <c r="AF192" s="17"/>
      <c r="AG192" s="17"/>
      <c r="AH192" s="17"/>
      <c r="AI192" s="17"/>
      <c r="AJ192" s="17"/>
    </row>
    <row r="193" spans="2:36" ht="12" customHeight="1">
      <c r="B193" s="629"/>
      <c r="C193" s="629"/>
      <c r="D193" s="629"/>
      <c r="E193" s="630"/>
      <c r="F193" s="36"/>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row>
    <row r="194" spans="2:36" ht="12" customHeight="1">
      <c r="B194" s="629"/>
      <c r="C194" s="629"/>
      <c r="D194" s="629"/>
      <c r="E194" s="630"/>
      <c r="F194" s="35"/>
      <c r="G194" s="17"/>
      <c r="H194" s="17"/>
      <c r="I194" s="17"/>
      <c r="J194" s="17"/>
      <c r="K194" s="17"/>
      <c r="L194" s="17"/>
      <c r="M194" s="17"/>
      <c r="N194" s="17"/>
      <c r="O194" s="17"/>
      <c r="P194" s="17"/>
      <c r="Q194" s="17"/>
      <c r="R194" s="17"/>
      <c r="S194" s="17"/>
      <c r="T194" s="17"/>
      <c r="U194" s="17"/>
      <c r="V194" s="17"/>
      <c r="W194" s="17"/>
      <c r="X194" s="17"/>
      <c r="Y194" s="17"/>
      <c r="Z194" s="17"/>
      <c r="AA194" s="17"/>
      <c r="AB194" s="17"/>
      <c r="AC194" s="17"/>
      <c r="AD194" s="17"/>
      <c r="AE194" s="17"/>
      <c r="AF194" s="17"/>
      <c r="AG194" s="17"/>
      <c r="AH194" s="17"/>
      <c r="AI194" s="17"/>
      <c r="AJ194" s="17"/>
    </row>
    <row r="195" spans="2:36" ht="12" customHeight="1">
      <c r="B195" s="629"/>
      <c r="C195" s="629"/>
      <c r="D195" s="629"/>
      <c r="E195" s="630"/>
      <c r="F195" s="36"/>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row>
    <row r="196" spans="2:36" ht="12" customHeight="1">
      <c r="B196" s="629"/>
      <c r="C196" s="629"/>
      <c r="D196" s="629"/>
      <c r="E196" s="630"/>
      <c r="F196" s="35"/>
      <c r="G196" s="17"/>
      <c r="H196" s="17"/>
      <c r="I196" s="17"/>
      <c r="J196" s="17"/>
      <c r="K196" s="17"/>
      <c r="L196" s="17"/>
      <c r="M196" s="17"/>
      <c r="N196" s="17"/>
      <c r="O196" s="17"/>
      <c r="P196" s="17"/>
      <c r="Q196" s="17"/>
      <c r="R196" s="17"/>
      <c r="S196" s="17"/>
      <c r="T196" s="17"/>
      <c r="U196" s="17"/>
      <c r="V196" s="17"/>
      <c r="W196" s="17"/>
      <c r="X196" s="17"/>
      <c r="Y196" s="17"/>
      <c r="Z196" s="17"/>
      <c r="AA196" s="17"/>
      <c r="AB196" s="17"/>
      <c r="AC196" s="17"/>
      <c r="AD196" s="17"/>
      <c r="AE196" s="17"/>
      <c r="AF196" s="17"/>
      <c r="AG196" s="17"/>
      <c r="AH196" s="17"/>
      <c r="AI196" s="17"/>
      <c r="AJ196" s="17"/>
    </row>
    <row r="197" spans="2:36" ht="12" customHeight="1">
      <c r="B197" s="629"/>
      <c r="C197" s="629"/>
      <c r="D197" s="629"/>
      <c r="E197" s="630"/>
      <c r="F197" s="34"/>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row>
    <row r="198" spans="2:36" ht="12" customHeight="1">
      <c r="B198" s="629"/>
      <c r="C198" s="629"/>
      <c r="D198" s="629"/>
      <c r="E198" s="630"/>
      <c r="F198" s="32"/>
      <c r="G198" s="17"/>
      <c r="H198" s="17"/>
      <c r="I198" s="17"/>
      <c r="J198" s="17"/>
      <c r="K198" s="17"/>
      <c r="L198" s="17"/>
      <c r="M198" s="17"/>
      <c r="N198" s="17"/>
      <c r="O198" s="17"/>
      <c r="P198" s="17"/>
      <c r="Q198" s="17"/>
      <c r="R198" s="17"/>
      <c r="S198" s="17"/>
      <c r="T198" s="17"/>
      <c r="U198" s="17"/>
      <c r="V198" s="17"/>
      <c r="W198" s="17"/>
      <c r="X198" s="17"/>
      <c r="Y198" s="17"/>
      <c r="Z198" s="17"/>
      <c r="AA198" s="17"/>
      <c r="AB198" s="17"/>
      <c r="AC198" s="17"/>
      <c r="AD198" s="17"/>
      <c r="AE198" s="17"/>
      <c r="AF198" s="17"/>
      <c r="AG198" s="17"/>
      <c r="AH198" s="17"/>
      <c r="AI198" s="17"/>
      <c r="AJ198" s="17"/>
    </row>
    <row r="199" spans="2:36" ht="12" customHeight="1">
      <c r="B199" s="629"/>
      <c r="C199" s="629"/>
      <c r="D199" s="629"/>
      <c r="E199" s="630"/>
      <c r="F199" s="33"/>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row>
    <row r="200" spans="2:36" ht="12" customHeight="1">
      <c r="B200" s="629"/>
      <c r="C200" s="629"/>
      <c r="D200" s="629"/>
      <c r="E200" s="630"/>
      <c r="F200" s="35"/>
      <c r="G200" s="17"/>
      <c r="H200" s="17"/>
      <c r="I200" s="17"/>
      <c r="J200" s="17"/>
      <c r="K200" s="17"/>
      <c r="L200" s="17"/>
      <c r="M200" s="17"/>
      <c r="N200" s="17"/>
      <c r="O200" s="17"/>
      <c r="P200" s="17"/>
      <c r="Q200" s="17"/>
      <c r="R200" s="17"/>
      <c r="S200" s="17"/>
      <c r="T200" s="17"/>
      <c r="U200" s="17"/>
      <c r="V200" s="17"/>
      <c r="W200" s="17"/>
      <c r="X200" s="17"/>
      <c r="Y200" s="17"/>
      <c r="Z200" s="17"/>
      <c r="AA200" s="17"/>
      <c r="AB200" s="17"/>
      <c r="AC200" s="17"/>
      <c r="AD200" s="17"/>
      <c r="AE200" s="17"/>
      <c r="AF200" s="17"/>
      <c r="AG200" s="17"/>
      <c r="AH200" s="17"/>
      <c r="AI200" s="17"/>
      <c r="AJ200" s="17"/>
    </row>
    <row r="201" spans="2:36" ht="12" customHeight="1">
      <c r="B201" s="629"/>
      <c r="C201" s="629"/>
      <c r="D201" s="629"/>
      <c r="E201" s="630"/>
      <c r="F201" s="36"/>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row>
    <row r="202" spans="2:36" ht="12" customHeight="1">
      <c r="B202" s="629"/>
      <c r="C202" s="629"/>
      <c r="D202" s="629"/>
      <c r="E202" s="630"/>
      <c r="F202" s="35"/>
      <c r="G202" s="17"/>
      <c r="H202" s="17"/>
      <c r="I202" s="17"/>
      <c r="J202" s="17"/>
      <c r="K202" s="17"/>
      <c r="L202" s="17"/>
      <c r="M202" s="17"/>
      <c r="N202" s="17"/>
      <c r="O202" s="17"/>
      <c r="P202" s="17"/>
      <c r="Q202" s="17"/>
      <c r="R202" s="17"/>
      <c r="S202" s="17"/>
      <c r="T202" s="17"/>
      <c r="U202" s="17"/>
      <c r="V202" s="17"/>
      <c r="W202" s="17"/>
      <c r="X202" s="17"/>
      <c r="Y202" s="17"/>
      <c r="Z202" s="17"/>
      <c r="AA202" s="17"/>
      <c r="AB202" s="17"/>
      <c r="AC202" s="17"/>
      <c r="AD202" s="17"/>
      <c r="AE202" s="17"/>
      <c r="AF202" s="17"/>
      <c r="AG202" s="17"/>
      <c r="AH202" s="17"/>
      <c r="AI202" s="17"/>
      <c r="AJ202" s="17"/>
    </row>
    <row r="203" spans="2:36" ht="12" customHeight="1">
      <c r="B203" s="629"/>
      <c r="C203" s="629"/>
      <c r="D203" s="629"/>
      <c r="E203" s="630"/>
      <c r="F203" s="36"/>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row>
    <row r="204" spans="2:36" ht="12" customHeight="1">
      <c r="B204" s="629"/>
      <c r="C204" s="629"/>
      <c r="D204" s="629"/>
      <c r="E204" s="630"/>
      <c r="F204" s="35"/>
      <c r="G204" s="17"/>
      <c r="H204" s="17"/>
      <c r="I204" s="17"/>
      <c r="J204" s="17"/>
      <c r="K204" s="17"/>
      <c r="L204" s="17"/>
      <c r="M204" s="17"/>
      <c r="N204" s="17"/>
      <c r="O204" s="17"/>
      <c r="P204" s="17"/>
      <c r="Q204" s="17"/>
      <c r="R204" s="17"/>
      <c r="S204" s="17"/>
      <c r="T204" s="17"/>
      <c r="U204" s="17"/>
      <c r="V204" s="17"/>
      <c r="W204" s="17"/>
      <c r="X204" s="17"/>
      <c r="Y204" s="17"/>
      <c r="Z204" s="17"/>
      <c r="AA204" s="17"/>
      <c r="AB204" s="17"/>
      <c r="AC204" s="17"/>
      <c r="AD204" s="17"/>
      <c r="AE204" s="17"/>
      <c r="AF204" s="17"/>
      <c r="AG204" s="17"/>
      <c r="AH204" s="17"/>
      <c r="AI204" s="17"/>
      <c r="AJ204" s="17"/>
    </row>
    <row r="205" spans="2:36" ht="12" customHeight="1">
      <c r="B205" s="629"/>
      <c r="C205" s="629"/>
      <c r="D205" s="629"/>
      <c r="E205" s="630"/>
      <c r="F205" s="36"/>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row>
    <row r="206" spans="2:36" ht="12" customHeight="1">
      <c r="B206" s="629"/>
      <c r="C206" s="629"/>
      <c r="D206" s="629"/>
      <c r="E206" s="630"/>
      <c r="F206" s="32"/>
      <c r="G206" s="17"/>
      <c r="H206" s="17"/>
      <c r="I206" s="17"/>
      <c r="J206" s="17"/>
      <c r="K206" s="17"/>
      <c r="L206" s="17"/>
      <c r="M206" s="17"/>
      <c r="N206" s="17"/>
      <c r="O206" s="17"/>
      <c r="P206" s="17"/>
      <c r="Q206" s="17"/>
      <c r="R206" s="17"/>
      <c r="S206" s="17"/>
      <c r="T206" s="17"/>
      <c r="U206" s="17"/>
      <c r="V206" s="17"/>
      <c r="W206" s="17"/>
      <c r="X206" s="17"/>
      <c r="Y206" s="17"/>
      <c r="Z206" s="17"/>
      <c r="AA206" s="17"/>
      <c r="AB206" s="17"/>
      <c r="AC206" s="17"/>
      <c r="AD206" s="17"/>
      <c r="AE206" s="17"/>
      <c r="AF206" s="17"/>
      <c r="AG206" s="17"/>
      <c r="AH206" s="17"/>
      <c r="AI206" s="17"/>
      <c r="AJ206" s="17"/>
    </row>
    <row r="207" spans="2:36" ht="12" customHeight="1">
      <c r="B207" s="629"/>
      <c r="C207" s="629"/>
      <c r="D207" s="629"/>
      <c r="E207" s="630"/>
      <c r="F207" s="33"/>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row>
    <row r="208" spans="2:36" ht="12" customHeight="1">
      <c r="B208" s="629"/>
      <c r="C208" s="629"/>
      <c r="D208" s="629"/>
      <c r="E208" s="630"/>
      <c r="F208" s="37"/>
      <c r="G208" s="20"/>
      <c r="H208" s="20"/>
      <c r="I208" s="20"/>
      <c r="J208" s="20"/>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row>
    <row r="209" spans="2:36" ht="12" customHeight="1">
      <c r="B209" s="629"/>
      <c r="C209" s="629"/>
      <c r="D209" s="629"/>
      <c r="E209" s="630"/>
      <c r="F209" s="34"/>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row>
    <row r="210" spans="2:36" ht="12" customHeight="1">
      <c r="B210" s="629"/>
      <c r="C210" s="629"/>
      <c r="D210" s="629"/>
      <c r="E210" s="630"/>
      <c r="F210" s="35"/>
      <c r="G210" s="17"/>
      <c r="H210" s="17"/>
      <c r="I210" s="17"/>
      <c r="J210" s="17"/>
      <c r="K210" s="17"/>
      <c r="L210" s="17"/>
      <c r="M210" s="17"/>
      <c r="N210" s="17"/>
      <c r="O210" s="17"/>
      <c r="P210" s="17"/>
      <c r="Q210" s="17"/>
      <c r="R210" s="17"/>
      <c r="S210" s="17"/>
      <c r="T210" s="17"/>
      <c r="U210" s="17"/>
      <c r="V210" s="17"/>
      <c r="W210" s="17"/>
      <c r="X210" s="17"/>
      <c r="Y210" s="17"/>
      <c r="Z210" s="17"/>
      <c r="AA210" s="17"/>
      <c r="AB210" s="17"/>
      <c r="AC210" s="17"/>
      <c r="AD210" s="17"/>
      <c r="AE210" s="17"/>
      <c r="AF210" s="17"/>
      <c r="AG210" s="17"/>
      <c r="AH210" s="17"/>
      <c r="AI210" s="17"/>
      <c r="AJ210" s="17"/>
    </row>
    <row r="211" spans="2:36" ht="12" customHeight="1">
      <c r="B211" s="629"/>
      <c r="C211" s="629"/>
      <c r="D211" s="629"/>
      <c r="E211" s="630"/>
      <c r="F211" s="36"/>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row>
    <row r="212" spans="2:36" ht="12" customHeight="1">
      <c r="B212" s="629"/>
      <c r="C212" s="629"/>
      <c r="D212" s="629"/>
      <c r="E212" s="630"/>
      <c r="F212" s="35"/>
      <c r="G212" s="17"/>
      <c r="H212" s="17"/>
      <c r="I212" s="17"/>
      <c r="J212" s="17"/>
      <c r="K212" s="17"/>
      <c r="L212" s="17"/>
      <c r="M212" s="17"/>
      <c r="N212" s="17"/>
      <c r="O212" s="17"/>
      <c r="P212" s="17"/>
      <c r="Q212" s="17"/>
      <c r="R212" s="17"/>
      <c r="S212" s="17"/>
      <c r="T212" s="17"/>
      <c r="U212" s="17"/>
      <c r="V212" s="17"/>
      <c r="W212" s="17"/>
      <c r="X212" s="17"/>
      <c r="Y212" s="17"/>
      <c r="Z212" s="17"/>
      <c r="AA212" s="17"/>
      <c r="AB212" s="17"/>
      <c r="AC212" s="17"/>
      <c r="AD212" s="17"/>
      <c r="AE212" s="17"/>
      <c r="AF212" s="17"/>
      <c r="AG212" s="17"/>
      <c r="AH212" s="17"/>
      <c r="AI212" s="17"/>
      <c r="AJ212" s="17"/>
    </row>
    <row r="213" spans="2:36" ht="12" customHeight="1">
      <c r="B213" s="629"/>
      <c r="C213" s="629"/>
      <c r="D213" s="629"/>
      <c r="E213" s="630"/>
      <c r="F213" s="36"/>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row>
    <row r="214" spans="2:36" ht="12" customHeight="1">
      <c r="B214" s="629"/>
      <c r="C214" s="629"/>
      <c r="D214" s="629"/>
      <c r="E214" s="630"/>
      <c r="F214" s="35"/>
      <c r="G214" s="17"/>
      <c r="H214" s="17"/>
      <c r="I214" s="17"/>
      <c r="J214" s="17"/>
      <c r="K214" s="17"/>
      <c r="L214" s="17"/>
      <c r="M214" s="17"/>
      <c r="N214" s="17"/>
      <c r="O214" s="17"/>
      <c r="P214" s="17"/>
      <c r="Q214" s="17"/>
      <c r="R214" s="17"/>
      <c r="S214" s="17"/>
      <c r="T214" s="17"/>
      <c r="U214" s="17"/>
      <c r="V214" s="17"/>
      <c r="W214" s="17"/>
      <c r="X214" s="17"/>
      <c r="Y214" s="17"/>
      <c r="Z214" s="17"/>
      <c r="AA214" s="17"/>
      <c r="AB214" s="17"/>
      <c r="AC214" s="17"/>
      <c r="AD214" s="17"/>
      <c r="AE214" s="17"/>
      <c r="AF214" s="17"/>
      <c r="AG214" s="17"/>
      <c r="AH214" s="17"/>
      <c r="AI214" s="17"/>
      <c r="AJ214" s="17"/>
    </row>
    <row r="215" spans="2:36" ht="12" customHeight="1">
      <c r="B215" s="629"/>
      <c r="C215" s="629"/>
      <c r="D215" s="629"/>
      <c r="E215" s="630"/>
      <c r="F215" s="36"/>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row>
    <row r="216" spans="2:36" ht="12" customHeight="1">
      <c r="B216" s="629"/>
      <c r="C216" s="629"/>
      <c r="D216" s="629"/>
      <c r="E216" s="630"/>
      <c r="F216" s="35"/>
      <c r="G216" s="17"/>
      <c r="H216" s="17"/>
      <c r="I216" s="17"/>
      <c r="J216" s="17"/>
      <c r="K216" s="17"/>
      <c r="L216" s="17"/>
      <c r="M216" s="17"/>
      <c r="N216" s="17"/>
      <c r="O216" s="17"/>
      <c r="P216" s="17"/>
      <c r="Q216" s="17"/>
      <c r="R216" s="17"/>
      <c r="S216" s="17"/>
      <c r="T216" s="17"/>
      <c r="U216" s="17"/>
      <c r="V216" s="17"/>
      <c r="W216" s="17"/>
      <c r="X216" s="17"/>
      <c r="Y216" s="17"/>
      <c r="Z216" s="17"/>
      <c r="AA216" s="17"/>
      <c r="AB216" s="17"/>
      <c r="AC216" s="17"/>
      <c r="AD216" s="17"/>
      <c r="AE216" s="17"/>
      <c r="AF216" s="17"/>
      <c r="AG216" s="17"/>
      <c r="AH216" s="17"/>
      <c r="AI216" s="17"/>
      <c r="AJ216" s="17"/>
    </row>
    <row r="217" spans="2:36" ht="12" customHeight="1">
      <c r="B217" s="629"/>
      <c r="C217" s="629"/>
      <c r="D217" s="629"/>
      <c r="E217" s="630"/>
      <c r="F217" s="34"/>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row>
    <row r="218" spans="2:36" ht="12" customHeight="1">
      <c r="B218" s="629"/>
      <c r="C218" s="629"/>
      <c r="D218" s="629"/>
      <c r="E218" s="630"/>
      <c r="F218" s="32"/>
      <c r="G218" s="17"/>
      <c r="H218" s="17"/>
      <c r="I218" s="17"/>
      <c r="J218" s="17"/>
      <c r="K218" s="17"/>
      <c r="L218" s="17"/>
      <c r="M218" s="17"/>
      <c r="N218" s="17"/>
      <c r="O218" s="17"/>
      <c r="P218" s="17"/>
      <c r="Q218" s="17"/>
      <c r="R218" s="17"/>
      <c r="S218" s="17"/>
      <c r="T218" s="17"/>
      <c r="U218" s="17"/>
      <c r="V218" s="17"/>
      <c r="W218" s="17"/>
      <c r="X218" s="17"/>
      <c r="Y218" s="17"/>
      <c r="Z218" s="17"/>
      <c r="AA218" s="17"/>
      <c r="AB218" s="17"/>
      <c r="AC218" s="17"/>
      <c r="AD218" s="17"/>
      <c r="AE218" s="17"/>
      <c r="AF218" s="17"/>
      <c r="AG218" s="17"/>
      <c r="AH218" s="17"/>
      <c r="AI218" s="17"/>
      <c r="AJ218" s="17"/>
    </row>
    <row r="219" spans="2:36" ht="12" customHeight="1">
      <c r="B219" s="629"/>
      <c r="C219" s="629"/>
      <c r="D219" s="629"/>
      <c r="E219" s="630"/>
      <c r="F219" s="33"/>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row>
    <row r="220" spans="2:36" ht="12" customHeight="1">
      <c r="B220" s="629"/>
      <c r="C220" s="629"/>
      <c r="D220" s="629"/>
      <c r="E220" s="630"/>
      <c r="F220" s="35"/>
      <c r="G220" s="17"/>
      <c r="H220" s="17"/>
      <c r="I220" s="17"/>
      <c r="J220" s="17"/>
      <c r="K220" s="17"/>
      <c r="L220" s="17"/>
      <c r="M220" s="17"/>
      <c r="N220" s="17"/>
      <c r="O220" s="17"/>
      <c r="P220" s="17"/>
      <c r="Q220" s="17"/>
      <c r="R220" s="17"/>
      <c r="S220" s="17"/>
      <c r="T220" s="17"/>
      <c r="U220" s="17"/>
      <c r="V220" s="17"/>
      <c r="W220" s="17"/>
      <c r="X220" s="17"/>
      <c r="Y220" s="17"/>
      <c r="Z220" s="17"/>
      <c r="AA220" s="17"/>
      <c r="AB220" s="17"/>
      <c r="AC220" s="17"/>
      <c r="AD220" s="17"/>
      <c r="AE220" s="17"/>
      <c r="AF220" s="17"/>
      <c r="AG220" s="17"/>
      <c r="AH220" s="17"/>
      <c r="AI220" s="17"/>
      <c r="AJ220" s="17"/>
    </row>
    <row r="221" spans="2:36" ht="12" customHeight="1">
      <c r="B221" s="629"/>
      <c r="C221" s="629"/>
      <c r="D221" s="629"/>
      <c r="E221" s="630"/>
      <c r="F221" s="36"/>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row>
    <row r="222" spans="2:36" ht="12" customHeight="1">
      <c r="B222" s="629"/>
      <c r="C222" s="629"/>
      <c r="D222" s="629"/>
      <c r="E222" s="630"/>
      <c r="F222" s="35"/>
      <c r="G222" s="17"/>
      <c r="H222" s="17"/>
      <c r="I222" s="17"/>
      <c r="J222" s="17"/>
      <c r="K222" s="17"/>
      <c r="L222" s="17"/>
      <c r="M222" s="17"/>
      <c r="N222" s="17"/>
      <c r="O222" s="17"/>
      <c r="P222" s="17"/>
      <c r="Q222" s="17"/>
      <c r="R222" s="17"/>
      <c r="S222" s="17"/>
      <c r="T222" s="17"/>
      <c r="U222" s="17"/>
      <c r="V222" s="17"/>
      <c r="W222" s="17"/>
      <c r="X222" s="17"/>
      <c r="Y222" s="17"/>
      <c r="Z222" s="17"/>
      <c r="AA222" s="17"/>
      <c r="AB222" s="17"/>
      <c r="AC222" s="17"/>
      <c r="AD222" s="17"/>
      <c r="AE222" s="17"/>
      <c r="AF222" s="17"/>
      <c r="AG222" s="17"/>
      <c r="AH222" s="17"/>
      <c r="AI222" s="17"/>
      <c r="AJ222" s="17"/>
    </row>
    <row r="223" spans="2:36" ht="12" customHeight="1">
      <c r="B223" s="629"/>
      <c r="C223" s="629"/>
      <c r="D223" s="629"/>
      <c r="E223" s="630"/>
      <c r="F223" s="36"/>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row>
    <row r="224" spans="2:36" ht="12" customHeight="1">
      <c r="B224" s="629"/>
      <c r="C224" s="629"/>
      <c r="D224" s="629"/>
      <c r="E224" s="630"/>
      <c r="F224" s="35"/>
      <c r="G224" s="17"/>
      <c r="H224" s="17"/>
      <c r="I224" s="17"/>
      <c r="J224" s="17"/>
      <c r="K224" s="17"/>
      <c r="L224" s="17"/>
      <c r="M224" s="17"/>
      <c r="N224" s="17"/>
      <c r="O224" s="17"/>
      <c r="P224" s="17"/>
      <c r="Q224" s="17"/>
      <c r="R224" s="17"/>
      <c r="S224" s="17"/>
      <c r="T224" s="17"/>
      <c r="U224" s="17"/>
      <c r="V224" s="17"/>
      <c r="W224" s="17"/>
      <c r="X224" s="17"/>
      <c r="Y224" s="17"/>
      <c r="Z224" s="17"/>
      <c r="AA224" s="17"/>
      <c r="AB224" s="17"/>
      <c r="AC224" s="17"/>
      <c r="AD224" s="17"/>
      <c r="AE224" s="17"/>
      <c r="AF224" s="17"/>
      <c r="AG224" s="17"/>
      <c r="AH224" s="17"/>
      <c r="AI224" s="17"/>
      <c r="AJ224" s="17"/>
    </row>
    <row r="225" spans="2:36" ht="12" customHeight="1">
      <c r="B225" s="629"/>
      <c r="C225" s="629"/>
      <c r="D225" s="629"/>
      <c r="E225" s="630"/>
      <c r="F225" s="36"/>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row>
    <row r="226" spans="2:36" ht="12" customHeight="1">
      <c r="B226" s="629"/>
      <c r="C226" s="629"/>
      <c r="D226" s="629"/>
      <c r="E226" s="630"/>
      <c r="F226" s="35"/>
      <c r="G226" s="17"/>
      <c r="H226" s="17"/>
      <c r="I226" s="17"/>
      <c r="J226" s="17"/>
      <c r="K226" s="17"/>
      <c r="L226" s="17"/>
      <c r="M226" s="17"/>
      <c r="N226" s="17"/>
      <c r="O226" s="17"/>
      <c r="P226" s="17"/>
      <c r="Q226" s="17"/>
      <c r="R226" s="17"/>
      <c r="S226" s="17"/>
      <c r="T226" s="17"/>
      <c r="U226" s="17"/>
      <c r="V226" s="17"/>
      <c r="W226" s="17"/>
      <c r="X226" s="17"/>
      <c r="Y226" s="17"/>
      <c r="Z226" s="17"/>
      <c r="AA226" s="17"/>
      <c r="AB226" s="17"/>
      <c r="AC226" s="17"/>
      <c r="AD226" s="17"/>
      <c r="AE226" s="17"/>
      <c r="AF226" s="17"/>
      <c r="AG226" s="17"/>
      <c r="AH226" s="17"/>
      <c r="AI226" s="17"/>
      <c r="AJ226" s="17"/>
    </row>
    <row r="227" spans="2:36" ht="12" customHeight="1">
      <c r="B227" s="634"/>
      <c r="C227" s="634"/>
      <c r="D227" s="634"/>
      <c r="E227" s="635"/>
      <c r="F227" s="36"/>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row>
    <row r="228" spans="2:36" ht="14.25" customHeight="1"/>
  </sheetData>
  <protectedRanges>
    <protectedRange sqref="B168:AJ227 F118:AJ167" name="範囲2_1"/>
    <protectedRange sqref="F4:AJ4 B84:AJ113 B58:E83" name="範囲1_2"/>
    <protectedRange sqref="B54:E57" name="範囲1_2_2_1_1"/>
    <protectedRange sqref="B42:E53" name="範囲1_2_2_1_1_1"/>
    <protectedRange sqref="B34:E41" name="範囲1_2_2_1_1_1_1"/>
    <protectedRange sqref="B24:E33" name="範囲1_2_2_1_1_1_1_1"/>
    <protectedRange sqref="B20:E21" name="範囲1_2_1_2"/>
    <protectedRange sqref="B22:E23 B4:E19" name="範囲1_2_1_1_1"/>
    <protectedRange sqref="U10:AJ13 F10:N13 F5:AJ9 P10:S13 F14:AJ83" name="範囲1_2_1"/>
    <protectedRange sqref="O10:O13 T10:T13" name="範囲1_1_1_1"/>
    <protectedRange sqref="B160:E167" name="範囲2_1_1_1"/>
    <protectedRange sqref="B158:E159" name="範囲2_1_1_1_1"/>
    <protectedRange sqref="B156:E157" name="範囲2_1_1_1_1_1"/>
    <protectedRange sqref="B152:E155" name="範囲2_1_1_1_1_1_1"/>
    <protectedRange sqref="B118:E151" name="範囲2_1_1_1_1_1_1_1"/>
  </protectedRanges>
  <mergeCells count="114">
    <mergeCell ref="B1:E1"/>
    <mergeCell ref="B4:E5"/>
    <mergeCell ref="B6:E7"/>
    <mergeCell ref="B8:E9"/>
    <mergeCell ref="B10:E11"/>
    <mergeCell ref="B12:E13"/>
    <mergeCell ref="B14:E15"/>
    <mergeCell ref="B16:E17"/>
    <mergeCell ref="B18:E19"/>
    <mergeCell ref="B20:E21"/>
    <mergeCell ref="B22:E23"/>
    <mergeCell ref="B24:E25"/>
    <mergeCell ref="B26:E27"/>
    <mergeCell ref="B28:E29"/>
    <mergeCell ref="B30:E31"/>
    <mergeCell ref="B32:E33"/>
    <mergeCell ref="B34:E35"/>
    <mergeCell ref="B36:E37"/>
    <mergeCell ref="B38:E39"/>
    <mergeCell ref="B40:E41"/>
    <mergeCell ref="B42:E43"/>
    <mergeCell ref="B44:E45"/>
    <mergeCell ref="B46:E47"/>
    <mergeCell ref="B48:E49"/>
    <mergeCell ref="B50:E51"/>
    <mergeCell ref="B52:E53"/>
    <mergeCell ref="B54:E55"/>
    <mergeCell ref="B56:E57"/>
    <mergeCell ref="B58:E59"/>
    <mergeCell ref="B60:E61"/>
    <mergeCell ref="B62:E63"/>
    <mergeCell ref="B64:E65"/>
    <mergeCell ref="B66:E67"/>
    <mergeCell ref="B68:E69"/>
    <mergeCell ref="B70:E71"/>
    <mergeCell ref="B72:E73"/>
    <mergeCell ref="B74:E75"/>
    <mergeCell ref="B76:E77"/>
    <mergeCell ref="B78:E79"/>
    <mergeCell ref="B80:E81"/>
    <mergeCell ref="B82:E83"/>
    <mergeCell ref="B84:E85"/>
    <mergeCell ref="B86:E87"/>
    <mergeCell ref="B88:E89"/>
    <mergeCell ref="B90:E91"/>
    <mergeCell ref="B92:E93"/>
    <mergeCell ref="B94:E95"/>
    <mergeCell ref="B96:E97"/>
    <mergeCell ref="B98:E99"/>
    <mergeCell ref="B100:E101"/>
    <mergeCell ref="B102:E103"/>
    <mergeCell ref="B104:E105"/>
    <mergeCell ref="B106:E107"/>
    <mergeCell ref="B108:E109"/>
    <mergeCell ref="B160:E161"/>
    <mergeCell ref="B162:E163"/>
    <mergeCell ref="B110:E111"/>
    <mergeCell ref="B112:E113"/>
    <mergeCell ref="B118:E119"/>
    <mergeCell ref="B120:E121"/>
    <mergeCell ref="B122:E123"/>
    <mergeCell ref="B124:E125"/>
    <mergeCell ref="B126:E127"/>
    <mergeCell ref="B128:E129"/>
    <mergeCell ref="B130:E131"/>
    <mergeCell ref="B115:E115"/>
    <mergeCell ref="B200:E201"/>
    <mergeCell ref="B202:E203"/>
    <mergeCell ref="B132:E133"/>
    <mergeCell ref="B194:E195"/>
    <mergeCell ref="B134:E135"/>
    <mergeCell ref="B136:E137"/>
    <mergeCell ref="B138:E139"/>
    <mergeCell ref="B140:E141"/>
    <mergeCell ref="B142:E143"/>
    <mergeCell ref="B144:E145"/>
    <mergeCell ref="B146:E147"/>
    <mergeCell ref="B148:E149"/>
    <mergeCell ref="B150:E151"/>
    <mergeCell ref="B172:E173"/>
    <mergeCell ref="B174:E175"/>
    <mergeCell ref="B176:E177"/>
    <mergeCell ref="B178:E179"/>
    <mergeCell ref="B180:E181"/>
    <mergeCell ref="B182:E183"/>
    <mergeCell ref="B184:E185"/>
    <mergeCell ref="B152:E153"/>
    <mergeCell ref="B154:E155"/>
    <mergeCell ref="B156:E157"/>
    <mergeCell ref="B158:E159"/>
    <mergeCell ref="B168:E169"/>
    <mergeCell ref="B170:E171"/>
    <mergeCell ref="B164:E165"/>
    <mergeCell ref="B166:E167"/>
    <mergeCell ref="B2:E3"/>
    <mergeCell ref="B116:E117"/>
    <mergeCell ref="B222:E223"/>
    <mergeCell ref="B224:E225"/>
    <mergeCell ref="B226:E227"/>
    <mergeCell ref="B204:E205"/>
    <mergeCell ref="B206:E207"/>
    <mergeCell ref="B208:E209"/>
    <mergeCell ref="B210:E211"/>
    <mergeCell ref="B212:E213"/>
    <mergeCell ref="B214:E215"/>
    <mergeCell ref="B216:E217"/>
    <mergeCell ref="B218:E219"/>
    <mergeCell ref="B220:E221"/>
    <mergeCell ref="B186:E187"/>
    <mergeCell ref="B188:E189"/>
    <mergeCell ref="B190:E191"/>
    <mergeCell ref="B192:E193"/>
    <mergeCell ref="B196:E197"/>
    <mergeCell ref="B198:E199"/>
  </mergeCells>
  <phoneticPr fontId="1"/>
  <conditionalFormatting sqref="AH3">
    <cfRule type="expression" dxfId="123" priority="194">
      <formula>TEXT(B1+28,"(aaa)")="(日)"</formula>
    </cfRule>
    <cfRule type="expression" dxfId="122" priority="195">
      <formula>TEXT(B1+28,"(aaa)")="(土)"</formula>
    </cfRule>
  </conditionalFormatting>
  <dataValidations count="1">
    <dataValidation type="list" allowBlank="1" showInputMessage="1" showErrorMessage="1" sqref="F153:AJ153 F157:AJ157 F123:AJ123 F129:AJ129 F159:AJ159 F161:AJ161 F163:AJ163 F105:AJ105 F145:AJ145 F169:AJ169 F171:AJ171 F173:AJ173 F177:AJ177 F101:AJ101 F185:AJ185 F179:AJ179 F181:AJ181 F183:AJ183 F187:AJ187 F167:AJ167 F189:AJ189 F191:AJ191 F193:AJ193 F197:AJ197 F175:AJ175 F199:AJ199 F201:AJ201 F203:AJ203 F207:AJ207 F215:AJ215 F209:AJ209 F211:AJ211 F213:AJ213 F217:AJ217 F195:AJ195 F221:AJ221 F223:AJ223 F85:AJ85 F87:AJ87 F89:AJ89 F93:AJ93 F227:AJ227 F95:AJ95 F97:AJ97 F99:AJ99 F103:AJ103 F225:AJ225 F107:AJ107 F109:AJ109 F111:AJ111 F91:AJ91 F113:AJ115 F165:AJ165 F119:AJ119 F205:AJ205 F121:AJ121 F125:AJ125 F127:AJ127 F131:AJ131 F133:AJ133 F67:AJ67 F135:AJ135 F219:AJ219 F139:AJ139 F141:AJ141 F143:AJ143 F147:AJ147 F155:AJ155 F149:AJ149 F151:AJ151 F51:AJ51 F41:AJ41 F17:AJ17 F19:AJ19 F21:AJ21 F5:AJ5 F25:AJ25 F69:AJ69 F29:AJ29 F137:AJ137 F43:AJ43 F35:AJ35 F39:AJ39 F7:AJ7 F49:AJ49 F45:AJ45 F47:AJ47 F37:AJ37 F31:AJ31 F55:AJ55 F57:AJ57 F59:AJ59 F13:AJ13 F71:AJ71 F65:AJ65 F33:AJ33 F27:AJ27 F73:AJ73 F53:AJ53 F75:AJ75 F77:AJ77 F79:AJ79 F83:AJ83 F15:AJ15 F81:AJ81 F23:AJ23 F11:AJ11 F9:AJ9 F63:AJ63 F61:AJ61" xr:uid="{00000000-0002-0000-0300-000000000000}">
      <formula1>"　,○,×,△,□,仮"</formula1>
    </dataValidation>
  </dataValidations>
  <printOptions horizontalCentered="1" verticalCentered="1"/>
  <pageMargins left="0.39370078740157483" right="0" top="0" bottom="0" header="0" footer="0"/>
  <pageSetup paperSize="8" scale="61" orientation="landscape" r:id="rId1"/>
  <headerFooter alignWithMargins="0"/>
  <rowBreaks count="1" manualBreakCount="1">
    <brk id="114" max="36" man="1"/>
  </rowBreaks>
  <drawing r:id="rId2"/>
  <extLst>
    <ext xmlns:x14="http://schemas.microsoft.com/office/spreadsheetml/2009/9/main" uri="{78C0D931-6437-407d-A8EE-F0AAD7539E65}">
      <x14:conditionalFormattings>
        <x14:conditionalFormatting xmlns:xm="http://schemas.microsoft.com/office/excel/2006/main">
          <x14:cfRule type="expression" priority="411" id="{25FD13C6-3025-4AAD-A4D8-1BD4D57BAEE9}">
            <xm:f>TEXT('7月1～10日'!$B1,"(aaa)")="(日)"</xm:f>
            <x14:dxf>
              <font>
                <color rgb="FFFF0000"/>
              </font>
            </x14:dxf>
          </x14:cfRule>
          <x14:cfRule type="expression" priority="412" id="{B977761A-0F39-4AFD-A5F4-C8CAB0D2ED91}">
            <xm:f>TEXT('7月1～10日'!$B1,"(aaa)")="(土)"</xm:f>
            <x14:dxf>
              <font>
                <color theme="3" tint="0.39994506668294322"/>
              </font>
            </x14:dxf>
          </x14:cfRule>
          <xm:sqref>F3</xm:sqref>
        </x14:conditionalFormatting>
        <x14:conditionalFormatting xmlns:xm="http://schemas.microsoft.com/office/excel/2006/main">
          <x14:cfRule type="expression" priority="250" id="{6F653D2D-0968-4B51-8300-0AE0EFF72EDF}">
            <xm:f>TEXT('7月1～10日'!$B1+3,"(aaa)")="(日)"</xm:f>
            <x14:dxf>
              <font>
                <color rgb="FFFF0000"/>
              </font>
            </x14:dxf>
          </x14:cfRule>
          <x14:cfRule type="expression" priority="251" id="{753CBADB-170F-46D8-956E-1AA5A95240E4}">
            <xm:f>TEXT('7月1～10日'!$B1+3,"(aaa)")="(土)"</xm:f>
            <x14:dxf>
              <font>
                <color theme="3" tint="0.39994506668294322"/>
              </font>
            </x14:dxf>
          </x14:cfRule>
          <xm:sqref>I3</xm:sqref>
        </x14:conditionalFormatting>
        <x14:conditionalFormatting xmlns:xm="http://schemas.microsoft.com/office/excel/2006/main">
          <x14:cfRule type="expression" priority="248" id="{A7901A95-9402-4356-A528-CDEFB473C840}">
            <xm:f>TEXT('7月1～10日'!$B1+1,"(aaa)")="(日)"</xm:f>
            <x14:dxf>
              <font>
                <color rgb="FFFF0000"/>
              </font>
            </x14:dxf>
          </x14:cfRule>
          <x14:cfRule type="expression" priority="249" id="{285A7C46-6042-41DE-8EDC-1415F30F87AE}">
            <xm:f>TEXT('7月1～10日'!$B1+1,"(aaa)")="(土)"</xm:f>
            <x14:dxf>
              <font>
                <color theme="3" tint="0.39994506668294322"/>
              </font>
            </x14:dxf>
          </x14:cfRule>
          <xm:sqref>G3</xm:sqref>
        </x14:conditionalFormatting>
        <x14:conditionalFormatting xmlns:xm="http://schemas.microsoft.com/office/excel/2006/main">
          <x14:cfRule type="expression" priority="246" id="{3269EC3A-D14A-4699-B674-3B6C097A0368}">
            <xm:f>TEXT('7月1～10日'!$B1+2,"(aaa)")="(日)"</xm:f>
            <x14:dxf>
              <font>
                <color rgb="FFFF0000"/>
              </font>
            </x14:dxf>
          </x14:cfRule>
          <x14:cfRule type="expression" priority="247" id="{81246091-E59A-4D59-84FD-EFCF03AF68CD}">
            <xm:f>TEXT('7月1～10日'!$B1+2,"(aaa)")="(土)"</xm:f>
            <x14:dxf>
              <font>
                <color theme="3" tint="0.39994506668294322"/>
              </font>
            </x14:dxf>
          </x14:cfRule>
          <xm:sqref>H3</xm:sqref>
        </x14:conditionalFormatting>
        <x14:conditionalFormatting xmlns:xm="http://schemas.microsoft.com/office/excel/2006/main">
          <x14:cfRule type="expression" priority="244" id="{A3A5DC01-F870-486A-924C-A43231DB0310}">
            <xm:f>TEXT('7月1～10日'!$B1+4,"(aaa)")="(日)"</xm:f>
            <x14:dxf>
              <font>
                <color rgb="FFFF0000"/>
              </font>
            </x14:dxf>
          </x14:cfRule>
          <x14:cfRule type="expression" priority="245" id="{422E5489-5D51-4180-A25C-B42B8CB7A4FB}">
            <xm:f>TEXT('7月1～10日'!$B1+4,"(aaa)")="(土)"</xm:f>
            <x14:dxf>
              <font>
                <color theme="3" tint="0.39994506668294322"/>
              </font>
            </x14:dxf>
          </x14:cfRule>
          <xm:sqref>J3</xm:sqref>
        </x14:conditionalFormatting>
        <x14:conditionalFormatting xmlns:xm="http://schemas.microsoft.com/office/excel/2006/main">
          <x14:cfRule type="expression" priority="240" id="{CA58BDB1-1D44-4F93-B1C6-CD18B2F6592D}">
            <xm:f>TEXT('7月1～10日'!$B1+5,"(aaa)")="(日)"</xm:f>
            <x14:dxf>
              <font>
                <color rgb="FFFF0000"/>
              </font>
            </x14:dxf>
          </x14:cfRule>
          <x14:cfRule type="expression" priority="241" id="{6414D9A3-CC9B-43E4-BF11-C6052B2B8AD8}">
            <xm:f>TEXT('7月1～10日'!$B1+5,"(aaa)")="(土)"</xm:f>
            <x14:dxf>
              <font>
                <color theme="3" tint="0.39994506668294322"/>
              </font>
            </x14:dxf>
          </x14:cfRule>
          <xm:sqref>K3</xm:sqref>
        </x14:conditionalFormatting>
        <x14:conditionalFormatting xmlns:xm="http://schemas.microsoft.com/office/excel/2006/main">
          <x14:cfRule type="expression" priority="238" id="{1E81C958-4B52-4CF7-A114-26FBBBE51312}">
            <xm:f>TEXT('7月1～10日'!$B1+6,"(aaa)")="(日)"</xm:f>
            <x14:dxf>
              <font>
                <color rgb="FFFF0000"/>
              </font>
            </x14:dxf>
          </x14:cfRule>
          <x14:cfRule type="expression" priority="239" id="{617D0888-07D2-413F-A218-2CF12D794325}">
            <xm:f>TEXT('7月1～10日'!$B1+6,"(aaa)")="(土)"</xm:f>
            <x14:dxf>
              <font>
                <color theme="3" tint="0.39994506668294322"/>
              </font>
            </x14:dxf>
          </x14:cfRule>
          <xm:sqref>L3</xm:sqref>
        </x14:conditionalFormatting>
        <x14:conditionalFormatting xmlns:xm="http://schemas.microsoft.com/office/excel/2006/main">
          <x14:cfRule type="expression" priority="236" id="{DAA3B9CB-775D-4F1C-9CCC-8B18C86F9D30}">
            <xm:f>TEXT('7月1～10日'!$B1+7,"(aaa)")="(日)"</xm:f>
            <x14:dxf>
              <font>
                <color rgb="FFFF0000"/>
              </font>
            </x14:dxf>
          </x14:cfRule>
          <x14:cfRule type="expression" priority="237" id="{B09CD740-5BDC-4973-9DB7-9663A64B2813}">
            <xm:f>TEXT('7月1～10日'!$B1+7,"(aaa)")="(土)"</xm:f>
            <x14:dxf>
              <font>
                <color theme="3" tint="0.39994506668294322"/>
              </font>
            </x14:dxf>
          </x14:cfRule>
          <xm:sqref>M3</xm:sqref>
        </x14:conditionalFormatting>
        <x14:conditionalFormatting xmlns:xm="http://schemas.microsoft.com/office/excel/2006/main">
          <x14:cfRule type="expression" priority="234" id="{6449FB33-D0ED-4594-A5DB-8E1770BDC321}">
            <xm:f>TEXT('7月1～10日'!$B1+8,"(aaa)")="(日)"</xm:f>
            <x14:dxf>
              <font>
                <color rgb="FFFF0000"/>
              </font>
            </x14:dxf>
          </x14:cfRule>
          <x14:cfRule type="expression" priority="235" id="{48E8383A-6708-465A-8EAF-96B1F69617EC}">
            <xm:f>TEXT('7月1～10日'!$B1+8,"(aaa)")="(土)"</xm:f>
            <x14:dxf>
              <font>
                <color theme="3" tint="0.39994506668294322"/>
              </font>
            </x14:dxf>
          </x14:cfRule>
          <xm:sqref>N3</xm:sqref>
        </x14:conditionalFormatting>
        <x14:conditionalFormatting xmlns:xm="http://schemas.microsoft.com/office/excel/2006/main">
          <x14:cfRule type="expression" priority="232" id="{A1F3E909-F30F-441C-8475-01387E500919}">
            <xm:f>TEXT('7月1～10日'!$B1+9,"(aaa)")="(日)"</xm:f>
            <x14:dxf>
              <font>
                <color rgb="FFFF0000"/>
              </font>
            </x14:dxf>
          </x14:cfRule>
          <x14:cfRule type="expression" priority="233" id="{32126AD3-D0CA-431D-AA04-535321D20B73}">
            <xm:f>TEXT('7月1～10日'!$B1+9,"(aaa)")="(土)"</xm:f>
            <x14:dxf>
              <font>
                <color theme="3" tint="0.39994506668294322"/>
              </font>
            </x14:dxf>
          </x14:cfRule>
          <xm:sqref>O3</xm:sqref>
        </x14:conditionalFormatting>
        <x14:conditionalFormatting xmlns:xm="http://schemas.microsoft.com/office/excel/2006/main">
          <x14:cfRule type="expression" priority="230" id="{75FAC7B7-531D-41C9-B53E-EA2B145A5D19}">
            <xm:f>TEXT('7月1～10日'!$B1+10,"(aaa)")="(日)"</xm:f>
            <x14:dxf>
              <font>
                <color rgb="FFFF0000"/>
              </font>
            </x14:dxf>
          </x14:cfRule>
          <x14:cfRule type="expression" priority="231" id="{EF4A95FF-AEAF-40F1-86AA-38EF68A5AD48}">
            <xm:f>TEXT('7月1～10日'!$B1+10,"(aaa)")="(土)"</xm:f>
            <x14:dxf>
              <font>
                <color theme="3" tint="0.39994506668294322"/>
              </font>
            </x14:dxf>
          </x14:cfRule>
          <xm:sqref>P3</xm:sqref>
        </x14:conditionalFormatting>
        <x14:conditionalFormatting xmlns:xm="http://schemas.microsoft.com/office/excel/2006/main">
          <x14:cfRule type="expression" priority="228" id="{3FF87A50-144B-4457-B2D2-FE3CA797A9CF}">
            <xm:f>TEXT('7月1～10日'!$B1+11,"(aaa)")="(日)"</xm:f>
            <x14:dxf>
              <font>
                <color rgb="FFFF0000"/>
              </font>
            </x14:dxf>
          </x14:cfRule>
          <x14:cfRule type="expression" priority="229" id="{8C427D69-B0E3-4655-AF17-5F994A21DC0A}">
            <xm:f>TEXT('7月1～10日'!$B1+11,"(aaa)")="(土)"</xm:f>
            <x14:dxf>
              <font>
                <color theme="3" tint="0.39994506668294322"/>
              </font>
            </x14:dxf>
          </x14:cfRule>
          <xm:sqref>Q3</xm:sqref>
        </x14:conditionalFormatting>
        <x14:conditionalFormatting xmlns:xm="http://schemas.microsoft.com/office/excel/2006/main">
          <x14:cfRule type="expression" priority="226" id="{39AF2E1E-8D51-49DF-8064-18E6C89652A0}">
            <xm:f>TEXT('7月1～10日'!$B1+12,"(aaa)")="(日)"</xm:f>
            <x14:dxf>
              <font>
                <color rgb="FFFF0000"/>
              </font>
            </x14:dxf>
          </x14:cfRule>
          <x14:cfRule type="expression" priority="227" id="{F2704696-A75A-4D42-93BB-1E661C98DBEE}">
            <xm:f>TEXT('7月1～10日'!$B1+12,"(aaa)")="(土)"</xm:f>
            <x14:dxf>
              <font>
                <color theme="3" tint="0.39994506668294322"/>
              </font>
            </x14:dxf>
          </x14:cfRule>
          <xm:sqref>R3</xm:sqref>
        </x14:conditionalFormatting>
        <x14:conditionalFormatting xmlns:xm="http://schemas.microsoft.com/office/excel/2006/main">
          <x14:cfRule type="expression" priority="224" id="{69AEA68E-559E-47D2-9522-1F63D1A60208}">
            <xm:f>TEXT('7月1～10日'!$B1+13,"(aaa)")="(日)"</xm:f>
            <x14:dxf>
              <font>
                <color rgb="FFFF0000"/>
              </font>
            </x14:dxf>
          </x14:cfRule>
          <x14:cfRule type="expression" priority="225" id="{319FB93E-AE9E-4599-A853-AD96C9BE475B}">
            <xm:f>TEXT('7月1～10日'!$B1+13,"(aaa)")="(土)"</xm:f>
            <x14:dxf>
              <font>
                <color theme="3" tint="0.39994506668294322"/>
              </font>
            </x14:dxf>
          </x14:cfRule>
          <xm:sqref>S3</xm:sqref>
        </x14:conditionalFormatting>
        <x14:conditionalFormatting xmlns:xm="http://schemas.microsoft.com/office/excel/2006/main">
          <x14:cfRule type="expression" priority="222" id="{31A83777-BD00-4AC5-9D22-575563A16606}">
            <xm:f>TEXT('7月1～10日'!$B1+14,"(aaa)")="(日)"</xm:f>
            <x14:dxf>
              <font>
                <color rgb="FFFF0000"/>
              </font>
            </x14:dxf>
          </x14:cfRule>
          <x14:cfRule type="expression" priority="223" id="{CDF9F0FB-03AF-4092-B13F-63FC3AB5E6FD}">
            <xm:f>TEXT('7月1～10日'!$B1+14,"(aaa)")="(土)"</xm:f>
            <x14:dxf>
              <font>
                <color theme="3" tint="0.39994506668294322"/>
              </font>
            </x14:dxf>
          </x14:cfRule>
          <xm:sqref>T3</xm:sqref>
        </x14:conditionalFormatting>
        <x14:conditionalFormatting xmlns:xm="http://schemas.microsoft.com/office/excel/2006/main">
          <x14:cfRule type="expression" priority="220" id="{C9FA305E-E4B8-410C-A540-0A12F0BFD462}">
            <xm:f>TEXT('7月1～10日'!$B1+15,"(aaa)")="(日)"</xm:f>
            <x14:dxf>
              <font>
                <color rgb="FFFF0000"/>
              </font>
            </x14:dxf>
          </x14:cfRule>
          <x14:cfRule type="expression" priority="221" id="{366B140E-E76A-4DF3-A37F-4069E58E21C0}">
            <xm:f>TEXT('7月1～10日'!$B1+15,"(aaa)")="(土)"</xm:f>
            <x14:dxf>
              <font>
                <color theme="3" tint="0.39994506668294322"/>
              </font>
            </x14:dxf>
          </x14:cfRule>
          <xm:sqref>U3</xm:sqref>
        </x14:conditionalFormatting>
        <x14:conditionalFormatting xmlns:xm="http://schemas.microsoft.com/office/excel/2006/main">
          <x14:cfRule type="expression" priority="218" id="{3BABD16D-022A-4D84-B645-F34EA47DD18F}">
            <xm:f>TEXT('7月1～10日'!$B1+16,"(aaa)")="(日)"</xm:f>
            <x14:dxf>
              <font>
                <color rgb="FFFF0000"/>
              </font>
            </x14:dxf>
          </x14:cfRule>
          <x14:cfRule type="expression" priority="219" id="{EA52A313-5B8F-4905-BD8C-4F5A4F43611F}">
            <xm:f>TEXT('7月1～10日'!$B1+16,"(aaa)")="(土)"</xm:f>
            <x14:dxf>
              <font>
                <color theme="3" tint="0.39994506668294322"/>
              </font>
            </x14:dxf>
          </x14:cfRule>
          <xm:sqref>V3</xm:sqref>
        </x14:conditionalFormatting>
        <x14:conditionalFormatting xmlns:xm="http://schemas.microsoft.com/office/excel/2006/main">
          <x14:cfRule type="expression" priority="216" id="{B6A98B7B-02DE-4772-852B-64FA5039F253}">
            <xm:f>TEXT('7月1～10日'!$B1+17,"(aaa)")="(日)"</xm:f>
            <x14:dxf>
              <font>
                <color rgb="FFFF0000"/>
              </font>
            </x14:dxf>
          </x14:cfRule>
          <x14:cfRule type="expression" priority="217" id="{153F8630-B951-46BF-8856-DA8A781E9757}">
            <xm:f>TEXT('7月1～10日'!$B1+17,"(aaa)")="(土)"</xm:f>
            <x14:dxf>
              <font>
                <color theme="3" tint="0.39994506668294322"/>
              </font>
            </x14:dxf>
          </x14:cfRule>
          <xm:sqref>W3</xm:sqref>
        </x14:conditionalFormatting>
        <x14:conditionalFormatting xmlns:xm="http://schemas.microsoft.com/office/excel/2006/main">
          <x14:cfRule type="expression" priority="214" id="{E8A7889D-F6AF-4970-888C-146A29CA77C7}">
            <xm:f>TEXT('7月1～10日'!$B1+18,"(aaa)")="(日)"</xm:f>
            <x14:dxf>
              <font>
                <color rgb="FFFF0000"/>
              </font>
            </x14:dxf>
          </x14:cfRule>
          <x14:cfRule type="expression" priority="215" id="{8F069274-9708-4697-A214-9824130A9D28}">
            <xm:f>TEXT('7月1～10日'!$B1+18,"(aaa)")="(土)"</xm:f>
            <x14:dxf>
              <font>
                <color theme="3" tint="0.39994506668294322"/>
              </font>
            </x14:dxf>
          </x14:cfRule>
          <xm:sqref>X3</xm:sqref>
        </x14:conditionalFormatting>
        <x14:conditionalFormatting xmlns:xm="http://schemas.microsoft.com/office/excel/2006/main">
          <x14:cfRule type="expression" priority="212" id="{547470E6-4EED-4A60-B2F6-BD9188AED672}">
            <xm:f>TEXT('7月1～10日'!$B1+19,"(aaa)")="(日)"</xm:f>
            <x14:dxf>
              <font>
                <color rgb="FFFF0000"/>
              </font>
            </x14:dxf>
          </x14:cfRule>
          <x14:cfRule type="expression" priority="213" id="{B04C9256-9A35-4161-BF59-0EEEBEC13FBA}">
            <xm:f>TEXT('7月1～10日'!$B1+19,"(aaa)")="(土)"</xm:f>
            <x14:dxf>
              <font>
                <color theme="3" tint="0.39994506668294322"/>
              </font>
            </x14:dxf>
          </x14:cfRule>
          <xm:sqref>Y3</xm:sqref>
        </x14:conditionalFormatting>
        <x14:conditionalFormatting xmlns:xm="http://schemas.microsoft.com/office/excel/2006/main">
          <x14:cfRule type="expression" priority="210" id="{73C82685-F281-4D89-960D-E82E7B9C7066}">
            <xm:f>TEXT('7月1～10日'!$B1+20,"(aaa)")="(日)"</xm:f>
            <x14:dxf>
              <font>
                <color rgb="FFFF0000"/>
              </font>
            </x14:dxf>
          </x14:cfRule>
          <x14:cfRule type="expression" priority="211" id="{1AEE890B-A186-4DB9-9A1E-5C0E384F0298}">
            <xm:f>TEXT('7月1～10日'!$B1+20,"(aaa)")="(土)"</xm:f>
            <x14:dxf>
              <font>
                <color theme="3" tint="0.39994506668294322"/>
              </font>
            </x14:dxf>
          </x14:cfRule>
          <xm:sqref>Z3</xm:sqref>
        </x14:conditionalFormatting>
        <x14:conditionalFormatting xmlns:xm="http://schemas.microsoft.com/office/excel/2006/main">
          <x14:cfRule type="expression" priority="208" id="{CDD00EFC-D33F-4C03-911A-C378388CF058}">
            <xm:f>TEXT('7月1～10日'!$B1+21,"(aaa)")="(日)"</xm:f>
            <x14:dxf>
              <font>
                <color rgb="FFFF0000"/>
              </font>
            </x14:dxf>
          </x14:cfRule>
          <x14:cfRule type="expression" priority="209" id="{9AEE7D2F-E46B-4B7D-B9A9-AA94A1C26436}">
            <xm:f>TEXT('7月1～10日'!$B1+21,"(aaa)")="(土)"</xm:f>
            <x14:dxf>
              <font>
                <color theme="3" tint="0.39994506668294322"/>
              </font>
            </x14:dxf>
          </x14:cfRule>
          <xm:sqref>AA3</xm:sqref>
        </x14:conditionalFormatting>
        <x14:conditionalFormatting xmlns:xm="http://schemas.microsoft.com/office/excel/2006/main">
          <x14:cfRule type="expression" priority="206" id="{DA78E0B0-3C38-4822-9135-0710844955CF}">
            <xm:f>TEXT('7月1～10日'!$B1+22,"(aaa)")="(日)"</xm:f>
            <x14:dxf>
              <font>
                <color rgb="FFFF0000"/>
              </font>
            </x14:dxf>
          </x14:cfRule>
          <x14:cfRule type="expression" priority="207" id="{D4683565-A19F-4F8C-99BF-369010614F17}">
            <xm:f>TEXT('7月1～10日'!$B1+22,"(aaa)")="(土)"</xm:f>
            <x14:dxf>
              <font>
                <color theme="3" tint="0.39994506668294322"/>
              </font>
            </x14:dxf>
          </x14:cfRule>
          <xm:sqref>AB3</xm:sqref>
        </x14:conditionalFormatting>
        <x14:conditionalFormatting xmlns:xm="http://schemas.microsoft.com/office/excel/2006/main">
          <x14:cfRule type="expression" priority="204" id="{C2ABAC88-F77C-413E-BCFF-D7FEA4E5AF99}">
            <xm:f>TEXT('7月1～10日'!$B1+23,"(aaa)")="(日)"</xm:f>
            <x14:dxf>
              <font>
                <color rgb="FFFF0000"/>
              </font>
            </x14:dxf>
          </x14:cfRule>
          <x14:cfRule type="expression" priority="205" id="{BE42C41D-F440-43B8-93AA-11DE528AAEC4}">
            <xm:f>TEXT('7月1～10日'!$B1+23,"(aaa)")="(土)"</xm:f>
            <x14:dxf>
              <font>
                <color theme="3" tint="0.39994506668294322"/>
              </font>
            </x14:dxf>
          </x14:cfRule>
          <xm:sqref>AC3</xm:sqref>
        </x14:conditionalFormatting>
        <x14:conditionalFormatting xmlns:xm="http://schemas.microsoft.com/office/excel/2006/main">
          <x14:cfRule type="expression" priority="202" id="{373974C1-C93E-4D65-ACAA-2A178104EB5D}">
            <xm:f>TEXT('7月1～10日'!$B1+24,"(aaa)")="(日)"</xm:f>
            <x14:dxf>
              <font>
                <color rgb="FFFF0000"/>
              </font>
            </x14:dxf>
          </x14:cfRule>
          <x14:cfRule type="expression" priority="203" id="{5E77B0EA-82EE-475E-81E3-A7BB296DC897}">
            <xm:f>TEXT('7月1～10日'!$B1+24,"(aaa)")="(土)"</xm:f>
            <x14:dxf>
              <font>
                <color theme="3" tint="0.39994506668294322"/>
              </font>
            </x14:dxf>
          </x14:cfRule>
          <xm:sqref>AD3</xm:sqref>
        </x14:conditionalFormatting>
        <x14:conditionalFormatting xmlns:xm="http://schemas.microsoft.com/office/excel/2006/main">
          <x14:cfRule type="expression" priority="200" id="{576B2D9C-5489-4ACB-B3DC-1B9B1BE7484C}">
            <xm:f>TEXT('7月1～10日'!$B1+25,"(aaa)")="(日)"</xm:f>
            <x14:dxf>
              <font>
                <color rgb="FFFF0000"/>
              </font>
            </x14:dxf>
          </x14:cfRule>
          <x14:cfRule type="expression" priority="201" id="{2A9E37AF-2D5C-4247-8148-E5E87DB5639B}">
            <xm:f>TEXT('7月1～10日'!$B1+25,"(aaa)")="(土)"</xm:f>
            <x14:dxf>
              <font>
                <color theme="3" tint="0.39994506668294322"/>
              </font>
            </x14:dxf>
          </x14:cfRule>
          <xm:sqref>AE3</xm:sqref>
        </x14:conditionalFormatting>
        <x14:conditionalFormatting xmlns:xm="http://schemas.microsoft.com/office/excel/2006/main">
          <x14:cfRule type="expression" priority="198" id="{CDFA7FE5-8D1A-4CB8-B21E-84BF6CA9A9D0}">
            <xm:f>TEXT('7月1～10日'!$B1+26,"(aaa)")="(日)"</xm:f>
            <x14:dxf>
              <font>
                <color rgb="FFFF0000"/>
              </font>
            </x14:dxf>
          </x14:cfRule>
          <x14:cfRule type="expression" priority="199" id="{7E45B6BF-F1AA-4D6D-BC12-81D869AF1E9B}">
            <xm:f>TEXT('7月1～10日'!$B1+26,"(aaa)")="(土)"</xm:f>
            <x14:dxf>
              <font>
                <color theme="3" tint="0.39994506668294322"/>
              </font>
            </x14:dxf>
          </x14:cfRule>
          <xm:sqref>AF3</xm:sqref>
        </x14:conditionalFormatting>
        <x14:conditionalFormatting xmlns:xm="http://schemas.microsoft.com/office/excel/2006/main">
          <x14:cfRule type="expression" priority="196" id="{4557AFD4-FF80-4648-9777-6CB9FAB06C14}">
            <xm:f>TEXT('7月1～10日'!$B1+27,"(aaa)")="(日)"</xm:f>
            <x14:dxf>
              <font>
                <color rgb="FFFF0000"/>
              </font>
            </x14:dxf>
          </x14:cfRule>
          <x14:cfRule type="expression" priority="197" id="{FE5BEE5C-B676-47A3-863E-1210FF87320D}">
            <xm:f>TEXT('7月1～10日'!$B1+27,"(aaa)")="(土)"</xm:f>
            <x14:dxf>
              <font>
                <color theme="3" tint="0.39994506668294322"/>
              </font>
            </x14:dxf>
          </x14:cfRule>
          <xm:sqref>AG3</xm:sqref>
        </x14:conditionalFormatting>
        <x14:conditionalFormatting xmlns:xm="http://schemas.microsoft.com/office/excel/2006/main">
          <x14:cfRule type="expression" priority="192" id="{2DD798D2-FEDE-46C6-ABBD-ABB137D54283}">
            <xm:f>TEXT('7月1～10日'!$B1+29,"(aaa)")="(日)"</xm:f>
            <x14:dxf>
              <font>
                <color rgb="FFFF0000"/>
              </font>
            </x14:dxf>
          </x14:cfRule>
          <x14:cfRule type="expression" priority="193" id="{0BFA24FF-7C24-4F1B-9D8A-945DEDA78F90}">
            <xm:f>TEXT('7月1～10日'!$B1+29,"(aaa)")="(土)"</xm:f>
            <x14:dxf>
              <font>
                <color theme="3" tint="0.39994506668294322"/>
              </font>
            </x14:dxf>
          </x14:cfRule>
          <xm:sqref>AI3</xm:sqref>
        </x14:conditionalFormatting>
        <x14:conditionalFormatting xmlns:xm="http://schemas.microsoft.com/office/excel/2006/main">
          <x14:cfRule type="expression" priority="190" id="{39A41E85-A4A1-4FE7-9933-850F502F1AEC}">
            <xm:f>TEXT('7月1～10日'!$B1+30,"(aaa)")="(日)"</xm:f>
            <x14:dxf>
              <font>
                <color rgb="FFFF0000"/>
              </font>
            </x14:dxf>
          </x14:cfRule>
          <x14:cfRule type="expression" priority="191" id="{5C668289-525C-462B-8A1C-68C841987611}">
            <xm:f>TEXT('7月1～10日'!$B1+30,"(aaa)")="(土)"</xm:f>
            <x14:dxf>
              <font>
                <color theme="3" tint="0.39994506668294322"/>
              </font>
            </x14:dxf>
          </x14:cfRule>
          <xm:sqref>AJ3</xm:sqref>
        </x14:conditionalFormatting>
        <x14:conditionalFormatting xmlns:xm="http://schemas.microsoft.com/office/excel/2006/main">
          <x14:cfRule type="expression" priority="5" id="{64B66585-9110-4AC2-82B6-144F453A9DA5}">
            <xm:f>TEXT('7月1～10日'!$B1+28,"(aaa)")="(日)"</xm:f>
            <x14:dxf>
              <font>
                <color rgb="FFFF0000"/>
              </font>
            </x14:dxf>
          </x14:cfRule>
          <x14:cfRule type="expression" priority="6" id="{A4ABBCD3-47EA-4C21-9D53-7387FEB3D35F}">
            <xm:f>TEXT('7月1～10日'!$B1+28,"(aaa)")="(土)"</xm:f>
            <x14:dxf>
              <font>
                <color theme="3" tint="0.39994506668294322"/>
              </font>
            </x14:dxf>
          </x14:cfRule>
          <xm:sqref>AH117</xm:sqref>
        </x14:conditionalFormatting>
        <x14:conditionalFormatting xmlns:xm="http://schemas.microsoft.com/office/excel/2006/main">
          <x14:cfRule type="expression" priority="61" id="{B4B1D7B2-E22A-47F4-8B03-434089E8AEDB}">
            <xm:f>TEXT('7月1～10日'!$B1,"(aaa)")="(日)"</xm:f>
            <x14:dxf>
              <font>
                <color rgb="FFFF0000"/>
              </font>
            </x14:dxf>
          </x14:cfRule>
          <x14:cfRule type="expression" priority="62" id="{E40C4951-A666-4022-B6FD-15DF67C9F587}">
            <xm:f>TEXT('7月1～10日'!$B1,"(aaa)")="(土)"</xm:f>
            <x14:dxf>
              <font>
                <color theme="3" tint="0.39994506668294322"/>
              </font>
            </x14:dxf>
          </x14:cfRule>
          <xm:sqref>F117</xm:sqref>
        </x14:conditionalFormatting>
        <x14:conditionalFormatting xmlns:xm="http://schemas.microsoft.com/office/excel/2006/main">
          <x14:cfRule type="expression" priority="59" id="{571352C4-1F61-49CD-9B3E-D652B1F9438D}">
            <xm:f>TEXT('7月1～10日'!$B1+3,"(aaa)")="(日)"</xm:f>
            <x14:dxf>
              <font>
                <color rgb="FFFF0000"/>
              </font>
            </x14:dxf>
          </x14:cfRule>
          <x14:cfRule type="expression" priority="60" id="{02D77C61-19E9-4A86-B76C-2916E22B430A}">
            <xm:f>TEXT('7月1～10日'!$B1+3,"(aaa)")="(土)"</xm:f>
            <x14:dxf>
              <font>
                <color theme="3" tint="0.39994506668294322"/>
              </font>
            </x14:dxf>
          </x14:cfRule>
          <xm:sqref>I117</xm:sqref>
        </x14:conditionalFormatting>
        <x14:conditionalFormatting xmlns:xm="http://schemas.microsoft.com/office/excel/2006/main">
          <x14:cfRule type="expression" priority="57" id="{C18C3503-E789-4919-94FB-E7F720B42D21}">
            <xm:f>TEXT('7月1～10日'!$B1+1,"(aaa)")="(日)"</xm:f>
            <x14:dxf>
              <font>
                <color rgb="FFFF0000"/>
              </font>
            </x14:dxf>
          </x14:cfRule>
          <x14:cfRule type="expression" priority="58" id="{71C49130-8CE8-4E28-BE9E-D9B86FE5940B}">
            <xm:f>TEXT('7月1～10日'!$B1+1,"(aaa)")="(土)"</xm:f>
            <x14:dxf>
              <font>
                <color theme="3" tint="0.39994506668294322"/>
              </font>
            </x14:dxf>
          </x14:cfRule>
          <xm:sqref>G117</xm:sqref>
        </x14:conditionalFormatting>
        <x14:conditionalFormatting xmlns:xm="http://schemas.microsoft.com/office/excel/2006/main">
          <x14:cfRule type="expression" priority="55" id="{A7A9E86C-3529-49E3-91B6-AAC655B3E862}">
            <xm:f>TEXT('7月1～10日'!$B1+2,"(aaa)")="(日)"</xm:f>
            <x14:dxf>
              <font>
                <color rgb="FFFF0000"/>
              </font>
            </x14:dxf>
          </x14:cfRule>
          <x14:cfRule type="expression" priority="56" id="{C94D43AD-5EC1-4311-BCF7-1169FED2A30C}">
            <xm:f>TEXT('7月1～10日'!$B1+2,"(aaa)")="(土)"</xm:f>
            <x14:dxf>
              <font>
                <color theme="3" tint="0.39994506668294322"/>
              </font>
            </x14:dxf>
          </x14:cfRule>
          <xm:sqref>H117</xm:sqref>
        </x14:conditionalFormatting>
        <x14:conditionalFormatting xmlns:xm="http://schemas.microsoft.com/office/excel/2006/main">
          <x14:cfRule type="expression" priority="53" id="{5CD17DA7-E869-43B2-A419-E831722E9B85}">
            <xm:f>TEXT('7月1～10日'!$B1+4,"(aaa)")="(日)"</xm:f>
            <x14:dxf>
              <font>
                <color rgb="FFFF0000"/>
              </font>
            </x14:dxf>
          </x14:cfRule>
          <x14:cfRule type="expression" priority="54" id="{FB4052B7-9CB5-40DF-A461-F2809C72D138}">
            <xm:f>TEXT('7月1～10日'!$B1+4,"(aaa)")="(土)"</xm:f>
            <x14:dxf>
              <font>
                <color theme="3" tint="0.39994506668294322"/>
              </font>
            </x14:dxf>
          </x14:cfRule>
          <xm:sqref>J117</xm:sqref>
        </x14:conditionalFormatting>
        <x14:conditionalFormatting xmlns:xm="http://schemas.microsoft.com/office/excel/2006/main">
          <x14:cfRule type="expression" priority="51" id="{F43ADDF9-2F2D-478F-A86E-39EA787EFD38}">
            <xm:f>TEXT('7月1～10日'!$B1+5,"(aaa)")="(日)"</xm:f>
            <x14:dxf>
              <font>
                <color rgb="FFFF0000"/>
              </font>
            </x14:dxf>
          </x14:cfRule>
          <x14:cfRule type="expression" priority="52" id="{799EF4C3-C861-463B-8A27-7E25FD9CE444}">
            <xm:f>TEXT('7月1～10日'!$B1+5,"(aaa)")="(土)"</xm:f>
            <x14:dxf>
              <font>
                <color theme="3" tint="0.39994506668294322"/>
              </font>
            </x14:dxf>
          </x14:cfRule>
          <xm:sqref>K117</xm:sqref>
        </x14:conditionalFormatting>
        <x14:conditionalFormatting xmlns:xm="http://schemas.microsoft.com/office/excel/2006/main">
          <x14:cfRule type="expression" priority="49" id="{FB196B34-1851-46C6-83CB-33A17828E6ED}">
            <xm:f>TEXT('7月1～10日'!$B1+6,"(aaa)")="(日)"</xm:f>
            <x14:dxf>
              <font>
                <color rgb="FFFF0000"/>
              </font>
            </x14:dxf>
          </x14:cfRule>
          <x14:cfRule type="expression" priority="50" id="{7E990C32-15A2-4B18-A2AA-4B3F664FF08B}">
            <xm:f>TEXT('7月1～10日'!$B1+6,"(aaa)")="(土)"</xm:f>
            <x14:dxf>
              <font>
                <color theme="3" tint="0.39994506668294322"/>
              </font>
            </x14:dxf>
          </x14:cfRule>
          <xm:sqref>L117</xm:sqref>
        </x14:conditionalFormatting>
        <x14:conditionalFormatting xmlns:xm="http://schemas.microsoft.com/office/excel/2006/main">
          <x14:cfRule type="expression" priority="47" id="{AAE83EE2-6F77-4E2C-AA92-C88F56111F09}">
            <xm:f>TEXT('7月1～10日'!$B1+7,"(aaa)")="(日)"</xm:f>
            <x14:dxf>
              <font>
                <color rgb="FFFF0000"/>
              </font>
            </x14:dxf>
          </x14:cfRule>
          <x14:cfRule type="expression" priority="48" id="{3546274A-F72C-47C2-A7DE-0195FD68E0EB}">
            <xm:f>TEXT('7月1～10日'!$B1+7,"(aaa)")="(土)"</xm:f>
            <x14:dxf>
              <font>
                <color theme="3" tint="0.39994506668294322"/>
              </font>
            </x14:dxf>
          </x14:cfRule>
          <xm:sqref>M117</xm:sqref>
        </x14:conditionalFormatting>
        <x14:conditionalFormatting xmlns:xm="http://schemas.microsoft.com/office/excel/2006/main">
          <x14:cfRule type="expression" priority="45" id="{354CFE82-DB50-4EFA-9F4E-9B0934BA7AB1}">
            <xm:f>TEXT('7月1～10日'!$B1+8,"(aaa)")="(日)"</xm:f>
            <x14:dxf>
              <font>
                <color rgb="FFFF0000"/>
              </font>
            </x14:dxf>
          </x14:cfRule>
          <x14:cfRule type="expression" priority="46" id="{74064810-90A4-4631-BA20-23A69C2935FD}">
            <xm:f>TEXT('7月1～10日'!$B1+8,"(aaa)")="(土)"</xm:f>
            <x14:dxf>
              <font>
                <color theme="3" tint="0.39994506668294322"/>
              </font>
            </x14:dxf>
          </x14:cfRule>
          <xm:sqref>N117</xm:sqref>
        </x14:conditionalFormatting>
        <x14:conditionalFormatting xmlns:xm="http://schemas.microsoft.com/office/excel/2006/main">
          <x14:cfRule type="expression" priority="43" id="{82D98192-D12B-4C95-B2D7-1E6FD62587D1}">
            <xm:f>TEXT('7月1～10日'!$B1+9,"(aaa)")="(日)"</xm:f>
            <x14:dxf>
              <font>
                <color rgb="FFFF0000"/>
              </font>
            </x14:dxf>
          </x14:cfRule>
          <x14:cfRule type="expression" priority="44" id="{3E4DE2D1-3D12-4A50-978D-D0DEC3835939}">
            <xm:f>TEXT('7月1～10日'!$B1+9,"(aaa)")="(土)"</xm:f>
            <x14:dxf>
              <font>
                <color theme="3" tint="0.39994506668294322"/>
              </font>
            </x14:dxf>
          </x14:cfRule>
          <xm:sqref>O117</xm:sqref>
        </x14:conditionalFormatting>
        <x14:conditionalFormatting xmlns:xm="http://schemas.microsoft.com/office/excel/2006/main">
          <x14:cfRule type="expression" priority="41" id="{9DCFE948-4530-4079-8580-E1A0B1EEC3B2}">
            <xm:f>TEXT('7月1～10日'!$B1+10,"(aaa)")="(日)"</xm:f>
            <x14:dxf>
              <font>
                <color rgb="FFFF0000"/>
              </font>
            </x14:dxf>
          </x14:cfRule>
          <x14:cfRule type="expression" priority="42" id="{BD162DF6-AA06-4612-AEAE-268693DBB2AE}">
            <xm:f>TEXT('7月1～10日'!$B1+10,"(aaa)")="(土)"</xm:f>
            <x14:dxf>
              <font>
                <color theme="3" tint="0.39994506668294322"/>
              </font>
            </x14:dxf>
          </x14:cfRule>
          <xm:sqref>P117</xm:sqref>
        </x14:conditionalFormatting>
        <x14:conditionalFormatting xmlns:xm="http://schemas.microsoft.com/office/excel/2006/main">
          <x14:cfRule type="expression" priority="39" id="{4FA75CE4-A721-4EE1-A377-2BEB70E9E8DF}">
            <xm:f>TEXT('7月1～10日'!$B1+11,"(aaa)")="(日)"</xm:f>
            <x14:dxf>
              <font>
                <color rgb="FFFF0000"/>
              </font>
            </x14:dxf>
          </x14:cfRule>
          <x14:cfRule type="expression" priority="40" id="{91A5C550-C9EA-4727-80F7-87EAE37CBEFD}">
            <xm:f>TEXT('7月1～10日'!$B1+11,"(aaa)")="(土)"</xm:f>
            <x14:dxf>
              <font>
                <color theme="3" tint="0.39994506668294322"/>
              </font>
            </x14:dxf>
          </x14:cfRule>
          <xm:sqref>Q117</xm:sqref>
        </x14:conditionalFormatting>
        <x14:conditionalFormatting xmlns:xm="http://schemas.microsoft.com/office/excel/2006/main">
          <x14:cfRule type="expression" priority="37" id="{97997559-9805-4F5C-A418-201DA276FC1D}">
            <xm:f>TEXT('7月1～10日'!$B1+12,"(aaa)")="(日)"</xm:f>
            <x14:dxf>
              <font>
                <color rgb="FFFF0000"/>
              </font>
            </x14:dxf>
          </x14:cfRule>
          <x14:cfRule type="expression" priority="38" id="{EF708A84-BBAD-4D7B-A56C-3E79A0AA200E}">
            <xm:f>TEXT('7月1～10日'!$B1+12,"(aaa)")="(土)"</xm:f>
            <x14:dxf>
              <font>
                <color theme="3" tint="0.39994506668294322"/>
              </font>
            </x14:dxf>
          </x14:cfRule>
          <xm:sqref>R117</xm:sqref>
        </x14:conditionalFormatting>
        <x14:conditionalFormatting xmlns:xm="http://schemas.microsoft.com/office/excel/2006/main">
          <x14:cfRule type="expression" priority="35" id="{85ECF53D-1D53-4AC3-AF95-E2AEF64BBA66}">
            <xm:f>TEXT('7月1～10日'!$B1+13,"(aaa)")="(日)"</xm:f>
            <x14:dxf>
              <font>
                <color rgb="FFFF0000"/>
              </font>
            </x14:dxf>
          </x14:cfRule>
          <x14:cfRule type="expression" priority="36" id="{23455636-DAD8-48AC-9C27-BCE6BE32ED17}">
            <xm:f>TEXT('7月1～10日'!$B1+13,"(aaa)")="(土)"</xm:f>
            <x14:dxf>
              <font>
                <color theme="3" tint="0.39994506668294322"/>
              </font>
            </x14:dxf>
          </x14:cfRule>
          <xm:sqref>S117</xm:sqref>
        </x14:conditionalFormatting>
        <x14:conditionalFormatting xmlns:xm="http://schemas.microsoft.com/office/excel/2006/main">
          <x14:cfRule type="expression" priority="33" id="{DE5EB6E1-C23A-4042-BFE0-5E51F59A02BB}">
            <xm:f>TEXT('7月1～10日'!$B1+14,"(aaa)")="(日)"</xm:f>
            <x14:dxf>
              <font>
                <color rgb="FFFF0000"/>
              </font>
            </x14:dxf>
          </x14:cfRule>
          <x14:cfRule type="expression" priority="34" id="{550CEEDE-0BCF-49D9-85CA-569349D5C7B5}">
            <xm:f>TEXT('7月1～10日'!$B1+14,"(aaa)")="(土)"</xm:f>
            <x14:dxf>
              <font>
                <color theme="3" tint="0.39994506668294322"/>
              </font>
            </x14:dxf>
          </x14:cfRule>
          <xm:sqref>T117</xm:sqref>
        </x14:conditionalFormatting>
        <x14:conditionalFormatting xmlns:xm="http://schemas.microsoft.com/office/excel/2006/main">
          <x14:cfRule type="expression" priority="31" id="{11C4C708-EDB9-47BD-8AB4-EDB755DE7240}">
            <xm:f>TEXT('7月1～10日'!$B1+15,"(aaa)")="(日)"</xm:f>
            <x14:dxf>
              <font>
                <color rgb="FFFF0000"/>
              </font>
            </x14:dxf>
          </x14:cfRule>
          <x14:cfRule type="expression" priority="32" id="{B8BCD0C4-A6CE-49DB-80BC-153E855F6385}">
            <xm:f>TEXT('7月1～10日'!$B1+15,"(aaa)")="(土)"</xm:f>
            <x14:dxf>
              <font>
                <color theme="3" tint="0.39994506668294322"/>
              </font>
            </x14:dxf>
          </x14:cfRule>
          <xm:sqref>U117</xm:sqref>
        </x14:conditionalFormatting>
        <x14:conditionalFormatting xmlns:xm="http://schemas.microsoft.com/office/excel/2006/main">
          <x14:cfRule type="expression" priority="29" id="{730A0947-BD5A-4BAF-AC94-A11D31AD9611}">
            <xm:f>TEXT('7月1～10日'!$B1+16,"(aaa)")="(日)"</xm:f>
            <x14:dxf>
              <font>
                <color rgb="FFFF0000"/>
              </font>
            </x14:dxf>
          </x14:cfRule>
          <x14:cfRule type="expression" priority="30" id="{71DF7DE1-5815-4898-9551-A59B93C1EEE9}">
            <xm:f>TEXT('7月1～10日'!$B1+16,"(aaa)")="(土)"</xm:f>
            <x14:dxf>
              <font>
                <color theme="3" tint="0.39994506668294322"/>
              </font>
            </x14:dxf>
          </x14:cfRule>
          <xm:sqref>V117</xm:sqref>
        </x14:conditionalFormatting>
        <x14:conditionalFormatting xmlns:xm="http://schemas.microsoft.com/office/excel/2006/main">
          <x14:cfRule type="expression" priority="27" id="{24FCC550-E7F2-44AF-BC0F-7A299A2AD7CE}">
            <xm:f>TEXT('7月1～10日'!$B1+17,"(aaa)")="(日)"</xm:f>
            <x14:dxf>
              <font>
                <color rgb="FFFF0000"/>
              </font>
            </x14:dxf>
          </x14:cfRule>
          <x14:cfRule type="expression" priority="28" id="{D114C1FB-CF74-4F8D-A7C2-ED27EDC94476}">
            <xm:f>TEXT('7月1～10日'!$B1+17,"(aaa)")="(土)"</xm:f>
            <x14:dxf>
              <font>
                <color theme="3" tint="0.39994506668294322"/>
              </font>
            </x14:dxf>
          </x14:cfRule>
          <xm:sqref>W117</xm:sqref>
        </x14:conditionalFormatting>
        <x14:conditionalFormatting xmlns:xm="http://schemas.microsoft.com/office/excel/2006/main">
          <x14:cfRule type="expression" priority="25" id="{962FD910-C7AD-480E-90B6-BF28B9D7C544}">
            <xm:f>TEXT('7月1～10日'!$B1+18,"(aaa)")="(日)"</xm:f>
            <x14:dxf>
              <font>
                <color rgb="FFFF0000"/>
              </font>
            </x14:dxf>
          </x14:cfRule>
          <x14:cfRule type="expression" priority="26" id="{6C21CFFA-2596-4846-AFE9-A0C099A024DB}">
            <xm:f>TEXT('7月1～10日'!$B1+18,"(aaa)")="(土)"</xm:f>
            <x14:dxf>
              <font>
                <color theme="3" tint="0.39994506668294322"/>
              </font>
            </x14:dxf>
          </x14:cfRule>
          <xm:sqref>X117</xm:sqref>
        </x14:conditionalFormatting>
        <x14:conditionalFormatting xmlns:xm="http://schemas.microsoft.com/office/excel/2006/main">
          <x14:cfRule type="expression" priority="23" id="{0EF548BD-3304-4AE3-9031-54F917020C71}">
            <xm:f>TEXT('7月1～10日'!$B1+19,"(aaa)")="(日)"</xm:f>
            <x14:dxf>
              <font>
                <color rgb="FFFF0000"/>
              </font>
            </x14:dxf>
          </x14:cfRule>
          <x14:cfRule type="expression" priority="24" id="{CC4E127C-02E2-4D5E-8495-6F3B0A078AEE}">
            <xm:f>TEXT('7月1～10日'!$B1+19,"(aaa)")="(土)"</xm:f>
            <x14:dxf>
              <font>
                <color theme="3" tint="0.39994506668294322"/>
              </font>
            </x14:dxf>
          </x14:cfRule>
          <xm:sqref>Y117</xm:sqref>
        </x14:conditionalFormatting>
        <x14:conditionalFormatting xmlns:xm="http://schemas.microsoft.com/office/excel/2006/main">
          <x14:cfRule type="expression" priority="21" id="{DFBE6B1B-9BD4-47A2-B1DA-97887658181E}">
            <xm:f>TEXT('7月1～10日'!$B1+20,"(aaa)")="(日)"</xm:f>
            <x14:dxf>
              <font>
                <color rgb="FFFF0000"/>
              </font>
            </x14:dxf>
          </x14:cfRule>
          <x14:cfRule type="expression" priority="22" id="{61D395D0-58D5-4AA0-B343-DB5933FE4C8F}">
            <xm:f>TEXT('7月1～10日'!$B1+20,"(aaa)")="(土)"</xm:f>
            <x14:dxf>
              <font>
                <color theme="3" tint="0.39994506668294322"/>
              </font>
            </x14:dxf>
          </x14:cfRule>
          <xm:sqref>Z117</xm:sqref>
        </x14:conditionalFormatting>
        <x14:conditionalFormatting xmlns:xm="http://schemas.microsoft.com/office/excel/2006/main">
          <x14:cfRule type="expression" priority="19" id="{D83BA8A7-759B-4D29-961A-5AA3A238AD79}">
            <xm:f>TEXT('7月1～10日'!$B1+21,"(aaa)")="(日)"</xm:f>
            <x14:dxf>
              <font>
                <color rgb="FFFF0000"/>
              </font>
            </x14:dxf>
          </x14:cfRule>
          <x14:cfRule type="expression" priority="20" id="{8B92C47E-E7DC-447B-9ABA-745CF597B324}">
            <xm:f>TEXT('7月1～10日'!$B1+21,"(aaa)")="(土)"</xm:f>
            <x14:dxf>
              <font>
                <color theme="3" tint="0.39994506668294322"/>
              </font>
            </x14:dxf>
          </x14:cfRule>
          <xm:sqref>AA117</xm:sqref>
        </x14:conditionalFormatting>
        <x14:conditionalFormatting xmlns:xm="http://schemas.microsoft.com/office/excel/2006/main">
          <x14:cfRule type="expression" priority="17" id="{82F4E8B6-9873-49D5-B24F-61DAA4A2A343}">
            <xm:f>TEXT('7月1～10日'!$B1+22,"(aaa)")="(日)"</xm:f>
            <x14:dxf>
              <font>
                <color rgb="FFFF0000"/>
              </font>
            </x14:dxf>
          </x14:cfRule>
          <x14:cfRule type="expression" priority="18" id="{BABF49BE-C665-461A-92F6-F98AC2D79499}">
            <xm:f>TEXT('7月1～10日'!$B1+22,"(aaa)")="(土)"</xm:f>
            <x14:dxf>
              <font>
                <color theme="3" tint="0.39994506668294322"/>
              </font>
            </x14:dxf>
          </x14:cfRule>
          <xm:sqref>AB117</xm:sqref>
        </x14:conditionalFormatting>
        <x14:conditionalFormatting xmlns:xm="http://schemas.microsoft.com/office/excel/2006/main">
          <x14:cfRule type="expression" priority="15" id="{60BC6C84-4FB2-4F77-AFD5-C973B2B4E3C5}">
            <xm:f>TEXT('7月1～10日'!$B1+23,"(aaa)")="(日)"</xm:f>
            <x14:dxf>
              <font>
                <color rgb="FFFF0000"/>
              </font>
            </x14:dxf>
          </x14:cfRule>
          <x14:cfRule type="expression" priority="16" id="{97B9F179-C382-4905-AFE0-EB9B85221D4D}">
            <xm:f>TEXT('7月1～10日'!$B1+23,"(aaa)")="(土)"</xm:f>
            <x14:dxf>
              <font>
                <color theme="3" tint="0.39994506668294322"/>
              </font>
            </x14:dxf>
          </x14:cfRule>
          <xm:sqref>AC117</xm:sqref>
        </x14:conditionalFormatting>
        <x14:conditionalFormatting xmlns:xm="http://schemas.microsoft.com/office/excel/2006/main">
          <x14:cfRule type="expression" priority="13" id="{496647DD-9DED-4A3B-97C7-A47EC989AAE8}">
            <xm:f>TEXT('7月1～10日'!$B1+24,"(aaa)")="(日)"</xm:f>
            <x14:dxf>
              <font>
                <color rgb="FFFF0000"/>
              </font>
            </x14:dxf>
          </x14:cfRule>
          <x14:cfRule type="expression" priority="14" id="{FC56A7E5-51A9-40CC-BBB1-025359C306DF}">
            <xm:f>TEXT('7月1～10日'!$B1+24,"(aaa)")="(土)"</xm:f>
            <x14:dxf>
              <font>
                <color theme="3" tint="0.39994506668294322"/>
              </font>
            </x14:dxf>
          </x14:cfRule>
          <xm:sqref>AD117</xm:sqref>
        </x14:conditionalFormatting>
        <x14:conditionalFormatting xmlns:xm="http://schemas.microsoft.com/office/excel/2006/main">
          <x14:cfRule type="expression" priority="11" id="{73CB3FA1-A9B2-4493-9F17-4AABBE60BE9B}">
            <xm:f>TEXT('7月1～10日'!$B1+25,"(aaa)")="(日)"</xm:f>
            <x14:dxf>
              <font>
                <color rgb="FFFF0000"/>
              </font>
            </x14:dxf>
          </x14:cfRule>
          <x14:cfRule type="expression" priority="12" id="{26404649-50C9-4E18-8480-FBF46030DD24}">
            <xm:f>TEXT('7月1～10日'!$B1+25,"(aaa)")="(土)"</xm:f>
            <x14:dxf>
              <font>
                <color theme="3" tint="0.39994506668294322"/>
              </font>
            </x14:dxf>
          </x14:cfRule>
          <xm:sqref>AE117</xm:sqref>
        </x14:conditionalFormatting>
        <x14:conditionalFormatting xmlns:xm="http://schemas.microsoft.com/office/excel/2006/main">
          <x14:cfRule type="expression" priority="9" id="{5EA4E66A-74F3-4DC3-983F-16580042A46A}">
            <xm:f>TEXT('7月1～10日'!$B1+26,"(aaa)")="(日)"</xm:f>
            <x14:dxf>
              <font>
                <color rgb="FFFF0000"/>
              </font>
            </x14:dxf>
          </x14:cfRule>
          <x14:cfRule type="expression" priority="10" id="{96BD2B11-B81E-45FD-930A-4D268EBFF928}">
            <xm:f>TEXT('7月1～10日'!$B1+26,"(aaa)")="(土)"</xm:f>
            <x14:dxf>
              <font>
                <color theme="3" tint="0.39994506668294322"/>
              </font>
            </x14:dxf>
          </x14:cfRule>
          <xm:sqref>AF117</xm:sqref>
        </x14:conditionalFormatting>
        <x14:conditionalFormatting xmlns:xm="http://schemas.microsoft.com/office/excel/2006/main">
          <x14:cfRule type="expression" priority="7" id="{1DFE8D46-9AB6-4659-B447-9EAADA6BCF01}">
            <xm:f>TEXT('7月1～10日'!$B1+27,"(aaa)")="(日)"</xm:f>
            <x14:dxf>
              <font>
                <color rgb="FFFF0000"/>
              </font>
            </x14:dxf>
          </x14:cfRule>
          <x14:cfRule type="expression" priority="8" id="{DA88B0E6-7EFE-4B02-9A18-1BFC403B1E61}">
            <xm:f>TEXT('7月1～10日'!$B1+27,"(aaa)")="(土)"</xm:f>
            <x14:dxf>
              <font>
                <color theme="3" tint="0.39994506668294322"/>
              </font>
            </x14:dxf>
          </x14:cfRule>
          <xm:sqref>AG117</xm:sqref>
        </x14:conditionalFormatting>
        <x14:conditionalFormatting xmlns:xm="http://schemas.microsoft.com/office/excel/2006/main">
          <x14:cfRule type="expression" priority="3" id="{26E3CBF0-806F-4F2F-B1FA-FC359BA77269}">
            <xm:f>TEXT('7月1～10日'!$B1+29,"(aaa)")="(日)"</xm:f>
            <x14:dxf>
              <font>
                <color rgb="FFFF0000"/>
              </font>
            </x14:dxf>
          </x14:cfRule>
          <x14:cfRule type="expression" priority="4" id="{B417D8E5-58A5-4B2B-9C67-4366AC21F630}">
            <xm:f>TEXT('7月1～10日'!$B1+29,"(aaa)")="(土)"</xm:f>
            <x14:dxf>
              <font>
                <color theme="3" tint="0.39994506668294322"/>
              </font>
            </x14:dxf>
          </x14:cfRule>
          <xm:sqref>AI117</xm:sqref>
        </x14:conditionalFormatting>
        <x14:conditionalFormatting xmlns:xm="http://schemas.microsoft.com/office/excel/2006/main">
          <x14:cfRule type="expression" priority="1" id="{2FF53C82-609A-44FE-A3C2-51406ADEE20D}">
            <xm:f>TEXT('7月1～10日'!$B1+30,"(aaa)")="(日)"</xm:f>
            <x14:dxf>
              <font>
                <color rgb="FFFF0000"/>
              </font>
            </x14:dxf>
          </x14:cfRule>
          <x14:cfRule type="expression" priority="2" id="{1087EA48-71AA-404A-B44A-3F4BE6ED7AA7}">
            <xm:f>TEXT('7月1～10日'!$B1+30,"(aaa)")="(土)"</xm:f>
            <x14:dxf>
              <font>
                <color theme="3" tint="0.39994506668294322"/>
              </font>
            </x14:dxf>
          </x14:cfRule>
          <xm:sqref>AJ117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4</vt:i4>
      </vt:variant>
    </vt:vector>
  </HeadingPairs>
  <TitlesOfParts>
    <vt:vector size="8" baseType="lpstr">
      <vt:lpstr>7月1～10日</vt:lpstr>
      <vt:lpstr>7月11～20日</vt:lpstr>
      <vt:lpstr>7月21～31日</vt:lpstr>
      <vt:lpstr>外注　7月</vt:lpstr>
      <vt:lpstr>'7月1～10日'!Print_Area</vt:lpstr>
      <vt:lpstr>'7月11～20日'!Print_Area</vt:lpstr>
      <vt:lpstr>'7月21～31日'!Print_Area</vt:lpstr>
      <vt:lpstr>'外注　7月'!Print_Area</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田中 一博</dc:creator>
  <cp:lastModifiedBy>飯塚 崇浩</cp:lastModifiedBy>
  <cp:lastPrinted>2026-07-06T09:19:14Z</cp:lastPrinted>
  <dcterms:created xsi:type="dcterms:W3CDTF">2016-07-15T00:39:01Z</dcterms:created>
  <dcterms:modified xsi:type="dcterms:W3CDTF">2026-07-06T09:35:04Z</dcterms:modified>
</cp:coreProperties>
</file>