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ibano\M1\ダ・ヴィンチ祭\20190627\"/>
    </mc:Choice>
  </mc:AlternateContent>
  <bookViews>
    <workbookView xWindow="0" yWindow="0" windowWidth="153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7" i="1" s="1"/>
  <c r="J7" i="1" s="1"/>
  <c r="J3" i="1"/>
  <c r="I7" i="1"/>
  <c r="I8" i="1"/>
  <c r="I9" i="1"/>
  <c r="I6" i="1"/>
  <c r="I3" i="1"/>
  <c r="F9" i="1"/>
  <c r="F8" i="1"/>
  <c r="F7" i="1"/>
  <c r="F6" i="1"/>
  <c r="F5" i="1"/>
  <c r="F4" i="1"/>
  <c r="F3" i="1"/>
  <c r="G3" i="1" s="1"/>
  <c r="E4" i="1"/>
  <c r="G4" i="1" s="1"/>
  <c r="J4" i="1" s="1"/>
  <c r="E5" i="1"/>
  <c r="G5" i="1" s="1"/>
  <c r="J5" i="1" s="1"/>
  <c r="E6" i="1"/>
  <c r="G6" i="1" s="1"/>
  <c r="J6" i="1" s="1"/>
  <c r="E8" i="1"/>
  <c r="G8" i="1" s="1"/>
  <c r="J8" i="1" s="1"/>
  <c r="E9" i="1"/>
  <c r="E3" i="1"/>
  <c r="C4" i="1"/>
  <c r="C5" i="1"/>
  <c r="C6" i="1"/>
  <c r="C7" i="1"/>
  <c r="C8" i="1"/>
  <c r="C9" i="1"/>
  <c r="C3" i="1"/>
  <c r="G9" i="1" l="1"/>
  <c r="J9" i="1" s="1"/>
</calcChain>
</file>

<file path=xl/sharedStrings.xml><?xml version="1.0" encoding="utf-8"?>
<sst xmlns="http://schemas.openxmlformats.org/spreadsheetml/2006/main" count="30" uniqueCount="22">
  <si>
    <t>素材</t>
    <rPh sb="0" eb="2">
      <t>ソザイ</t>
    </rPh>
    <phoneticPr fontId="1"/>
  </si>
  <si>
    <t>長さL [mm]</t>
    <rPh sb="0" eb="1">
      <t>ナガ</t>
    </rPh>
    <phoneticPr fontId="1"/>
  </si>
  <si>
    <t>半径R [mm]</t>
    <rPh sb="0" eb="2">
      <t>ハンケイ</t>
    </rPh>
    <phoneticPr fontId="1"/>
  </si>
  <si>
    <t>半径R [m]</t>
    <rPh sb="0" eb="2">
      <t>ハンケイ</t>
    </rPh>
    <phoneticPr fontId="1"/>
  </si>
  <si>
    <t>長さL [m]</t>
    <rPh sb="0" eb="1">
      <t>ナガ</t>
    </rPh>
    <phoneticPr fontId="1"/>
  </si>
  <si>
    <r>
      <t>面積A [m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]</t>
    </r>
    <rPh sb="0" eb="2">
      <t>メンセキ</t>
    </rPh>
    <phoneticPr fontId="1"/>
  </si>
  <si>
    <r>
      <t>体積S 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タイセキ</t>
    </rPh>
    <phoneticPr fontId="1"/>
  </si>
  <si>
    <t>質量g [g]</t>
    <rPh sb="0" eb="2">
      <t>シツリョウ</t>
    </rPh>
    <phoneticPr fontId="1"/>
  </si>
  <si>
    <t>質量g [kg]</t>
    <rPh sb="0" eb="2">
      <t>シツリョウ</t>
    </rPh>
    <phoneticPr fontId="1"/>
  </si>
  <si>
    <r>
      <t>密度</t>
    </r>
    <r>
      <rPr>
        <sz val="11"/>
        <color theme="1"/>
        <rFont val="Arial"/>
        <family val="2"/>
      </rPr>
      <t>ρ</t>
    </r>
    <r>
      <rPr>
        <sz val="11"/>
        <color theme="1"/>
        <rFont val="游ゴシック"/>
        <family val="3"/>
        <charset val="128"/>
      </rPr>
      <t xml:space="preserve"> [kg/m</t>
    </r>
    <r>
      <rPr>
        <vertAlign val="superscript"/>
        <sz val="11"/>
        <color theme="1"/>
        <rFont val="游ゴシック"/>
        <family val="3"/>
        <charset val="128"/>
      </rPr>
      <t>3</t>
    </r>
    <r>
      <rPr>
        <sz val="11"/>
        <color theme="1"/>
        <rFont val="游ゴシック"/>
        <family val="3"/>
        <charset val="128"/>
      </rPr>
      <t>]</t>
    </r>
    <rPh sb="0" eb="2">
      <t>ミツド</t>
    </rPh>
    <phoneticPr fontId="1"/>
  </si>
  <si>
    <t>周波数f [Hz]</t>
    <rPh sb="0" eb="3">
      <t>シュウハスウ</t>
    </rPh>
    <phoneticPr fontId="1"/>
  </si>
  <si>
    <t>実測値</t>
    <rPh sb="0" eb="3">
      <t>ジッソクチ</t>
    </rPh>
    <phoneticPr fontId="1"/>
  </si>
  <si>
    <t>理論値</t>
    <rPh sb="0" eb="3">
      <t>リロンチ</t>
    </rPh>
    <phoneticPr fontId="1"/>
  </si>
  <si>
    <t>黄銅</t>
    <rPh sb="0" eb="2">
      <t>オウドウ</t>
    </rPh>
    <phoneticPr fontId="1"/>
  </si>
  <si>
    <t>ヤング率E [GPa]</t>
    <rPh sb="3" eb="4">
      <t>リツ</t>
    </rPh>
    <phoneticPr fontId="1"/>
  </si>
  <si>
    <t>スペクトルのピーク位置</t>
    <rPh sb="9" eb="11">
      <t>イチ</t>
    </rPh>
    <phoneticPr fontId="1"/>
  </si>
  <si>
    <t>6番目</t>
    <rPh sb="1" eb="3">
      <t>バンメ</t>
    </rPh>
    <phoneticPr fontId="1"/>
  </si>
  <si>
    <t>1番目</t>
    <rPh sb="1" eb="3">
      <t>バンメ</t>
    </rPh>
    <phoneticPr fontId="1"/>
  </si>
  <si>
    <t>ジュラルミン(細長)</t>
    <rPh sb="7" eb="8">
      <t>ホソ</t>
    </rPh>
    <rPh sb="8" eb="9">
      <t>ナガ</t>
    </rPh>
    <phoneticPr fontId="1"/>
  </si>
  <si>
    <t>ジュラルミン(太短)</t>
    <rPh sb="7" eb="8">
      <t>フト</t>
    </rPh>
    <rPh sb="8" eb="9">
      <t>タン</t>
    </rPh>
    <phoneticPr fontId="1"/>
  </si>
  <si>
    <t xml:space="preserve"> └ カット(長)</t>
    <rPh sb="7" eb="8">
      <t>ナガ</t>
    </rPh>
    <phoneticPr fontId="1"/>
  </si>
  <si>
    <t xml:space="preserve"> └ カット(短)</t>
    <rPh sb="7" eb="8">
      <t>タン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</si>
</sst>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游ゴシック"/>
      <family val="3"/>
      <charset val="128"/>
    </font>
    <font>
      <vertAlign val="superscript"/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M10" sqref="M10"/>
    </sheetView>
  </sheetViews>
  <sheetFormatPr defaultRowHeight="18.75" x14ac:dyDescent="0.4"/>
  <cols>
    <col min="1" max="1" width="18.875" customWidth="1"/>
    <col min="2" max="10" width="13.25" customWidth="1"/>
    <col min="11" max="11" width="16.375" bestFit="1" customWidth="1"/>
    <col min="12" max="14" width="13.25" customWidth="1"/>
    <col min="15" max="15" width="9" customWidth="1"/>
  </cols>
  <sheetData>
    <row r="1" spans="1:15" s="1" customFormat="1" x14ac:dyDescent="0.4">
      <c r="L1" s="1" t="s">
        <v>11</v>
      </c>
      <c r="M1" s="1" t="s">
        <v>12</v>
      </c>
      <c r="N1" s="6" t="s">
        <v>15</v>
      </c>
      <c r="O1" s="4"/>
    </row>
    <row r="2" spans="1:15" s="1" customFormat="1" ht="20.25" x14ac:dyDescent="0.4">
      <c r="A2" s="1" t="s">
        <v>0</v>
      </c>
      <c r="B2" s="1" t="s">
        <v>2</v>
      </c>
      <c r="C2" s="1" t="s">
        <v>3</v>
      </c>
      <c r="D2" s="1" t="s">
        <v>1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14</v>
      </c>
      <c r="L2" s="1" t="s">
        <v>10</v>
      </c>
      <c r="M2" s="1" t="s">
        <v>10</v>
      </c>
      <c r="N2" s="6"/>
      <c r="O2" s="4"/>
    </row>
    <row r="3" spans="1:15" x14ac:dyDescent="0.4">
      <c r="A3" t="s">
        <v>18</v>
      </c>
      <c r="B3">
        <v>10</v>
      </c>
      <c r="C3">
        <f>B3/1000</f>
        <v>0.01</v>
      </c>
      <c r="D3">
        <v>1000</v>
      </c>
      <c r="E3">
        <f>D3/1000</f>
        <v>1</v>
      </c>
      <c r="F3">
        <f>3.1416*C3^2</f>
        <v>3.1416000000000001E-4</v>
      </c>
      <c r="G3" s="2">
        <f>F3*E3</f>
        <v>3.1416000000000001E-4</v>
      </c>
      <c r="H3">
        <v>828.5</v>
      </c>
      <c r="I3">
        <f>H3/1000</f>
        <v>0.82850000000000001</v>
      </c>
      <c r="J3">
        <f>I3/G3</f>
        <v>2637.1912401324166</v>
      </c>
      <c r="K3">
        <v>66.45</v>
      </c>
      <c r="L3">
        <v>1661</v>
      </c>
      <c r="M3" s="3"/>
      <c r="N3" s="5" t="s">
        <v>16</v>
      </c>
    </row>
    <row r="4" spans="1:15" x14ac:dyDescent="0.4">
      <c r="A4" t="s">
        <v>20</v>
      </c>
      <c r="B4">
        <v>10</v>
      </c>
      <c r="C4">
        <f t="shared" ref="C4:C9" si="0">B4/1000</f>
        <v>0.01</v>
      </c>
      <c r="D4">
        <v>917</v>
      </c>
      <c r="E4">
        <f t="shared" ref="E4:E9" si="1">D4/1000</f>
        <v>0.91700000000000004</v>
      </c>
      <c r="F4">
        <f t="shared" ref="F4:F9" si="2">3.1416*C4^2</f>
        <v>3.1416000000000001E-4</v>
      </c>
      <c r="G4" s="2">
        <f t="shared" ref="G4:G9" si="3">F4*E4</f>
        <v>2.8808472000000003E-4</v>
      </c>
      <c r="H4" s="3"/>
      <c r="I4" s="3"/>
      <c r="J4">
        <f t="shared" ref="J4:J9" si="4">I4/G4</f>
        <v>0</v>
      </c>
      <c r="K4">
        <v>66.45</v>
      </c>
      <c r="L4">
        <v>1964</v>
      </c>
      <c r="M4">
        <v>1975.3</v>
      </c>
      <c r="N4" s="5" t="s">
        <v>16</v>
      </c>
    </row>
    <row r="5" spans="1:15" x14ac:dyDescent="0.4">
      <c r="A5" t="s">
        <v>21</v>
      </c>
      <c r="B5">
        <v>10</v>
      </c>
      <c r="C5">
        <f t="shared" si="0"/>
        <v>0.01</v>
      </c>
      <c r="D5">
        <v>83</v>
      </c>
      <c r="E5">
        <f t="shared" si="1"/>
        <v>8.3000000000000004E-2</v>
      </c>
      <c r="F5">
        <f t="shared" si="2"/>
        <v>3.1416000000000001E-4</v>
      </c>
      <c r="G5" s="2">
        <f t="shared" si="3"/>
        <v>2.6075280000000003E-5</v>
      </c>
      <c r="H5" s="3"/>
      <c r="I5" s="3"/>
      <c r="J5">
        <f t="shared" si="4"/>
        <v>0</v>
      </c>
      <c r="K5">
        <v>66.45</v>
      </c>
      <c r="L5">
        <v>11800</v>
      </c>
      <c r="M5">
        <v>12973</v>
      </c>
      <c r="N5" s="5" t="s">
        <v>17</v>
      </c>
    </row>
    <row r="6" spans="1:15" x14ac:dyDescent="0.4">
      <c r="A6" t="s">
        <v>19</v>
      </c>
      <c r="B6">
        <v>14.95</v>
      </c>
      <c r="C6">
        <f t="shared" si="0"/>
        <v>1.495E-2</v>
      </c>
      <c r="D6">
        <v>531</v>
      </c>
      <c r="E6">
        <f t="shared" si="1"/>
        <v>0.53100000000000003</v>
      </c>
      <c r="F6">
        <f t="shared" si="2"/>
        <v>7.0215545400000002E-4</v>
      </c>
      <c r="G6" s="2">
        <f t="shared" si="3"/>
        <v>3.7284454607400003E-4</v>
      </c>
      <c r="H6">
        <v>988.5</v>
      </c>
      <c r="I6">
        <f>H6/1000</f>
        <v>0.98850000000000005</v>
      </c>
      <c r="J6">
        <f t="shared" si="4"/>
        <v>2651.2389960072214</v>
      </c>
      <c r="K6">
        <v>66.45</v>
      </c>
      <c r="L6">
        <v>483</v>
      </c>
      <c r="M6" s="3"/>
      <c r="N6" s="5" t="s">
        <v>17</v>
      </c>
    </row>
    <row r="7" spans="1:15" x14ac:dyDescent="0.4">
      <c r="A7" t="s">
        <v>20</v>
      </c>
      <c r="B7">
        <v>14.95</v>
      </c>
      <c r="C7">
        <f t="shared" si="0"/>
        <v>1.495E-2</v>
      </c>
      <c r="D7">
        <v>384.2</v>
      </c>
      <c r="E7">
        <f>D7/1000</f>
        <v>0.38419999999999999</v>
      </c>
      <c r="F7">
        <f t="shared" si="2"/>
        <v>7.0215545400000002E-4</v>
      </c>
      <c r="G7" s="2">
        <f t="shared" si="3"/>
        <v>2.6976812542680001E-4</v>
      </c>
      <c r="H7">
        <v>715.5</v>
      </c>
      <c r="I7">
        <f t="shared" ref="I7:I9" si="5">H7/1000</f>
        <v>0.71550000000000002</v>
      </c>
      <c r="J7">
        <f t="shared" si="4"/>
        <v>2652.2777621262994</v>
      </c>
      <c r="K7">
        <v>66.45</v>
      </c>
      <c r="L7">
        <v>915.5</v>
      </c>
      <c r="M7">
        <v>919</v>
      </c>
      <c r="N7" s="5" t="s">
        <v>17</v>
      </c>
    </row>
    <row r="8" spans="1:15" x14ac:dyDescent="0.4">
      <c r="A8" t="s">
        <v>21</v>
      </c>
      <c r="B8">
        <v>14.95</v>
      </c>
      <c r="C8">
        <f t="shared" si="0"/>
        <v>1.495E-2</v>
      </c>
      <c r="D8">
        <v>145.5</v>
      </c>
      <c r="E8">
        <f t="shared" si="1"/>
        <v>0.14549999999999999</v>
      </c>
      <c r="F8">
        <f t="shared" si="2"/>
        <v>7.0215545400000002E-4</v>
      </c>
      <c r="G8" s="2">
        <f t="shared" si="3"/>
        <v>1.0216361855699999E-4</v>
      </c>
      <c r="H8">
        <v>271</v>
      </c>
      <c r="I8">
        <f t="shared" si="5"/>
        <v>0.27100000000000002</v>
      </c>
      <c r="J8">
        <f t="shared" si="4"/>
        <v>2652.6076878218778</v>
      </c>
      <c r="K8">
        <v>66.45</v>
      </c>
      <c r="L8">
        <v>5875</v>
      </c>
      <c r="M8">
        <v>6292.7</v>
      </c>
      <c r="N8" s="5" t="s">
        <v>17</v>
      </c>
    </row>
    <row r="9" spans="1:15" x14ac:dyDescent="0.4">
      <c r="A9" t="s">
        <v>13</v>
      </c>
      <c r="B9">
        <v>5.85</v>
      </c>
      <c r="C9">
        <f t="shared" si="0"/>
        <v>5.8499999999999993E-3</v>
      </c>
      <c r="D9">
        <v>500</v>
      </c>
      <c r="E9">
        <f t="shared" si="1"/>
        <v>0.5</v>
      </c>
      <c r="F9">
        <f t="shared" si="2"/>
        <v>1.0751340599999998E-4</v>
      </c>
      <c r="G9" s="2">
        <f t="shared" si="3"/>
        <v>5.3756702999999988E-5</v>
      </c>
      <c r="H9">
        <v>478.2</v>
      </c>
      <c r="I9">
        <f t="shared" si="5"/>
        <v>0.47820000000000001</v>
      </c>
      <c r="J9">
        <f t="shared" si="4"/>
        <v>8895.6348383196073</v>
      </c>
      <c r="K9">
        <v>96</v>
      </c>
      <c r="L9">
        <v>2460</v>
      </c>
      <c r="M9" s="3"/>
      <c r="N9" s="5" t="s">
        <v>16</v>
      </c>
    </row>
  </sheetData>
  <mergeCells count="1">
    <mergeCell ref="N1:N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柴野祥太</dc:creator>
  <cp:lastModifiedBy>柴野祥太</cp:lastModifiedBy>
  <dcterms:created xsi:type="dcterms:W3CDTF">2019-06-28T04:25:19Z</dcterms:created>
  <dcterms:modified xsi:type="dcterms:W3CDTF">2019-06-28T05:16:44Z</dcterms:modified>
</cp:coreProperties>
</file>