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68" i="1" l="1"/>
  <c r="D12" i="1"/>
  <c r="D11" i="1"/>
  <c r="D21" i="1"/>
  <c r="D14" i="1"/>
  <c r="D46" i="1"/>
  <c r="D72" i="1"/>
  <c r="D26" i="1"/>
  <c r="D49" i="1"/>
  <c r="D18" i="1"/>
  <c r="D33" i="1"/>
  <c r="D2" i="1"/>
  <c r="D54" i="1"/>
  <c r="D69" i="1"/>
  <c r="D76" i="1"/>
  <c r="D57" i="1"/>
  <c r="D75" i="1"/>
  <c r="D6" i="1"/>
  <c r="D10" i="1"/>
  <c r="D58" i="1"/>
  <c r="D74" i="1"/>
  <c r="D73" i="1"/>
  <c r="D64" i="1"/>
  <c r="D40" i="1"/>
  <c r="D35" i="1"/>
  <c r="D79" i="1"/>
  <c r="D13" i="1"/>
  <c r="D25" i="1"/>
  <c r="D3" i="1"/>
  <c r="D48" i="1"/>
  <c r="D61" i="1"/>
  <c r="D56" i="1"/>
  <c r="D31" i="1"/>
  <c r="D53" i="1"/>
  <c r="D65" i="1"/>
  <c r="D17" i="1"/>
  <c r="D23" i="1"/>
  <c r="D41" i="1"/>
  <c r="D80" i="1"/>
  <c r="D47" i="1"/>
  <c r="D39" i="1"/>
  <c r="D60" i="1"/>
  <c r="D5" i="1"/>
  <c r="D59" i="1"/>
  <c r="D27" i="1"/>
  <c r="D71" i="1"/>
  <c r="D38" i="1"/>
  <c r="D51" i="1"/>
  <c r="D45" i="1"/>
  <c r="D32" i="1"/>
  <c r="D37" i="1"/>
  <c r="D4" i="1"/>
  <c r="D44" i="1"/>
  <c r="D29" i="1"/>
  <c r="D9" i="1"/>
  <c r="D81" i="1"/>
  <c r="D66" i="1"/>
  <c r="D24" i="1"/>
  <c r="D55" i="1"/>
  <c r="D43" i="1"/>
  <c r="D78" i="1"/>
  <c r="D36" i="1"/>
  <c r="D20" i="1"/>
  <c r="D30" i="1"/>
  <c r="D8" i="1"/>
  <c r="D15" i="1"/>
  <c r="D70" i="1"/>
  <c r="D77" i="1"/>
  <c r="D67" i="1"/>
  <c r="D50" i="1"/>
  <c r="D63" i="1"/>
  <c r="D62" i="1"/>
  <c r="D22" i="1"/>
  <c r="D19" i="1"/>
  <c r="D28" i="1"/>
  <c r="D7" i="1"/>
  <c r="D52" i="1"/>
  <c r="D42" i="1"/>
  <c r="D16" i="1"/>
  <c r="D34" i="1"/>
</calcChain>
</file>

<file path=xl/sharedStrings.xml><?xml version="1.0" encoding="utf-8"?>
<sst xmlns="http://schemas.openxmlformats.org/spreadsheetml/2006/main" count="164" uniqueCount="18">
  <si>
    <t>B1</t>
  </si>
  <si>
    <t>B2</t>
  </si>
  <si>
    <t>n</t>
  </si>
  <si>
    <t>CBO Relations</t>
  </si>
  <si>
    <t>Other</t>
  </si>
  <si>
    <t>Collab Experience</t>
  </si>
  <si>
    <t>Org Leader</t>
  </si>
  <si>
    <t>Overall Plan</t>
  </si>
  <si>
    <t>Permits</t>
  </si>
  <si>
    <t>Political Leader</t>
  </si>
  <si>
    <t>Public Support</t>
  </si>
  <si>
    <t>SLR Uncertainty</t>
  </si>
  <si>
    <t>Stakeholder Opposition</t>
  </si>
  <si>
    <t>Financial</t>
  </si>
  <si>
    <t>Don't Know</t>
  </si>
  <si>
    <t>Sci Info</t>
  </si>
  <si>
    <t>Human</t>
  </si>
  <si>
    <t>weighted by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</si>
</sst>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7" sqref="G7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</v>
      </c>
    </row>
    <row r="2" spans="1:4" x14ac:dyDescent="0.25">
      <c r="A2" t="s">
        <v>11</v>
      </c>
      <c r="B2" t="s">
        <v>7</v>
      </c>
      <c r="C2">
        <v>55</v>
      </c>
      <c r="D2">
        <f>C2/174</f>
        <v>0.31609195402298851</v>
      </c>
    </row>
    <row r="3" spans="1:4" x14ac:dyDescent="0.25">
      <c r="A3" t="s">
        <v>9</v>
      </c>
      <c r="B3" t="s">
        <v>7</v>
      </c>
      <c r="C3">
        <v>90</v>
      </c>
      <c r="D3">
        <f>C3/296</f>
        <v>0.30405405405405406</v>
      </c>
    </row>
    <row r="4" spans="1:4" x14ac:dyDescent="0.25">
      <c r="A4" t="s">
        <v>16</v>
      </c>
      <c r="B4" t="s">
        <v>7</v>
      </c>
      <c r="C4">
        <v>44</v>
      </c>
      <c r="D4">
        <f>C4/207</f>
        <v>0.21256038647342995</v>
      </c>
    </row>
    <row r="5" spans="1:4" x14ac:dyDescent="0.25">
      <c r="A5" t="s">
        <v>6</v>
      </c>
      <c r="B5" t="s">
        <v>7</v>
      </c>
      <c r="C5">
        <v>17</v>
      </c>
      <c r="D5">
        <f>C5/80</f>
        <v>0.21249999999999999</v>
      </c>
    </row>
    <row r="6" spans="1:4" x14ac:dyDescent="0.25">
      <c r="A6" t="s">
        <v>15</v>
      </c>
      <c r="B6" t="s">
        <v>8</v>
      </c>
      <c r="C6">
        <v>10</v>
      </c>
      <c r="D6">
        <f>C6/51</f>
        <v>0.19607843137254902</v>
      </c>
    </row>
    <row r="7" spans="1:4" x14ac:dyDescent="0.25">
      <c r="A7" t="s">
        <v>5</v>
      </c>
      <c r="B7" t="s">
        <v>7</v>
      </c>
      <c r="C7">
        <v>16</v>
      </c>
      <c r="D7">
        <f>C7/84</f>
        <v>0.19047619047619047</v>
      </c>
    </row>
    <row r="8" spans="1:4" x14ac:dyDescent="0.25">
      <c r="A8" t="s">
        <v>13</v>
      </c>
      <c r="B8" t="s">
        <v>7</v>
      </c>
      <c r="C8">
        <v>45</v>
      </c>
      <c r="D8">
        <f>C8/237</f>
        <v>0.189873417721519</v>
      </c>
    </row>
    <row r="9" spans="1:4" x14ac:dyDescent="0.25">
      <c r="A9" t="s">
        <v>16</v>
      </c>
      <c r="B9" t="s">
        <v>13</v>
      </c>
      <c r="C9">
        <v>38</v>
      </c>
      <c r="D9">
        <f>C9/207</f>
        <v>0.18357487922705315</v>
      </c>
    </row>
    <row r="10" spans="1:4" x14ac:dyDescent="0.25">
      <c r="A10" t="s">
        <v>15</v>
      </c>
      <c r="B10" t="s">
        <v>7</v>
      </c>
      <c r="C10">
        <v>9</v>
      </c>
      <c r="D10">
        <f>C10/51</f>
        <v>0.17647058823529413</v>
      </c>
    </row>
    <row r="11" spans="1:4" x14ac:dyDescent="0.25">
      <c r="A11" t="s">
        <v>12</v>
      </c>
      <c r="B11" t="s">
        <v>9</v>
      </c>
      <c r="C11">
        <v>15</v>
      </c>
      <c r="D11">
        <f>C11/90</f>
        <v>0.16666666666666666</v>
      </c>
    </row>
    <row r="12" spans="1:4" x14ac:dyDescent="0.25">
      <c r="A12" t="s">
        <v>12</v>
      </c>
      <c r="B12" t="s">
        <v>10</v>
      </c>
      <c r="C12">
        <v>15</v>
      </c>
      <c r="D12">
        <f>C12/90</f>
        <v>0.16666666666666666</v>
      </c>
    </row>
    <row r="13" spans="1:4" x14ac:dyDescent="0.25">
      <c r="A13" t="s">
        <v>9</v>
      </c>
      <c r="B13" t="s">
        <v>10</v>
      </c>
      <c r="C13">
        <v>48</v>
      </c>
      <c r="D13">
        <f>C13/296</f>
        <v>0.16216216216216217</v>
      </c>
    </row>
    <row r="14" spans="1:4" x14ac:dyDescent="0.25">
      <c r="A14" t="s">
        <v>12</v>
      </c>
      <c r="B14" t="s">
        <v>7</v>
      </c>
      <c r="C14">
        <v>14</v>
      </c>
      <c r="D14">
        <f>C14/90</f>
        <v>0.15555555555555556</v>
      </c>
    </row>
    <row r="15" spans="1:4" x14ac:dyDescent="0.25">
      <c r="A15" t="s">
        <v>13</v>
      </c>
      <c r="B15" t="s">
        <v>4</v>
      </c>
      <c r="C15">
        <v>34</v>
      </c>
      <c r="D15">
        <f>C15/237</f>
        <v>0.14345991561181434</v>
      </c>
    </row>
    <row r="16" spans="1:4" x14ac:dyDescent="0.25">
      <c r="A16" t="s">
        <v>5</v>
      </c>
      <c r="B16" t="s">
        <v>3</v>
      </c>
      <c r="C16">
        <v>12</v>
      </c>
      <c r="D16">
        <f>C16/84</f>
        <v>0.14285714285714285</v>
      </c>
    </row>
    <row r="17" spans="1:4" x14ac:dyDescent="0.25">
      <c r="A17" t="s">
        <v>7</v>
      </c>
      <c r="B17" t="s">
        <v>10</v>
      </c>
      <c r="C17">
        <v>61</v>
      </c>
      <c r="D17">
        <f>C17/453</f>
        <v>0.13465783664459161</v>
      </c>
    </row>
    <row r="18" spans="1:4" x14ac:dyDescent="0.25">
      <c r="A18" t="s">
        <v>11</v>
      </c>
      <c r="B18" t="s">
        <v>10</v>
      </c>
      <c r="C18">
        <v>22</v>
      </c>
      <c r="D18">
        <f>C18/174</f>
        <v>0.12643678160919541</v>
      </c>
    </row>
    <row r="19" spans="1:4" x14ac:dyDescent="0.25">
      <c r="A19" t="s">
        <v>5</v>
      </c>
      <c r="B19" t="s">
        <v>9</v>
      </c>
      <c r="C19">
        <v>10</v>
      </c>
      <c r="D19">
        <f>C19/84</f>
        <v>0.11904761904761904</v>
      </c>
    </row>
    <row r="20" spans="1:4" x14ac:dyDescent="0.25">
      <c r="A20" t="s">
        <v>13</v>
      </c>
      <c r="B20" t="s">
        <v>9</v>
      </c>
      <c r="C20">
        <v>28</v>
      </c>
      <c r="D20">
        <f>C20/237</f>
        <v>0.11814345991561181</v>
      </c>
    </row>
    <row r="21" spans="1:4" x14ac:dyDescent="0.25">
      <c r="A21" t="s">
        <v>12</v>
      </c>
      <c r="B21" t="s">
        <v>8</v>
      </c>
      <c r="C21">
        <v>10</v>
      </c>
      <c r="D21">
        <f>C21/90</f>
        <v>0.1111111111111111</v>
      </c>
    </row>
    <row r="22" spans="1:4" x14ac:dyDescent="0.25">
      <c r="A22" t="s">
        <v>5</v>
      </c>
      <c r="B22" t="s">
        <v>10</v>
      </c>
      <c r="C22">
        <v>9</v>
      </c>
      <c r="D22">
        <f>C22/84</f>
        <v>0.10714285714285714</v>
      </c>
    </row>
    <row r="23" spans="1:4" x14ac:dyDescent="0.25">
      <c r="A23" t="s">
        <v>7</v>
      </c>
      <c r="B23" t="s">
        <v>8</v>
      </c>
      <c r="C23">
        <v>46</v>
      </c>
      <c r="D23">
        <f>C23/453</f>
        <v>0.10154525386313466</v>
      </c>
    </row>
    <row r="24" spans="1:4" x14ac:dyDescent="0.25">
      <c r="A24" t="s">
        <v>16</v>
      </c>
      <c r="B24" t="s">
        <v>3</v>
      </c>
      <c r="C24">
        <v>20</v>
      </c>
      <c r="D24">
        <f>C24/207</f>
        <v>9.6618357487922704E-2</v>
      </c>
    </row>
    <row r="25" spans="1:4" x14ac:dyDescent="0.25">
      <c r="A25" t="s">
        <v>9</v>
      </c>
      <c r="B25" t="s">
        <v>8</v>
      </c>
      <c r="C25">
        <v>27</v>
      </c>
      <c r="D25">
        <f>C25/296</f>
        <v>9.1216216216216214E-2</v>
      </c>
    </row>
    <row r="26" spans="1:4" x14ac:dyDescent="0.25">
      <c r="A26" t="s">
        <v>12</v>
      </c>
      <c r="B26" t="s">
        <v>3</v>
      </c>
      <c r="C26">
        <v>8</v>
      </c>
      <c r="D26">
        <f>C26/90</f>
        <v>8.8888888888888892E-2</v>
      </c>
    </row>
    <row r="27" spans="1:4" x14ac:dyDescent="0.25">
      <c r="A27" t="s">
        <v>6</v>
      </c>
      <c r="B27" t="s">
        <v>3</v>
      </c>
      <c r="C27">
        <v>7</v>
      </c>
      <c r="D27">
        <f>C27/80</f>
        <v>8.7499999999999994E-2</v>
      </c>
    </row>
    <row r="28" spans="1:4" x14ac:dyDescent="0.25">
      <c r="A28" t="s">
        <v>5</v>
      </c>
      <c r="B28" t="s">
        <v>8</v>
      </c>
      <c r="C28">
        <v>7</v>
      </c>
      <c r="D28">
        <f>C28/84</f>
        <v>8.3333333333333329E-2</v>
      </c>
    </row>
    <row r="29" spans="1:4" x14ac:dyDescent="0.25">
      <c r="A29" t="s">
        <v>16</v>
      </c>
      <c r="B29" t="s">
        <v>6</v>
      </c>
      <c r="C29">
        <v>17</v>
      </c>
      <c r="D29">
        <f>C29/207</f>
        <v>8.2125603864734303E-2</v>
      </c>
    </row>
    <row r="30" spans="1:4" x14ac:dyDescent="0.25">
      <c r="A30" t="s">
        <v>13</v>
      </c>
      <c r="B30" t="s">
        <v>8</v>
      </c>
      <c r="C30">
        <v>18</v>
      </c>
      <c r="D30">
        <f>C30/237</f>
        <v>7.5949367088607597E-2</v>
      </c>
    </row>
    <row r="31" spans="1:4" x14ac:dyDescent="0.25">
      <c r="A31" t="s">
        <v>8</v>
      </c>
      <c r="B31" t="s">
        <v>10</v>
      </c>
      <c r="C31">
        <v>13</v>
      </c>
      <c r="D31">
        <f>C31/173</f>
        <v>7.5144508670520235E-2</v>
      </c>
    </row>
    <row r="32" spans="1:4" x14ac:dyDescent="0.25">
      <c r="A32" t="s">
        <v>16</v>
      </c>
      <c r="B32" t="s">
        <v>9</v>
      </c>
      <c r="C32">
        <v>15</v>
      </c>
      <c r="D32">
        <f>C32/207</f>
        <v>7.2463768115942032E-2</v>
      </c>
    </row>
    <row r="33" spans="1:4" x14ac:dyDescent="0.25">
      <c r="A33" t="s">
        <v>11</v>
      </c>
      <c r="B33" t="s">
        <v>8</v>
      </c>
      <c r="C33">
        <v>12</v>
      </c>
      <c r="D33">
        <f>C33/174</f>
        <v>6.8965517241379309E-2</v>
      </c>
    </row>
    <row r="34" spans="1:4" x14ac:dyDescent="0.25">
      <c r="A34" t="s">
        <v>3</v>
      </c>
      <c r="B34" t="s">
        <v>4</v>
      </c>
      <c r="C34">
        <v>9</v>
      </c>
      <c r="D34">
        <f>C34/133</f>
        <v>6.7669172932330823E-2</v>
      </c>
    </row>
    <row r="35" spans="1:4" x14ac:dyDescent="0.25">
      <c r="A35" t="s">
        <v>9</v>
      </c>
      <c r="B35" t="s">
        <v>11</v>
      </c>
      <c r="C35">
        <v>20</v>
      </c>
      <c r="D35">
        <f>C35/296</f>
        <v>6.7567567567567571E-2</v>
      </c>
    </row>
    <row r="36" spans="1:4" x14ac:dyDescent="0.25">
      <c r="A36" t="s">
        <v>13</v>
      </c>
      <c r="B36" t="s">
        <v>10</v>
      </c>
      <c r="C36">
        <v>16</v>
      </c>
      <c r="D36">
        <f>C36/237</f>
        <v>6.7510548523206745E-2</v>
      </c>
    </row>
    <row r="37" spans="1:4" x14ac:dyDescent="0.25">
      <c r="A37" t="s">
        <v>16</v>
      </c>
      <c r="B37" t="s">
        <v>8</v>
      </c>
      <c r="C37">
        <v>13</v>
      </c>
      <c r="D37">
        <f>C37/207</f>
        <v>6.280193236714976E-2</v>
      </c>
    </row>
    <row r="38" spans="1:4" x14ac:dyDescent="0.25">
      <c r="A38" t="s">
        <v>16</v>
      </c>
      <c r="B38" t="s">
        <v>11</v>
      </c>
      <c r="C38">
        <v>13</v>
      </c>
      <c r="D38">
        <f>C38/207</f>
        <v>6.280193236714976E-2</v>
      </c>
    </row>
    <row r="39" spans="1:4" x14ac:dyDescent="0.25">
      <c r="A39" t="s">
        <v>6</v>
      </c>
      <c r="B39" t="s">
        <v>10</v>
      </c>
      <c r="C39">
        <v>5</v>
      </c>
      <c r="D39">
        <f>C39/80</f>
        <v>6.25E-2</v>
      </c>
    </row>
    <row r="40" spans="1:4" x14ac:dyDescent="0.25">
      <c r="A40" t="s">
        <v>10</v>
      </c>
      <c r="B40" t="s">
        <v>3</v>
      </c>
      <c r="C40">
        <v>14</v>
      </c>
      <c r="D40">
        <f>C40/224</f>
        <v>6.25E-2</v>
      </c>
    </row>
    <row r="41" spans="1:4" x14ac:dyDescent="0.25">
      <c r="A41" t="s">
        <v>7</v>
      </c>
      <c r="B41" t="s">
        <v>4</v>
      </c>
      <c r="C41">
        <v>27</v>
      </c>
      <c r="D41">
        <f>C41/453</f>
        <v>5.9602649006622516E-2</v>
      </c>
    </row>
    <row r="42" spans="1:4" x14ac:dyDescent="0.25">
      <c r="A42" t="s">
        <v>5</v>
      </c>
      <c r="B42" t="s">
        <v>6</v>
      </c>
      <c r="C42">
        <v>5</v>
      </c>
      <c r="D42">
        <f>C42/84</f>
        <v>5.9523809523809521E-2</v>
      </c>
    </row>
    <row r="43" spans="1:4" x14ac:dyDescent="0.25">
      <c r="A43" t="s">
        <v>13</v>
      </c>
      <c r="B43" t="s">
        <v>11</v>
      </c>
      <c r="C43">
        <v>14</v>
      </c>
      <c r="D43">
        <f>C43/237</f>
        <v>5.9071729957805907E-2</v>
      </c>
    </row>
    <row r="44" spans="1:4" x14ac:dyDescent="0.25">
      <c r="A44" t="s">
        <v>16</v>
      </c>
      <c r="B44" t="s">
        <v>4</v>
      </c>
      <c r="C44">
        <v>12</v>
      </c>
      <c r="D44">
        <f>C44/207</f>
        <v>5.7971014492753624E-2</v>
      </c>
    </row>
    <row r="45" spans="1:4" x14ac:dyDescent="0.25">
      <c r="A45" t="s">
        <v>16</v>
      </c>
      <c r="B45" t="s">
        <v>10</v>
      </c>
      <c r="C45">
        <v>12</v>
      </c>
      <c r="D45">
        <f>C45/207</f>
        <v>5.7971014492753624E-2</v>
      </c>
    </row>
    <row r="46" spans="1:4" x14ac:dyDescent="0.25">
      <c r="A46" t="s">
        <v>12</v>
      </c>
      <c r="B46" t="s">
        <v>4</v>
      </c>
      <c r="C46">
        <v>5</v>
      </c>
      <c r="D46">
        <f>C46/90</f>
        <v>5.5555555555555552E-2</v>
      </c>
    </row>
    <row r="47" spans="1:4" x14ac:dyDescent="0.25">
      <c r="A47" t="s">
        <v>7</v>
      </c>
      <c r="B47" t="s">
        <v>3</v>
      </c>
      <c r="C47">
        <v>25</v>
      </c>
      <c r="D47">
        <f>C47/453</f>
        <v>5.518763796909492E-2</v>
      </c>
    </row>
    <row r="48" spans="1:4" x14ac:dyDescent="0.25">
      <c r="A48" t="s">
        <v>9</v>
      </c>
      <c r="B48" t="s">
        <v>4</v>
      </c>
      <c r="C48">
        <v>16</v>
      </c>
      <c r="D48">
        <f>C48/296</f>
        <v>5.4054054054054057E-2</v>
      </c>
    </row>
    <row r="49" spans="1:4" x14ac:dyDescent="0.25">
      <c r="A49" t="s">
        <v>11</v>
      </c>
      <c r="B49" t="s">
        <v>15</v>
      </c>
      <c r="C49">
        <v>9</v>
      </c>
      <c r="D49">
        <f>C49/174</f>
        <v>5.1724137931034482E-2</v>
      </c>
    </row>
    <row r="50" spans="1:4" x14ac:dyDescent="0.25">
      <c r="A50" t="s">
        <v>13</v>
      </c>
      <c r="B50" t="s">
        <v>3</v>
      </c>
      <c r="C50">
        <v>12</v>
      </c>
      <c r="D50">
        <f>C50/237</f>
        <v>5.0632911392405063E-2</v>
      </c>
    </row>
    <row r="51" spans="1:4" x14ac:dyDescent="0.25">
      <c r="A51" t="s">
        <v>16</v>
      </c>
      <c r="B51" t="s">
        <v>15</v>
      </c>
      <c r="C51">
        <v>10</v>
      </c>
      <c r="D51">
        <f>C51/207</f>
        <v>4.8309178743961352E-2</v>
      </c>
    </row>
    <row r="52" spans="1:4" x14ac:dyDescent="0.25">
      <c r="A52" t="s">
        <v>5</v>
      </c>
      <c r="B52" t="s">
        <v>4</v>
      </c>
      <c r="C52">
        <v>4</v>
      </c>
      <c r="D52">
        <f>C52/84</f>
        <v>4.7619047619047616E-2</v>
      </c>
    </row>
    <row r="53" spans="1:4" x14ac:dyDescent="0.25">
      <c r="A53" t="s">
        <v>8</v>
      </c>
      <c r="B53" t="s">
        <v>4</v>
      </c>
      <c r="C53">
        <v>8</v>
      </c>
      <c r="D53">
        <f>C53/173</f>
        <v>4.6242774566473986E-2</v>
      </c>
    </row>
    <row r="54" spans="1:4" x14ac:dyDescent="0.25">
      <c r="A54" t="s">
        <v>11</v>
      </c>
      <c r="B54" t="s">
        <v>4</v>
      </c>
      <c r="C54">
        <v>8</v>
      </c>
      <c r="D54">
        <f>C54/174</f>
        <v>4.5977011494252873E-2</v>
      </c>
    </row>
    <row r="55" spans="1:4" x14ac:dyDescent="0.25">
      <c r="A55" t="s">
        <v>13</v>
      </c>
      <c r="B55" t="s">
        <v>12</v>
      </c>
      <c r="C55">
        <v>10</v>
      </c>
      <c r="D55">
        <f>C55/237</f>
        <v>4.2194092827004218E-2</v>
      </c>
    </row>
    <row r="56" spans="1:4" x14ac:dyDescent="0.25">
      <c r="A56" t="s">
        <v>9</v>
      </c>
      <c r="B56" t="s">
        <v>3</v>
      </c>
      <c r="C56">
        <v>12</v>
      </c>
      <c r="D56">
        <f>C56/296</f>
        <v>4.0540540540540543E-2</v>
      </c>
    </row>
    <row r="57" spans="1:4" x14ac:dyDescent="0.25">
      <c r="A57" t="s">
        <v>11</v>
      </c>
      <c r="B57" t="s">
        <v>3</v>
      </c>
      <c r="C57">
        <v>7</v>
      </c>
      <c r="D57">
        <f>C57/174</f>
        <v>4.0229885057471264E-2</v>
      </c>
    </row>
    <row r="58" spans="1:4" x14ac:dyDescent="0.25">
      <c r="A58" t="s">
        <v>15</v>
      </c>
      <c r="B58" t="s">
        <v>4</v>
      </c>
      <c r="C58">
        <v>2</v>
      </c>
      <c r="D58">
        <f>C58/51</f>
        <v>3.9215686274509803E-2</v>
      </c>
    </row>
    <row r="59" spans="1:4" x14ac:dyDescent="0.25">
      <c r="A59" t="s">
        <v>6</v>
      </c>
      <c r="B59" t="s">
        <v>4</v>
      </c>
      <c r="C59">
        <v>3</v>
      </c>
      <c r="D59">
        <f>C59/80</f>
        <v>3.7499999999999999E-2</v>
      </c>
    </row>
    <row r="60" spans="1:4" x14ac:dyDescent="0.25">
      <c r="A60" t="s">
        <v>6</v>
      </c>
      <c r="B60" t="s">
        <v>8</v>
      </c>
      <c r="C60">
        <v>3</v>
      </c>
      <c r="D60">
        <f>C60/80</f>
        <v>3.7499999999999999E-2</v>
      </c>
    </row>
    <row r="61" spans="1:4" x14ac:dyDescent="0.25">
      <c r="A61" t="s">
        <v>9</v>
      </c>
      <c r="B61" t="s">
        <v>6</v>
      </c>
      <c r="C61">
        <v>11</v>
      </c>
      <c r="D61">
        <f>C61/296</f>
        <v>3.7162162162162164E-2</v>
      </c>
    </row>
    <row r="62" spans="1:4" x14ac:dyDescent="0.25">
      <c r="A62" t="s">
        <v>5</v>
      </c>
      <c r="B62" t="s">
        <v>11</v>
      </c>
      <c r="C62">
        <v>3</v>
      </c>
      <c r="D62">
        <f>C62/84</f>
        <v>3.5714285714285712E-2</v>
      </c>
    </row>
    <row r="63" spans="1:4" x14ac:dyDescent="0.25">
      <c r="A63" t="s">
        <v>5</v>
      </c>
      <c r="B63" t="s">
        <v>12</v>
      </c>
      <c r="C63">
        <v>3</v>
      </c>
      <c r="D63">
        <f>C63/84</f>
        <v>3.5714285714285712E-2</v>
      </c>
    </row>
    <row r="64" spans="1:4" x14ac:dyDescent="0.25">
      <c r="A64" t="s">
        <v>10</v>
      </c>
      <c r="B64" t="s">
        <v>4</v>
      </c>
      <c r="C64">
        <v>8</v>
      </c>
      <c r="D64">
        <f>C64/224</f>
        <v>3.5714285714285712E-2</v>
      </c>
    </row>
    <row r="65" spans="1:4" x14ac:dyDescent="0.25">
      <c r="A65" t="s">
        <v>8</v>
      </c>
      <c r="B65" t="s">
        <v>3</v>
      </c>
      <c r="C65">
        <v>6</v>
      </c>
      <c r="D65">
        <f>C65/173</f>
        <v>3.4682080924855488E-2</v>
      </c>
    </row>
    <row r="66" spans="1:4" x14ac:dyDescent="0.25">
      <c r="A66" t="s">
        <v>16</v>
      </c>
      <c r="B66" t="s">
        <v>5</v>
      </c>
      <c r="C66">
        <v>7</v>
      </c>
      <c r="D66">
        <f>C66/207</f>
        <v>3.3816425120772944E-2</v>
      </c>
    </row>
    <row r="67" spans="1:4" x14ac:dyDescent="0.25">
      <c r="A67" t="s">
        <v>13</v>
      </c>
      <c r="B67" t="s">
        <v>5</v>
      </c>
      <c r="C67">
        <v>8</v>
      </c>
      <c r="D67">
        <f>C67/237</f>
        <v>3.3755274261603373E-2</v>
      </c>
    </row>
    <row r="68" spans="1:4" x14ac:dyDescent="0.25">
      <c r="A68" t="s">
        <v>12</v>
      </c>
      <c r="B68" t="s">
        <v>11</v>
      </c>
      <c r="C68">
        <v>3</v>
      </c>
      <c r="D68">
        <f>C68/90</f>
        <v>3.3333333333333333E-2</v>
      </c>
    </row>
    <row r="69" spans="1:4" x14ac:dyDescent="0.25">
      <c r="A69" t="s">
        <v>11</v>
      </c>
      <c r="B69" t="s">
        <v>6</v>
      </c>
      <c r="C69">
        <v>5</v>
      </c>
      <c r="D69">
        <f>C69/174</f>
        <v>2.8735632183908046E-2</v>
      </c>
    </row>
    <row r="70" spans="1:4" x14ac:dyDescent="0.25">
      <c r="A70" t="s">
        <v>13</v>
      </c>
      <c r="B70" t="s">
        <v>6</v>
      </c>
      <c r="C70">
        <v>6</v>
      </c>
      <c r="D70">
        <f>C70/237</f>
        <v>2.5316455696202531E-2</v>
      </c>
    </row>
    <row r="71" spans="1:4" x14ac:dyDescent="0.25">
      <c r="A71" t="s">
        <v>16</v>
      </c>
      <c r="B71" t="s">
        <v>12</v>
      </c>
      <c r="C71">
        <v>5</v>
      </c>
      <c r="D71">
        <f>C71/207</f>
        <v>2.4154589371980676E-2</v>
      </c>
    </row>
    <row r="72" spans="1:4" x14ac:dyDescent="0.25">
      <c r="A72" t="s">
        <v>12</v>
      </c>
      <c r="B72" t="s">
        <v>14</v>
      </c>
      <c r="C72">
        <v>2</v>
      </c>
      <c r="D72">
        <f>C72/90</f>
        <v>2.2222222222222223E-2</v>
      </c>
    </row>
    <row r="73" spans="1:4" x14ac:dyDescent="0.25">
      <c r="A73" t="s">
        <v>15</v>
      </c>
      <c r="B73" t="s">
        <v>3</v>
      </c>
      <c r="C73">
        <v>1</v>
      </c>
      <c r="D73">
        <f>C73/51</f>
        <v>1.9607843137254902E-2</v>
      </c>
    </row>
    <row r="74" spans="1:4" x14ac:dyDescent="0.25">
      <c r="A74" t="s">
        <v>15</v>
      </c>
      <c r="B74" t="s">
        <v>6</v>
      </c>
      <c r="C74">
        <v>1</v>
      </c>
      <c r="D74">
        <f>C74/51</f>
        <v>1.9607843137254902E-2</v>
      </c>
    </row>
    <row r="75" spans="1:4" x14ac:dyDescent="0.25">
      <c r="A75" t="s">
        <v>15</v>
      </c>
      <c r="B75" t="s">
        <v>10</v>
      </c>
      <c r="C75">
        <v>1</v>
      </c>
      <c r="D75">
        <f>C75/51</f>
        <v>1.9607843137254902E-2</v>
      </c>
    </row>
    <row r="76" spans="1:4" x14ac:dyDescent="0.25">
      <c r="A76" t="s">
        <v>11</v>
      </c>
      <c r="B76" t="s">
        <v>14</v>
      </c>
      <c r="C76">
        <v>3</v>
      </c>
      <c r="D76">
        <f>C76/174</f>
        <v>1.7241379310344827E-2</v>
      </c>
    </row>
    <row r="77" spans="1:4" x14ac:dyDescent="0.25">
      <c r="A77" t="s">
        <v>13</v>
      </c>
      <c r="B77" t="s">
        <v>14</v>
      </c>
      <c r="C77">
        <v>4</v>
      </c>
      <c r="D77">
        <f>C77/237</f>
        <v>1.6877637130801686E-2</v>
      </c>
    </row>
    <row r="78" spans="1:4" x14ac:dyDescent="0.25">
      <c r="A78" t="s">
        <v>13</v>
      </c>
      <c r="B78" t="s">
        <v>15</v>
      </c>
      <c r="C78">
        <v>4</v>
      </c>
      <c r="D78">
        <f>C78/237</f>
        <v>1.6877637130801686E-2</v>
      </c>
    </row>
    <row r="79" spans="1:4" x14ac:dyDescent="0.25">
      <c r="A79" t="s">
        <v>9</v>
      </c>
      <c r="B79" t="s">
        <v>15</v>
      </c>
      <c r="C79">
        <v>4</v>
      </c>
      <c r="D79">
        <f>C79/296</f>
        <v>1.3513513513513514E-2</v>
      </c>
    </row>
    <row r="80" spans="1:4" x14ac:dyDescent="0.25">
      <c r="A80" t="s">
        <v>7</v>
      </c>
      <c r="B80" t="s">
        <v>14</v>
      </c>
      <c r="C80">
        <v>4</v>
      </c>
      <c r="D80">
        <f>C80/453</f>
        <v>8.8300220750551876E-3</v>
      </c>
    </row>
    <row r="81" spans="1:4" x14ac:dyDescent="0.25">
      <c r="A81" t="s">
        <v>16</v>
      </c>
      <c r="B81" t="s">
        <v>14</v>
      </c>
      <c r="C81">
        <v>1</v>
      </c>
      <c r="D81">
        <f>C81/207</f>
        <v>4.830917874396135E-3</v>
      </c>
    </row>
  </sheetData>
  <sortState ref="A2:D81">
    <sortCondition descending="1" ref="D2:D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Kyra Skye</cp:lastModifiedBy>
  <dcterms:created xsi:type="dcterms:W3CDTF">2020-10-27T23:33:58Z</dcterms:created>
  <dcterms:modified xsi:type="dcterms:W3CDTF">2020-10-30T21:31:26Z</dcterms:modified>
</cp:coreProperties>
</file>