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ras\OneDrive\Desktop\SLRSurvey\SLRSurvey\CurrentData\"/>
    </mc:Choice>
  </mc:AlternateContent>
  <bookViews>
    <workbookView xWindow="240" yWindow="15" windowWidth="16095" windowHeight="9660" activeTab="1"/>
  </bookViews>
  <sheets>
    <sheet name="Original" sheetId="1" r:id="rId1"/>
    <sheet name="Combined" sheetId="2" r:id="rId2"/>
  </sheets>
  <calcPr calcId="152511"/>
</workbook>
</file>

<file path=xl/calcChain.xml><?xml version="1.0" encoding="utf-8"?>
<calcChain xmlns="http://schemas.openxmlformats.org/spreadsheetml/2006/main">
  <c r="E46" i="2" l="1"/>
  <c r="F46" i="2" s="1"/>
  <c r="E36" i="2"/>
  <c r="F36" i="2" s="1"/>
  <c r="E47" i="2"/>
  <c r="F47" i="2" s="1"/>
  <c r="E37" i="2"/>
  <c r="F37" i="2" s="1"/>
  <c r="E12" i="2"/>
  <c r="F12" i="2" s="1"/>
  <c r="E2" i="2"/>
  <c r="F2" i="2" s="1"/>
  <c r="E59" i="2"/>
  <c r="F59" i="2" s="1"/>
  <c r="E56" i="2"/>
  <c r="F56" i="2" s="1"/>
  <c r="E22" i="2"/>
  <c r="F22" i="2" s="1"/>
  <c r="E64" i="2"/>
  <c r="F64" i="2" s="1"/>
  <c r="E44" i="2"/>
  <c r="F44" i="2" s="1"/>
  <c r="E60" i="2"/>
  <c r="F60" i="2" s="1"/>
  <c r="E39" i="2"/>
  <c r="F39" i="2" s="1"/>
  <c r="E68" i="2"/>
  <c r="F68" i="2" s="1"/>
  <c r="E38" i="2"/>
  <c r="F38" i="2" s="1"/>
  <c r="E17" i="2"/>
  <c r="F17" i="2" s="1"/>
  <c r="E5" i="2"/>
  <c r="F5" i="2" s="1"/>
  <c r="E41" i="2"/>
  <c r="F41" i="2" s="1"/>
  <c r="E42" i="2"/>
  <c r="F42" i="2" s="1"/>
  <c r="E35" i="2"/>
  <c r="F35" i="2" s="1"/>
  <c r="E30" i="2"/>
  <c r="F30" i="2" s="1"/>
  <c r="E61" i="2"/>
  <c r="F61" i="2" s="1"/>
  <c r="E55" i="2"/>
  <c r="F55" i="2" s="1"/>
  <c r="E20" i="2"/>
  <c r="F20" i="2" s="1"/>
  <c r="E3" i="2"/>
  <c r="F3" i="2" s="1"/>
  <c r="E67" i="2"/>
  <c r="F67" i="2" s="1"/>
  <c r="E62" i="2"/>
  <c r="F62" i="2" s="1"/>
  <c r="E27" i="2"/>
  <c r="F27" i="2" s="1"/>
  <c r="E58" i="2"/>
  <c r="F58" i="2" s="1"/>
  <c r="E53" i="2"/>
  <c r="F53" i="2" s="1"/>
  <c r="E63" i="2"/>
  <c r="F63" i="2" s="1"/>
  <c r="E51" i="2"/>
  <c r="F51" i="2" s="1"/>
  <c r="E14" i="2"/>
  <c r="F14" i="2" s="1"/>
  <c r="E13" i="2"/>
  <c r="F13" i="2" s="1"/>
  <c r="E31" i="2"/>
  <c r="F31" i="2" s="1"/>
  <c r="E40" i="2"/>
  <c r="F40" i="2" s="1"/>
  <c r="E43" i="2"/>
  <c r="F43" i="2" s="1"/>
  <c r="E34" i="2"/>
  <c r="F34" i="2" s="1"/>
  <c r="E16" i="2"/>
  <c r="F16" i="2" s="1"/>
  <c r="E9" i="2"/>
  <c r="F9" i="2" s="1"/>
  <c r="E26" i="2"/>
  <c r="F26" i="2" s="1"/>
  <c r="E69" i="2"/>
  <c r="F69" i="2" s="1"/>
  <c r="E57" i="2"/>
  <c r="F57" i="2" s="1"/>
  <c r="E65" i="2"/>
  <c r="F65" i="2" s="1"/>
  <c r="E54" i="2"/>
  <c r="F54" i="2" s="1"/>
  <c r="E8" i="2"/>
  <c r="F8" i="2" s="1"/>
  <c r="E10" i="2"/>
  <c r="F10" i="2" s="1"/>
  <c r="E52" i="2"/>
  <c r="F52" i="2" s="1"/>
  <c r="E48" i="2"/>
  <c r="F48" i="2" s="1"/>
  <c r="E49" i="2"/>
  <c r="F49" i="2" s="1"/>
  <c r="E21" i="2"/>
  <c r="F21" i="2" s="1"/>
  <c r="E7" i="2"/>
  <c r="F7" i="2" s="1"/>
  <c r="E32" i="2"/>
  <c r="F32" i="2" s="1"/>
  <c r="E66" i="2"/>
  <c r="F66" i="2" s="1"/>
  <c r="E50" i="2"/>
  <c r="F50" i="2" s="1"/>
  <c r="E18" i="2"/>
  <c r="F18" i="2" s="1"/>
  <c r="E15" i="2"/>
  <c r="F15" i="2" s="1"/>
  <c r="E45" i="2"/>
  <c r="F45" i="2" s="1"/>
  <c r="E11" i="2"/>
  <c r="F11" i="2" s="1"/>
  <c r="E6" i="2"/>
  <c r="F6" i="2" s="1"/>
  <c r="E28" i="2"/>
  <c r="F28" i="2" s="1"/>
  <c r="E71" i="2"/>
  <c r="F71" i="2" s="1"/>
  <c r="E23" i="2"/>
  <c r="F23" i="2" s="1"/>
  <c r="E19" i="2"/>
  <c r="F19" i="2" s="1"/>
  <c r="E24" i="2"/>
  <c r="F24" i="2" s="1"/>
  <c r="E4" i="2"/>
  <c r="F4" i="2" s="1"/>
  <c r="E29" i="2"/>
  <c r="F29" i="2" s="1"/>
  <c r="E33" i="2"/>
  <c r="F33" i="2" s="1"/>
  <c r="E70" i="2"/>
  <c r="F70" i="2" s="1"/>
  <c r="E25" i="2"/>
  <c r="F25" i="2" s="1"/>
</calcChain>
</file>

<file path=xl/sharedStrings.xml><?xml version="1.0" encoding="utf-8"?>
<sst xmlns="http://schemas.openxmlformats.org/spreadsheetml/2006/main" count="479" uniqueCount="21">
  <si>
    <t>C1</t>
  </si>
  <si>
    <t>C2</t>
  </si>
  <si>
    <t>n</t>
  </si>
  <si>
    <t>Commercial</t>
  </si>
  <si>
    <t>DACs</t>
  </si>
  <si>
    <t>Econ Growth</t>
  </si>
  <si>
    <t>Erosion</t>
  </si>
  <si>
    <t>Housing</t>
  </si>
  <si>
    <t>Property Value</t>
  </si>
  <si>
    <t>Stormwater</t>
  </si>
  <si>
    <t>Transpo</t>
  </si>
  <si>
    <t>Water</t>
  </si>
  <si>
    <t>Ecosystem</t>
  </si>
  <si>
    <t>Energy</t>
  </si>
  <si>
    <t>FirstOther</t>
  </si>
  <si>
    <t>Public Health</t>
  </si>
  <si>
    <t>Repeat to add</t>
  </si>
  <si>
    <t>NA</t>
  </si>
  <si>
    <t>Repeats to add (from reverse pairs)</t>
  </si>
  <si>
    <t>TOTAL</t>
  </si>
  <si>
    <t>Weighted by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</si>
</sst>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sqref="A1:D1048576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16</v>
      </c>
    </row>
    <row r="2" spans="1:4" x14ac:dyDescent="0.25">
      <c r="A2" t="s">
        <v>3</v>
      </c>
      <c r="B2" t="s">
        <v>4</v>
      </c>
      <c r="C2">
        <v>4</v>
      </c>
      <c r="D2">
        <v>1</v>
      </c>
    </row>
    <row r="3" spans="1:4" x14ac:dyDescent="0.25">
      <c r="A3" t="s">
        <v>3</v>
      </c>
      <c r="B3" t="s">
        <v>5</v>
      </c>
      <c r="C3">
        <v>2</v>
      </c>
      <c r="D3">
        <v>0</v>
      </c>
    </row>
    <row r="4" spans="1:4" x14ac:dyDescent="0.25">
      <c r="A4" t="s">
        <v>3</v>
      </c>
      <c r="B4" t="s">
        <v>6</v>
      </c>
      <c r="C4">
        <v>2</v>
      </c>
      <c r="D4">
        <v>1</v>
      </c>
    </row>
    <row r="5" spans="1:4" x14ac:dyDescent="0.25">
      <c r="A5" t="s">
        <v>3</v>
      </c>
      <c r="B5" t="s">
        <v>7</v>
      </c>
      <c r="C5">
        <v>1</v>
      </c>
      <c r="D5">
        <v>1</v>
      </c>
    </row>
    <row r="6" spans="1:4" x14ac:dyDescent="0.25">
      <c r="A6" t="s">
        <v>3</v>
      </c>
      <c r="B6" t="s">
        <v>8</v>
      </c>
      <c r="C6">
        <v>1</v>
      </c>
      <c r="D6">
        <v>2</v>
      </c>
    </row>
    <row r="7" spans="1:4" x14ac:dyDescent="0.25">
      <c r="A7" t="s">
        <v>3</v>
      </c>
      <c r="B7" t="s">
        <v>9</v>
      </c>
      <c r="C7">
        <v>4</v>
      </c>
      <c r="D7">
        <v>7</v>
      </c>
    </row>
    <row r="8" spans="1:4" x14ac:dyDescent="0.25">
      <c r="A8" t="s">
        <v>3</v>
      </c>
      <c r="B8" t="s">
        <v>10</v>
      </c>
      <c r="C8">
        <v>2</v>
      </c>
      <c r="D8">
        <v>13</v>
      </c>
    </row>
    <row r="9" spans="1:4" x14ac:dyDescent="0.25">
      <c r="A9" t="s">
        <v>3</v>
      </c>
      <c r="B9" t="s">
        <v>11</v>
      </c>
      <c r="C9">
        <v>1</v>
      </c>
      <c r="D9">
        <v>0</v>
      </c>
    </row>
    <row r="10" spans="1:4" x14ac:dyDescent="0.25">
      <c r="A10" t="s">
        <v>4</v>
      </c>
      <c r="B10" t="s">
        <v>3</v>
      </c>
      <c r="C10">
        <v>1</v>
      </c>
      <c r="D10" t="s">
        <v>17</v>
      </c>
    </row>
    <row r="11" spans="1:4" x14ac:dyDescent="0.25">
      <c r="A11" t="s">
        <v>4</v>
      </c>
      <c r="B11" t="s">
        <v>5</v>
      </c>
      <c r="C11">
        <v>12</v>
      </c>
      <c r="D11">
        <v>6</v>
      </c>
    </row>
    <row r="12" spans="1:4" x14ac:dyDescent="0.25">
      <c r="A12" t="s">
        <v>4</v>
      </c>
      <c r="B12" t="s">
        <v>12</v>
      </c>
      <c r="C12">
        <v>26</v>
      </c>
      <c r="D12">
        <v>59</v>
      </c>
    </row>
    <row r="13" spans="1:4" x14ac:dyDescent="0.25">
      <c r="A13" t="s">
        <v>4</v>
      </c>
      <c r="B13" t="s">
        <v>13</v>
      </c>
      <c r="C13">
        <v>1</v>
      </c>
      <c r="D13">
        <v>7</v>
      </c>
    </row>
    <row r="14" spans="1:4" x14ac:dyDescent="0.25">
      <c r="A14" t="s">
        <v>4</v>
      </c>
      <c r="B14" t="s">
        <v>6</v>
      </c>
      <c r="C14">
        <v>13</v>
      </c>
      <c r="D14">
        <v>17</v>
      </c>
    </row>
    <row r="15" spans="1:4" x14ac:dyDescent="0.25">
      <c r="A15" t="s">
        <v>4</v>
      </c>
      <c r="B15" t="s">
        <v>14</v>
      </c>
      <c r="C15">
        <v>7</v>
      </c>
      <c r="D15">
        <v>7</v>
      </c>
    </row>
    <row r="16" spans="1:4" x14ac:dyDescent="0.25">
      <c r="A16" t="s">
        <v>4</v>
      </c>
      <c r="B16" t="s">
        <v>7</v>
      </c>
      <c r="C16">
        <v>26</v>
      </c>
      <c r="D16">
        <v>14</v>
      </c>
    </row>
    <row r="17" spans="1:4" x14ac:dyDescent="0.25">
      <c r="A17" t="s">
        <v>4</v>
      </c>
      <c r="B17" t="s">
        <v>8</v>
      </c>
      <c r="C17">
        <v>4</v>
      </c>
      <c r="D17">
        <v>2</v>
      </c>
    </row>
    <row r="18" spans="1:4" x14ac:dyDescent="0.25">
      <c r="A18" t="s">
        <v>4</v>
      </c>
      <c r="B18" t="s">
        <v>15</v>
      </c>
      <c r="C18">
        <v>19</v>
      </c>
      <c r="D18">
        <v>23</v>
      </c>
    </row>
    <row r="19" spans="1:4" x14ac:dyDescent="0.25">
      <c r="A19" t="s">
        <v>4</v>
      </c>
      <c r="B19" t="s">
        <v>9</v>
      </c>
      <c r="C19">
        <v>49</v>
      </c>
      <c r="D19">
        <v>95</v>
      </c>
    </row>
    <row r="20" spans="1:4" x14ac:dyDescent="0.25">
      <c r="A20" t="s">
        <v>4</v>
      </c>
      <c r="B20" t="s">
        <v>10</v>
      </c>
      <c r="C20">
        <v>40</v>
      </c>
      <c r="D20">
        <v>147</v>
      </c>
    </row>
    <row r="21" spans="1:4" x14ac:dyDescent="0.25">
      <c r="A21" t="s">
        <v>4</v>
      </c>
      <c r="B21" t="s">
        <v>11</v>
      </c>
      <c r="C21">
        <v>11</v>
      </c>
      <c r="D21">
        <v>27</v>
      </c>
    </row>
    <row r="22" spans="1:4" x14ac:dyDescent="0.25">
      <c r="A22" t="s">
        <v>5</v>
      </c>
      <c r="B22" t="s">
        <v>4</v>
      </c>
      <c r="C22">
        <v>6</v>
      </c>
      <c r="D22" t="s">
        <v>17</v>
      </c>
    </row>
    <row r="23" spans="1:4" x14ac:dyDescent="0.25">
      <c r="A23" t="s">
        <v>5</v>
      </c>
      <c r="B23" t="s">
        <v>12</v>
      </c>
      <c r="C23">
        <v>2</v>
      </c>
      <c r="D23">
        <v>4</v>
      </c>
    </row>
    <row r="24" spans="1:4" x14ac:dyDescent="0.25">
      <c r="A24" t="s">
        <v>5</v>
      </c>
      <c r="B24" t="s">
        <v>6</v>
      </c>
      <c r="C24">
        <v>4</v>
      </c>
      <c r="D24">
        <v>3</v>
      </c>
    </row>
    <row r="25" spans="1:4" x14ac:dyDescent="0.25">
      <c r="A25" t="s">
        <v>5</v>
      </c>
      <c r="B25" t="s">
        <v>7</v>
      </c>
      <c r="C25">
        <v>6</v>
      </c>
      <c r="D25">
        <v>2</v>
      </c>
    </row>
    <row r="26" spans="1:4" x14ac:dyDescent="0.25">
      <c r="A26" t="s">
        <v>5</v>
      </c>
      <c r="B26" t="s">
        <v>8</v>
      </c>
      <c r="C26">
        <v>2</v>
      </c>
      <c r="D26">
        <v>0</v>
      </c>
    </row>
    <row r="27" spans="1:4" x14ac:dyDescent="0.25">
      <c r="A27" t="s">
        <v>5</v>
      </c>
      <c r="B27" t="s">
        <v>15</v>
      </c>
      <c r="C27">
        <v>2</v>
      </c>
      <c r="D27">
        <v>1</v>
      </c>
    </row>
    <row r="28" spans="1:4" x14ac:dyDescent="0.25">
      <c r="A28" t="s">
        <v>5</v>
      </c>
      <c r="B28" t="s">
        <v>9</v>
      </c>
      <c r="C28">
        <v>7</v>
      </c>
      <c r="D28">
        <v>11</v>
      </c>
    </row>
    <row r="29" spans="1:4" x14ac:dyDescent="0.25">
      <c r="A29" t="s">
        <v>5</v>
      </c>
      <c r="B29" t="s">
        <v>10</v>
      </c>
      <c r="C29">
        <v>12</v>
      </c>
      <c r="D29">
        <v>21</v>
      </c>
    </row>
    <row r="30" spans="1:4" x14ac:dyDescent="0.25">
      <c r="A30" t="s">
        <v>12</v>
      </c>
      <c r="B30" t="s">
        <v>4</v>
      </c>
      <c r="C30">
        <v>59</v>
      </c>
      <c r="D30" t="s">
        <v>17</v>
      </c>
    </row>
    <row r="31" spans="1:4" x14ac:dyDescent="0.25">
      <c r="A31" t="s">
        <v>12</v>
      </c>
      <c r="B31" t="s">
        <v>5</v>
      </c>
      <c r="C31">
        <v>4</v>
      </c>
      <c r="D31">
        <v>1</v>
      </c>
    </row>
    <row r="32" spans="1:4" x14ac:dyDescent="0.25">
      <c r="A32" t="s">
        <v>12</v>
      </c>
      <c r="B32" t="s">
        <v>13</v>
      </c>
      <c r="C32">
        <v>2</v>
      </c>
      <c r="D32">
        <v>6</v>
      </c>
    </row>
    <row r="33" spans="1:4" x14ac:dyDescent="0.25">
      <c r="A33" t="s">
        <v>12</v>
      </c>
      <c r="B33" t="s">
        <v>6</v>
      </c>
      <c r="C33">
        <v>32</v>
      </c>
      <c r="D33">
        <v>14</v>
      </c>
    </row>
    <row r="34" spans="1:4" x14ac:dyDescent="0.25">
      <c r="A34" t="s">
        <v>12</v>
      </c>
      <c r="B34" t="s">
        <v>14</v>
      </c>
      <c r="C34">
        <v>9</v>
      </c>
      <c r="D34">
        <v>2</v>
      </c>
    </row>
    <row r="35" spans="1:4" x14ac:dyDescent="0.25">
      <c r="A35" t="s">
        <v>12</v>
      </c>
      <c r="B35" t="s">
        <v>7</v>
      </c>
      <c r="C35">
        <v>9</v>
      </c>
      <c r="D35">
        <v>5</v>
      </c>
    </row>
    <row r="36" spans="1:4" x14ac:dyDescent="0.25">
      <c r="A36" t="s">
        <v>12</v>
      </c>
      <c r="B36" t="s">
        <v>8</v>
      </c>
      <c r="C36">
        <v>5</v>
      </c>
      <c r="D36">
        <v>1</v>
      </c>
    </row>
    <row r="37" spans="1:4" x14ac:dyDescent="0.25">
      <c r="A37" t="s">
        <v>12</v>
      </c>
      <c r="B37" t="s">
        <v>15</v>
      </c>
      <c r="C37">
        <v>12</v>
      </c>
      <c r="D37">
        <v>5</v>
      </c>
    </row>
    <row r="38" spans="1:4" x14ac:dyDescent="0.25">
      <c r="A38" t="s">
        <v>12</v>
      </c>
      <c r="B38" t="s">
        <v>9</v>
      </c>
      <c r="C38">
        <v>37</v>
      </c>
      <c r="D38">
        <v>68</v>
      </c>
    </row>
    <row r="39" spans="1:4" x14ac:dyDescent="0.25">
      <c r="A39" t="s">
        <v>12</v>
      </c>
      <c r="B39" t="s">
        <v>10</v>
      </c>
      <c r="C39">
        <v>29</v>
      </c>
      <c r="D39">
        <v>80</v>
      </c>
    </row>
    <row r="40" spans="1:4" x14ac:dyDescent="0.25">
      <c r="A40" t="s">
        <v>12</v>
      </c>
      <c r="B40" t="s">
        <v>11</v>
      </c>
      <c r="C40">
        <v>6</v>
      </c>
      <c r="D40">
        <v>28</v>
      </c>
    </row>
    <row r="41" spans="1:4" x14ac:dyDescent="0.25">
      <c r="A41" t="s">
        <v>13</v>
      </c>
      <c r="B41" t="s">
        <v>4</v>
      </c>
      <c r="C41">
        <v>7</v>
      </c>
      <c r="D41" t="s">
        <v>17</v>
      </c>
    </row>
    <row r="42" spans="1:4" x14ac:dyDescent="0.25">
      <c r="A42" t="s">
        <v>13</v>
      </c>
      <c r="B42" t="s">
        <v>5</v>
      </c>
      <c r="C42">
        <v>1</v>
      </c>
      <c r="D42" t="s">
        <v>17</v>
      </c>
    </row>
    <row r="43" spans="1:4" x14ac:dyDescent="0.25">
      <c r="A43" t="s">
        <v>13</v>
      </c>
      <c r="B43" t="s">
        <v>12</v>
      </c>
      <c r="C43">
        <v>6</v>
      </c>
      <c r="D43" t="s">
        <v>17</v>
      </c>
    </row>
    <row r="44" spans="1:4" x14ac:dyDescent="0.25">
      <c r="A44" t="s">
        <v>13</v>
      </c>
      <c r="B44" t="s">
        <v>6</v>
      </c>
      <c r="C44">
        <v>4</v>
      </c>
      <c r="D44">
        <v>1</v>
      </c>
    </row>
    <row r="45" spans="1:4" x14ac:dyDescent="0.25">
      <c r="A45" t="s">
        <v>13</v>
      </c>
      <c r="B45" t="s">
        <v>7</v>
      </c>
      <c r="C45">
        <v>3</v>
      </c>
      <c r="D45">
        <v>1</v>
      </c>
    </row>
    <row r="46" spans="1:4" x14ac:dyDescent="0.25">
      <c r="A46" t="s">
        <v>13</v>
      </c>
      <c r="B46" t="s">
        <v>15</v>
      </c>
      <c r="C46">
        <v>4</v>
      </c>
      <c r="D46">
        <v>2</v>
      </c>
    </row>
    <row r="47" spans="1:4" x14ac:dyDescent="0.25">
      <c r="A47" t="s">
        <v>13</v>
      </c>
      <c r="B47" t="s">
        <v>9</v>
      </c>
      <c r="C47">
        <v>5</v>
      </c>
      <c r="D47">
        <v>14</v>
      </c>
    </row>
    <row r="48" spans="1:4" x14ac:dyDescent="0.25">
      <c r="A48" t="s">
        <v>13</v>
      </c>
      <c r="B48" t="s">
        <v>10</v>
      </c>
      <c r="C48">
        <v>7</v>
      </c>
      <c r="D48">
        <v>14</v>
      </c>
    </row>
    <row r="49" spans="1:4" x14ac:dyDescent="0.25">
      <c r="A49" t="s">
        <v>13</v>
      </c>
      <c r="B49" t="s">
        <v>11</v>
      </c>
      <c r="C49">
        <v>2</v>
      </c>
      <c r="D49">
        <v>7</v>
      </c>
    </row>
    <row r="50" spans="1:4" x14ac:dyDescent="0.25">
      <c r="A50" t="s">
        <v>6</v>
      </c>
      <c r="B50" t="s">
        <v>3</v>
      </c>
      <c r="C50">
        <v>1</v>
      </c>
      <c r="D50" t="s">
        <v>17</v>
      </c>
    </row>
    <row r="51" spans="1:4" x14ac:dyDescent="0.25">
      <c r="A51" t="s">
        <v>6</v>
      </c>
      <c r="B51" t="s">
        <v>4</v>
      </c>
      <c r="C51">
        <v>17</v>
      </c>
      <c r="D51" t="s">
        <v>17</v>
      </c>
    </row>
    <row r="52" spans="1:4" x14ac:dyDescent="0.25">
      <c r="A52" t="s">
        <v>6</v>
      </c>
      <c r="B52" t="s">
        <v>5</v>
      </c>
      <c r="C52">
        <v>3</v>
      </c>
      <c r="D52" t="s">
        <v>17</v>
      </c>
    </row>
    <row r="53" spans="1:4" x14ac:dyDescent="0.25">
      <c r="A53" t="s">
        <v>6</v>
      </c>
      <c r="B53" t="s">
        <v>12</v>
      </c>
      <c r="C53">
        <v>14</v>
      </c>
      <c r="D53" t="s">
        <v>17</v>
      </c>
    </row>
    <row r="54" spans="1:4" x14ac:dyDescent="0.25">
      <c r="A54" t="s">
        <v>6</v>
      </c>
      <c r="B54" t="s">
        <v>13</v>
      </c>
      <c r="C54">
        <v>1</v>
      </c>
      <c r="D54" t="s">
        <v>17</v>
      </c>
    </row>
    <row r="55" spans="1:4" x14ac:dyDescent="0.25">
      <c r="A55" t="s">
        <v>6</v>
      </c>
      <c r="B55" t="s">
        <v>14</v>
      </c>
      <c r="C55">
        <v>1</v>
      </c>
      <c r="D55">
        <v>1</v>
      </c>
    </row>
    <row r="56" spans="1:4" x14ac:dyDescent="0.25">
      <c r="A56" t="s">
        <v>6</v>
      </c>
      <c r="B56" t="s">
        <v>7</v>
      </c>
      <c r="C56">
        <v>3</v>
      </c>
      <c r="D56">
        <v>4</v>
      </c>
    </row>
    <row r="57" spans="1:4" x14ac:dyDescent="0.25">
      <c r="A57" t="s">
        <v>6</v>
      </c>
      <c r="B57" t="s">
        <v>8</v>
      </c>
      <c r="C57">
        <v>1</v>
      </c>
      <c r="D57">
        <v>2</v>
      </c>
    </row>
    <row r="58" spans="1:4" x14ac:dyDescent="0.25">
      <c r="A58" t="s">
        <v>6</v>
      </c>
      <c r="B58" t="s">
        <v>15</v>
      </c>
      <c r="C58">
        <v>6</v>
      </c>
      <c r="D58">
        <v>2</v>
      </c>
    </row>
    <row r="59" spans="1:4" x14ac:dyDescent="0.25">
      <c r="A59" t="s">
        <v>6</v>
      </c>
      <c r="B59" t="s">
        <v>9</v>
      </c>
      <c r="C59">
        <v>23</v>
      </c>
      <c r="D59">
        <v>44</v>
      </c>
    </row>
    <row r="60" spans="1:4" x14ac:dyDescent="0.25">
      <c r="A60" t="s">
        <v>6</v>
      </c>
      <c r="B60" t="s">
        <v>10</v>
      </c>
      <c r="C60">
        <v>13</v>
      </c>
      <c r="D60">
        <v>52</v>
      </c>
    </row>
    <row r="61" spans="1:4" x14ac:dyDescent="0.25">
      <c r="A61" t="s">
        <v>6</v>
      </c>
      <c r="B61" t="s">
        <v>11</v>
      </c>
      <c r="C61">
        <v>3</v>
      </c>
      <c r="D61">
        <v>6</v>
      </c>
    </row>
    <row r="62" spans="1:4" x14ac:dyDescent="0.25">
      <c r="A62" t="s">
        <v>14</v>
      </c>
      <c r="B62" t="s">
        <v>4</v>
      </c>
      <c r="C62">
        <v>7</v>
      </c>
      <c r="D62" t="s">
        <v>17</v>
      </c>
    </row>
    <row r="63" spans="1:4" x14ac:dyDescent="0.25">
      <c r="A63" t="s">
        <v>14</v>
      </c>
      <c r="B63" t="s">
        <v>12</v>
      </c>
      <c r="C63">
        <v>2</v>
      </c>
      <c r="D63" t="s">
        <v>17</v>
      </c>
    </row>
    <row r="64" spans="1:4" x14ac:dyDescent="0.25">
      <c r="A64" t="s">
        <v>14</v>
      </c>
      <c r="B64" t="s">
        <v>6</v>
      </c>
      <c r="C64">
        <v>1</v>
      </c>
      <c r="D64" t="s">
        <v>17</v>
      </c>
    </row>
    <row r="65" spans="1:4" x14ac:dyDescent="0.25">
      <c r="A65" t="s">
        <v>14</v>
      </c>
      <c r="B65" t="s">
        <v>8</v>
      </c>
      <c r="C65">
        <v>1</v>
      </c>
      <c r="D65">
        <v>2</v>
      </c>
    </row>
    <row r="66" spans="1:4" x14ac:dyDescent="0.25">
      <c r="A66" t="s">
        <v>14</v>
      </c>
      <c r="B66" t="s">
        <v>15</v>
      </c>
      <c r="C66">
        <v>2</v>
      </c>
      <c r="D66">
        <v>1</v>
      </c>
    </row>
    <row r="67" spans="1:4" x14ac:dyDescent="0.25">
      <c r="A67" t="s">
        <v>14</v>
      </c>
      <c r="B67" t="s">
        <v>9</v>
      </c>
      <c r="C67">
        <v>4</v>
      </c>
      <c r="D67">
        <v>5</v>
      </c>
    </row>
    <row r="68" spans="1:4" x14ac:dyDescent="0.25">
      <c r="A68" t="s">
        <v>14</v>
      </c>
      <c r="B68" t="s">
        <v>10</v>
      </c>
      <c r="C68">
        <v>7</v>
      </c>
      <c r="D68">
        <v>11</v>
      </c>
    </row>
    <row r="69" spans="1:4" x14ac:dyDescent="0.25">
      <c r="A69" t="s">
        <v>14</v>
      </c>
      <c r="B69" t="s">
        <v>11</v>
      </c>
      <c r="C69">
        <v>2</v>
      </c>
      <c r="D69">
        <v>3</v>
      </c>
    </row>
    <row r="70" spans="1:4" x14ac:dyDescent="0.25">
      <c r="A70" t="s">
        <v>7</v>
      </c>
      <c r="B70" t="s">
        <v>3</v>
      </c>
      <c r="C70">
        <v>1</v>
      </c>
      <c r="D70" t="s">
        <v>17</v>
      </c>
    </row>
    <row r="71" spans="1:4" x14ac:dyDescent="0.25">
      <c r="A71" t="s">
        <v>7</v>
      </c>
      <c r="B71" t="s">
        <v>4</v>
      </c>
      <c r="C71">
        <v>14</v>
      </c>
      <c r="D71" t="s">
        <v>17</v>
      </c>
    </row>
    <row r="72" spans="1:4" x14ac:dyDescent="0.25">
      <c r="A72" t="s">
        <v>7</v>
      </c>
      <c r="B72" t="s">
        <v>5</v>
      </c>
      <c r="C72">
        <v>2</v>
      </c>
      <c r="D72" t="s">
        <v>17</v>
      </c>
    </row>
    <row r="73" spans="1:4" x14ac:dyDescent="0.25">
      <c r="A73" t="s">
        <v>7</v>
      </c>
      <c r="B73" t="s">
        <v>12</v>
      </c>
      <c r="C73">
        <v>5</v>
      </c>
      <c r="D73" t="s">
        <v>17</v>
      </c>
    </row>
    <row r="74" spans="1:4" x14ac:dyDescent="0.25">
      <c r="A74" t="s">
        <v>7</v>
      </c>
      <c r="B74" t="s">
        <v>13</v>
      </c>
      <c r="C74">
        <v>1</v>
      </c>
      <c r="D74" t="s">
        <v>17</v>
      </c>
    </row>
    <row r="75" spans="1:4" x14ac:dyDescent="0.25">
      <c r="A75" t="s">
        <v>7</v>
      </c>
      <c r="B75" t="s">
        <v>6</v>
      </c>
      <c r="C75">
        <v>4</v>
      </c>
      <c r="D75" t="s">
        <v>17</v>
      </c>
    </row>
    <row r="76" spans="1:4" x14ac:dyDescent="0.25">
      <c r="A76" t="s">
        <v>7</v>
      </c>
      <c r="B76" t="s">
        <v>8</v>
      </c>
      <c r="C76">
        <v>2</v>
      </c>
      <c r="D76">
        <v>0</v>
      </c>
    </row>
    <row r="77" spans="1:4" x14ac:dyDescent="0.25">
      <c r="A77" t="s">
        <v>7</v>
      </c>
      <c r="B77" t="s">
        <v>15</v>
      </c>
      <c r="C77">
        <v>2</v>
      </c>
      <c r="D77">
        <v>5</v>
      </c>
    </row>
    <row r="78" spans="1:4" x14ac:dyDescent="0.25">
      <c r="A78" t="s">
        <v>7</v>
      </c>
      <c r="B78" t="s">
        <v>9</v>
      </c>
      <c r="C78">
        <v>18</v>
      </c>
      <c r="D78">
        <v>19</v>
      </c>
    </row>
    <row r="79" spans="1:4" x14ac:dyDescent="0.25">
      <c r="A79" t="s">
        <v>7</v>
      </c>
      <c r="B79" t="s">
        <v>10</v>
      </c>
      <c r="C79">
        <v>10</v>
      </c>
      <c r="D79">
        <v>30</v>
      </c>
    </row>
    <row r="80" spans="1:4" x14ac:dyDescent="0.25">
      <c r="A80" t="s">
        <v>7</v>
      </c>
      <c r="B80" t="s">
        <v>11</v>
      </c>
      <c r="C80">
        <v>2</v>
      </c>
      <c r="D80">
        <v>6</v>
      </c>
    </row>
    <row r="81" spans="1:4" x14ac:dyDescent="0.25">
      <c r="A81" t="s">
        <v>8</v>
      </c>
      <c r="B81" t="s">
        <v>3</v>
      </c>
      <c r="C81">
        <v>2</v>
      </c>
      <c r="D81" t="s">
        <v>17</v>
      </c>
    </row>
    <row r="82" spans="1:4" x14ac:dyDescent="0.25">
      <c r="A82" t="s">
        <v>8</v>
      </c>
      <c r="B82" t="s">
        <v>4</v>
      </c>
      <c r="C82">
        <v>2</v>
      </c>
      <c r="D82" t="s">
        <v>17</v>
      </c>
    </row>
    <row r="83" spans="1:4" x14ac:dyDescent="0.25">
      <c r="A83" t="s">
        <v>8</v>
      </c>
      <c r="B83" t="s">
        <v>12</v>
      </c>
      <c r="C83">
        <v>1</v>
      </c>
      <c r="D83" t="s">
        <v>17</v>
      </c>
    </row>
    <row r="84" spans="1:4" x14ac:dyDescent="0.25">
      <c r="A84" t="s">
        <v>8</v>
      </c>
      <c r="B84" t="s">
        <v>6</v>
      </c>
      <c r="C84">
        <v>2</v>
      </c>
      <c r="D84" t="s">
        <v>17</v>
      </c>
    </row>
    <row r="85" spans="1:4" x14ac:dyDescent="0.25">
      <c r="A85" t="s">
        <v>8</v>
      </c>
      <c r="B85" t="s">
        <v>14</v>
      </c>
      <c r="C85">
        <v>2</v>
      </c>
      <c r="D85" t="s">
        <v>17</v>
      </c>
    </row>
    <row r="86" spans="1:4" x14ac:dyDescent="0.25">
      <c r="A86" t="s">
        <v>8</v>
      </c>
      <c r="B86" t="s">
        <v>9</v>
      </c>
      <c r="C86">
        <v>5</v>
      </c>
      <c r="D86">
        <v>13</v>
      </c>
    </row>
    <row r="87" spans="1:4" x14ac:dyDescent="0.25">
      <c r="A87" t="s">
        <v>8</v>
      </c>
      <c r="B87" t="s">
        <v>10</v>
      </c>
      <c r="C87">
        <v>7</v>
      </c>
      <c r="D87">
        <v>13</v>
      </c>
    </row>
    <row r="88" spans="1:4" x14ac:dyDescent="0.25">
      <c r="A88" t="s">
        <v>8</v>
      </c>
      <c r="B88" t="s">
        <v>11</v>
      </c>
      <c r="C88">
        <v>2</v>
      </c>
      <c r="D88">
        <v>5</v>
      </c>
    </row>
    <row r="89" spans="1:4" x14ac:dyDescent="0.25">
      <c r="A89" t="s">
        <v>15</v>
      </c>
      <c r="B89" t="s">
        <v>3</v>
      </c>
      <c r="C89">
        <v>1</v>
      </c>
      <c r="D89">
        <v>0</v>
      </c>
    </row>
    <row r="90" spans="1:4" x14ac:dyDescent="0.25">
      <c r="A90" t="s">
        <v>15</v>
      </c>
      <c r="B90" t="s">
        <v>4</v>
      </c>
      <c r="C90">
        <v>23</v>
      </c>
      <c r="D90" t="s">
        <v>17</v>
      </c>
    </row>
    <row r="91" spans="1:4" x14ac:dyDescent="0.25">
      <c r="A91" t="s">
        <v>15</v>
      </c>
      <c r="B91" t="s">
        <v>5</v>
      </c>
      <c r="C91">
        <v>1</v>
      </c>
      <c r="D91" t="s">
        <v>17</v>
      </c>
    </row>
    <row r="92" spans="1:4" x14ac:dyDescent="0.25">
      <c r="A92" t="s">
        <v>15</v>
      </c>
      <c r="B92" t="s">
        <v>12</v>
      </c>
      <c r="C92">
        <v>5</v>
      </c>
      <c r="D92" t="s">
        <v>17</v>
      </c>
    </row>
    <row r="93" spans="1:4" x14ac:dyDescent="0.25">
      <c r="A93" t="s">
        <v>15</v>
      </c>
      <c r="B93" t="s">
        <v>13</v>
      </c>
      <c r="C93">
        <v>2</v>
      </c>
      <c r="D93" t="s">
        <v>17</v>
      </c>
    </row>
    <row r="94" spans="1:4" x14ac:dyDescent="0.25">
      <c r="A94" t="s">
        <v>15</v>
      </c>
      <c r="B94" t="s">
        <v>6</v>
      </c>
      <c r="C94">
        <v>2</v>
      </c>
      <c r="D94" t="s">
        <v>17</v>
      </c>
    </row>
    <row r="95" spans="1:4" x14ac:dyDescent="0.25">
      <c r="A95" t="s">
        <v>15</v>
      </c>
      <c r="B95" t="s">
        <v>14</v>
      </c>
      <c r="C95">
        <v>1</v>
      </c>
      <c r="D95" t="s">
        <v>17</v>
      </c>
    </row>
    <row r="96" spans="1:4" x14ac:dyDescent="0.25">
      <c r="A96" t="s">
        <v>15</v>
      </c>
      <c r="B96" t="s">
        <v>7</v>
      </c>
      <c r="C96">
        <v>5</v>
      </c>
      <c r="D96" t="s">
        <v>17</v>
      </c>
    </row>
    <row r="97" spans="1:4" x14ac:dyDescent="0.25">
      <c r="A97" t="s">
        <v>15</v>
      </c>
      <c r="B97" t="s">
        <v>9</v>
      </c>
      <c r="C97">
        <v>10</v>
      </c>
      <c r="D97">
        <v>12</v>
      </c>
    </row>
    <row r="98" spans="1:4" x14ac:dyDescent="0.25">
      <c r="A98" t="s">
        <v>15</v>
      </c>
      <c r="B98" t="s">
        <v>10</v>
      </c>
      <c r="C98">
        <v>2</v>
      </c>
      <c r="D98">
        <v>32</v>
      </c>
    </row>
    <row r="99" spans="1:4" x14ac:dyDescent="0.25">
      <c r="A99" t="s">
        <v>15</v>
      </c>
      <c r="B99" t="s">
        <v>11</v>
      </c>
      <c r="C99">
        <v>7</v>
      </c>
      <c r="D99">
        <v>12</v>
      </c>
    </row>
    <row r="100" spans="1:4" x14ac:dyDescent="0.25">
      <c r="A100" t="s">
        <v>9</v>
      </c>
      <c r="B100" t="s">
        <v>3</v>
      </c>
      <c r="C100">
        <v>7</v>
      </c>
      <c r="D100" t="s">
        <v>17</v>
      </c>
    </row>
    <row r="101" spans="1:4" x14ac:dyDescent="0.25">
      <c r="A101" t="s">
        <v>9</v>
      </c>
      <c r="B101" t="s">
        <v>4</v>
      </c>
      <c r="C101">
        <v>95</v>
      </c>
      <c r="D101" t="s">
        <v>17</v>
      </c>
    </row>
    <row r="102" spans="1:4" x14ac:dyDescent="0.25">
      <c r="A102" t="s">
        <v>9</v>
      </c>
      <c r="B102" t="s">
        <v>5</v>
      </c>
      <c r="C102">
        <v>11</v>
      </c>
      <c r="D102" t="s">
        <v>17</v>
      </c>
    </row>
    <row r="103" spans="1:4" x14ac:dyDescent="0.25">
      <c r="A103" t="s">
        <v>9</v>
      </c>
      <c r="B103" t="s">
        <v>12</v>
      </c>
      <c r="C103">
        <v>68</v>
      </c>
      <c r="D103" t="s">
        <v>17</v>
      </c>
    </row>
    <row r="104" spans="1:4" x14ac:dyDescent="0.25">
      <c r="A104" t="s">
        <v>9</v>
      </c>
      <c r="B104" t="s">
        <v>13</v>
      </c>
      <c r="C104">
        <v>14</v>
      </c>
      <c r="D104" t="s">
        <v>17</v>
      </c>
    </row>
    <row r="105" spans="1:4" x14ac:dyDescent="0.25">
      <c r="A105" t="s">
        <v>9</v>
      </c>
      <c r="B105" t="s">
        <v>6</v>
      </c>
      <c r="C105">
        <v>44</v>
      </c>
      <c r="D105" t="s">
        <v>17</v>
      </c>
    </row>
    <row r="106" spans="1:4" x14ac:dyDescent="0.25">
      <c r="A106" t="s">
        <v>9</v>
      </c>
      <c r="B106" t="s">
        <v>14</v>
      </c>
      <c r="C106">
        <v>5</v>
      </c>
      <c r="D106" t="s">
        <v>17</v>
      </c>
    </row>
    <row r="107" spans="1:4" x14ac:dyDescent="0.25">
      <c r="A107" t="s">
        <v>9</v>
      </c>
      <c r="B107" t="s">
        <v>7</v>
      </c>
      <c r="C107">
        <v>19</v>
      </c>
      <c r="D107" t="s">
        <v>17</v>
      </c>
    </row>
    <row r="108" spans="1:4" x14ac:dyDescent="0.25">
      <c r="A108" t="s">
        <v>9</v>
      </c>
      <c r="B108" t="s">
        <v>8</v>
      </c>
      <c r="C108">
        <v>13</v>
      </c>
      <c r="D108" t="s">
        <v>17</v>
      </c>
    </row>
    <row r="109" spans="1:4" x14ac:dyDescent="0.25">
      <c r="A109" t="s">
        <v>9</v>
      </c>
      <c r="B109" t="s">
        <v>15</v>
      </c>
      <c r="C109">
        <v>12</v>
      </c>
      <c r="D109" t="s">
        <v>17</v>
      </c>
    </row>
    <row r="110" spans="1:4" x14ac:dyDescent="0.25">
      <c r="A110" t="s">
        <v>9</v>
      </c>
      <c r="B110" t="s">
        <v>10</v>
      </c>
      <c r="C110">
        <v>56</v>
      </c>
      <c r="D110">
        <v>194</v>
      </c>
    </row>
    <row r="111" spans="1:4" x14ac:dyDescent="0.25">
      <c r="A111" t="s">
        <v>9</v>
      </c>
      <c r="B111" t="s">
        <v>11</v>
      </c>
      <c r="C111">
        <v>22</v>
      </c>
      <c r="D111">
        <v>49</v>
      </c>
    </row>
    <row r="112" spans="1:4" x14ac:dyDescent="0.25">
      <c r="A112" t="s">
        <v>10</v>
      </c>
      <c r="B112" t="s">
        <v>3</v>
      </c>
      <c r="C112">
        <v>13</v>
      </c>
      <c r="D112" t="s">
        <v>17</v>
      </c>
    </row>
    <row r="113" spans="1:4" x14ac:dyDescent="0.25">
      <c r="A113" t="s">
        <v>10</v>
      </c>
      <c r="B113" t="s">
        <v>4</v>
      </c>
      <c r="C113">
        <v>147</v>
      </c>
      <c r="D113" t="s">
        <v>17</v>
      </c>
    </row>
    <row r="114" spans="1:4" x14ac:dyDescent="0.25">
      <c r="A114" t="s">
        <v>10</v>
      </c>
      <c r="B114" t="s">
        <v>5</v>
      </c>
      <c r="C114">
        <v>21</v>
      </c>
      <c r="D114" t="s">
        <v>17</v>
      </c>
    </row>
    <row r="115" spans="1:4" x14ac:dyDescent="0.25">
      <c r="A115" t="s">
        <v>10</v>
      </c>
      <c r="B115" t="s">
        <v>12</v>
      </c>
      <c r="C115">
        <v>80</v>
      </c>
      <c r="D115" t="s">
        <v>17</v>
      </c>
    </row>
    <row r="116" spans="1:4" x14ac:dyDescent="0.25">
      <c r="A116" t="s">
        <v>10</v>
      </c>
      <c r="B116" t="s">
        <v>13</v>
      </c>
      <c r="C116">
        <v>14</v>
      </c>
      <c r="D116" t="s">
        <v>17</v>
      </c>
    </row>
    <row r="117" spans="1:4" x14ac:dyDescent="0.25">
      <c r="A117" t="s">
        <v>10</v>
      </c>
      <c r="B117" t="s">
        <v>6</v>
      </c>
      <c r="C117">
        <v>52</v>
      </c>
      <c r="D117" t="s">
        <v>17</v>
      </c>
    </row>
    <row r="118" spans="1:4" x14ac:dyDescent="0.25">
      <c r="A118" t="s">
        <v>10</v>
      </c>
      <c r="B118" t="s">
        <v>14</v>
      </c>
      <c r="C118">
        <v>11</v>
      </c>
      <c r="D118" t="s">
        <v>17</v>
      </c>
    </row>
    <row r="119" spans="1:4" x14ac:dyDescent="0.25">
      <c r="A119" t="s">
        <v>10</v>
      </c>
      <c r="B119" t="s">
        <v>7</v>
      </c>
      <c r="C119">
        <v>30</v>
      </c>
      <c r="D119" t="s">
        <v>17</v>
      </c>
    </row>
    <row r="120" spans="1:4" x14ac:dyDescent="0.25">
      <c r="A120" t="s">
        <v>10</v>
      </c>
      <c r="B120" t="s">
        <v>8</v>
      </c>
      <c r="C120">
        <v>13</v>
      </c>
      <c r="D120" t="s">
        <v>17</v>
      </c>
    </row>
    <row r="121" spans="1:4" x14ac:dyDescent="0.25">
      <c r="A121" t="s">
        <v>10</v>
      </c>
      <c r="B121" t="s">
        <v>15</v>
      </c>
      <c r="C121">
        <v>32</v>
      </c>
      <c r="D121" t="s">
        <v>17</v>
      </c>
    </row>
    <row r="122" spans="1:4" x14ac:dyDescent="0.25">
      <c r="A122" t="s">
        <v>10</v>
      </c>
      <c r="B122" t="s">
        <v>9</v>
      </c>
      <c r="C122">
        <v>194</v>
      </c>
      <c r="D122" t="s">
        <v>17</v>
      </c>
    </row>
    <row r="123" spans="1:4" x14ac:dyDescent="0.25">
      <c r="A123" t="s">
        <v>10</v>
      </c>
      <c r="B123" t="s">
        <v>11</v>
      </c>
      <c r="C123">
        <v>50</v>
      </c>
      <c r="D123">
        <v>14</v>
      </c>
    </row>
    <row r="124" spans="1:4" x14ac:dyDescent="0.25">
      <c r="A124" t="s">
        <v>11</v>
      </c>
      <c r="B124" t="s">
        <v>4</v>
      </c>
      <c r="C124">
        <v>27</v>
      </c>
      <c r="D124" t="s">
        <v>17</v>
      </c>
    </row>
    <row r="125" spans="1:4" x14ac:dyDescent="0.25">
      <c r="A125" t="s">
        <v>11</v>
      </c>
      <c r="B125" t="s">
        <v>5</v>
      </c>
      <c r="C125">
        <v>2</v>
      </c>
      <c r="D125">
        <v>0</v>
      </c>
    </row>
    <row r="126" spans="1:4" x14ac:dyDescent="0.25">
      <c r="A126" t="s">
        <v>11</v>
      </c>
      <c r="B126" t="s">
        <v>12</v>
      </c>
      <c r="C126">
        <v>28</v>
      </c>
      <c r="D126" t="s">
        <v>17</v>
      </c>
    </row>
    <row r="127" spans="1:4" x14ac:dyDescent="0.25">
      <c r="A127" t="s">
        <v>11</v>
      </c>
      <c r="B127" t="s">
        <v>13</v>
      </c>
      <c r="C127">
        <v>7</v>
      </c>
      <c r="D127" t="s">
        <v>17</v>
      </c>
    </row>
    <row r="128" spans="1:4" x14ac:dyDescent="0.25">
      <c r="A128" t="s">
        <v>11</v>
      </c>
      <c r="B128" t="s">
        <v>6</v>
      </c>
      <c r="C128">
        <v>6</v>
      </c>
      <c r="D128" t="s">
        <v>17</v>
      </c>
    </row>
    <row r="129" spans="1:4" x14ac:dyDescent="0.25">
      <c r="A129" t="s">
        <v>11</v>
      </c>
      <c r="B129" t="s">
        <v>14</v>
      </c>
      <c r="C129">
        <v>3</v>
      </c>
      <c r="D129" t="s">
        <v>17</v>
      </c>
    </row>
    <row r="130" spans="1:4" x14ac:dyDescent="0.25">
      <c r="A130" t="s">
        <v>11</v>
      </c>
      <c r="B130" t="s">
        <v>7</v>
      </c>
      <c r="C130">
        <v>6</v>
      </c>
      <c r="D130" t="s">
        <v>17</v>
      </c>
    </row>
    <row r="131" spans="1:4" x14ac:dyDescent="0.25">
      <c r="A131" t="s">
        <v>11</v>
      </c>
      <c r="B131" t="s">
        <v>8</v>
      </c>
      <c r="C131">
        <v>5</v>
      </c>
      <c r="D131" t="s">
        <v>17</v>
      </c>
    </row>
    <row r="132" spans="1:4" x14ac:dyDescent="0.25">
      <c r="A132" t="s">
        <v>11</v>
      </c>
      <c r="B132" t="s">
        <v>15</v>
      </c>
      <c r="C132">
        <v>12</v>
      </c>
      <c r="D132" t="s">
        <v>17</v>
      </c>
    </row>
    <row r="133" spans="1:4" x14ac:dyDescent="0.25">
      <c r="A133" t="s">
        <v>11</v>
      </c>
      <c r="B133" t="s">
        <v>9</v>
      </c>
      <c r="C133">
        <v>49</v>
      </c>
      <c r="D133" t="s">
        <v>17</v>
      </c>
    </row>
    <row r="134" spans="1:4" x14ac:dyDescent="0.25">
      <c r="A134" t="s">
        <v>11</v>
      </c>
      <c r="B134" t="s">
        <v>10</v>
      </c>
      <c r="C134">
        <v>14</v>
      </c>
      <c r="D13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I9" sqref="I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</row>
    <row r="2" spans="1:6" x14ac:dyDescent="0.25">
      <c r="A2" t="s">
        <v>3</v>
      </c>
      <c r="B2" t="s">
        <v>10</v>
      </c>
      <c r="C2">
        <v>2</v>
      </c>
      <c r="D2">
        <v>13</v>
      </c>
      <c r="E2">
        <f>C2+D2</f>
        <v>15</v>
      </c>
      <c r="F2">
        <f>E2/43</f>
        <v>0.34883720930232559</v>
      </c>
    </row>
    <row r="3" spans="1:6" x14ac:dyDescent="0.25">
      <c r="A3" t="s">
        <v>5</v>
      </c>
      <c r="B3" t="s">
        <v>10</v>
      </c>
      <c r="C3">
        <v>12</v>
      </c>
      <c r="D3">
        <v>21</v>
      </c>
      <c r="E3">
        <f>C3+D3</f>
        <v>33</v>
      </c>
      <c r="F3">
        <f>E3/100</f>
        <v>0.33</v>
      </c>
    </row>
    <row r="4" spans="1:6" x14ac:dyDescent="0.25">
      <c r="A4" t="s">
        <v>9</v>
      </c>
      <c r="B4" t="s">
        <v>10</v>
      </c>
      <c r="C4">
        <v>56</v>
      </c>
      <c r="D4">
        <v>194</v>
      </c>
      <c r="E4">
        <f>C4+D4</f>
        <v>250</v>
      </c>
      <c r="F4">
        <f>E4/771</f>
        <v>0.32425421530479898</v>
      </c>
    </row>
    <row r="5" spans="1:6" x14ac:dyDescent="0.25">
      <c r="A5" t="s">
        <v>4</v>
      </c>
      <c r="B5" t="s">
        <v>10</v>
      </c>
      <c r="C5">
        <v>40</v>
      </c>
      <c r="D5">
        <v>147</v>
      </c>
      <c r="E5">
        <f>C5+D5</f>
        <v>187</v>
      </c>
      <c r="F5">
        <f>E5/617</f>
        <v>0.30307941653160453</v>
      </c>
    </row>
    <row r="6" spans="1:6" x14ac:dyDescent="0.25">
      <c r="A6" t="s">
        <v>8</v>
      </c>
      <c r="B6" t="s">
        <v>10</v>
      </c>
      <c r="C6">
        <v>7</v>
      </c>
      <c r="D6">
        <v>13</v>
      </c>
      <c r="E6">
        <f>C6+D6</f>
        <v>20</v>
      </c>
      <c r="F6">
        <f>E6/70</f>
        <v>0.2857142857142857</v>
      </c>
    </row>
    <row r="7" spans="1:6" x14ac:dyDescent="0.25">
      <c r="A7" t="s">
        <v>14</v>
      </c>
      <c r="B7" t="s">
        <v>10</v>
      </c>
      <c r="C7">
        <v>7</v>
      </c>
      <c r="D7">
        <v>11</v>
      </c>
      <c r="E7">
        <f>C7+D7</f>
        <v>18</v>
      </c>
      <c r="F7">
        <f>E7/65</f>
        <v>0.27692307692307694</v>
      </c>
    </row>
    <row r="8" spans="1:6" x14ac:dyDescent="0.25">
      <c r="A8" t="s">
        <v>6</v>
      </c>
      <c r="B8" t="s">
        <v>9</v>
      </c>
      <c r="C8">
        <v>23</v>
      </c>
      <c r="D8">
        <v>44</v>
      </c>
      <c r="E8">
        <f>C8+D8</f>
        <v>67</v>
      </c>
      <c r="F8">
        <f>E8/252</f>
        <v>0.26587301587301587</v>
      </c>
    </row>
    <row r="9" spans="1:6" x14ac:dyDescent="0.25">
      <c r="A9" t="s">
        <v>13</v>
      </c>
      <c r="B9" t="s">
        <v>10</v>
      </c>
      <c r="C9">
        <v>7</v>
      </c>
      <c r="D9">
        <v>14</v>
      </c>
      <c r="E9">
        <f>C9+D9</f>
        <v>21</v>
      </c>
      <c r="F9">
        <f>E9/81</f>
        <v>0.25925925925925924</v>
      </c>
    </row>
    <row r="10" spans="1:6" x14ac:dyDescent="0.25">
      <c r="A10" t="s">
        <v>6</v>
      </c>
      <c r="B10" t="s">
        <v>10</v>
      </c>
      <c r="C10">
        <v>13</v>
      </c>
      <c r="D10">
        <v>52</v>
      </c>
      <c r="E10">
        <f>C10+D10</f>
        <v>65</v>
      </c>
      <c r="F10">
        <f>E10/252</f>
        <v>0.25793650793650796</v>
      </c>
    </row>
    <row r="11" spans="1:6" x14ac:dyDescent="0.25">
      <c r="A11" t="s">
        <v>8</v>
      </c>
      <c r="B11" t="s">
        <v>9</v>
      </c>
      <c r="C11">
        <v>5</v>
      </c>
      <c r="D11">
        <v>13</v>
      </c>
      <c r="E11">
        <f>C11+D11</f>
        <v>18</v>
      </c>
      <c r="F11">
        <f>E11/70</f>
        <v>0.25714285714285712</v>
      </c>
    </row>
    <row r="12" spans="1:6" x14ac:dyDescent="0.25">
      <c r="A12" t="s">
        <v>3</v>
      </c>
      <c r="B12" t="s">
        <v>9</v>
      </c>
      <c r="C12">
        <v>4</v>
      </c>
      <c r="D12">
        <v>7</v>
      </c>
      <c r="E12">
        <f>C12+D12</f>
        <v>11</v>
      </c>
      <c r="F12">
        <f>E12/43</f>
        <v>0.2558139534883721</v>
      </c>
    </row>
    <row r="13" spans="1:6" x14ac:dyDescent="0.25">
      <c r="A13" t="s">
        <v>12</v>
      </c>
      <c r="B13" t="s">
        <v>10</v>
      </c>
      <c r="C13">
        <v>29</v>
      </c>
      <c r="D13">
        <v>80</v>
      </c>
      <c r="E13">
        <f>C13+D13</f>
        <v>109</v>
      </c>
      <c r="F13">
        <f>E13/441</f>
        <v>0.2471655328798186</v>
      </c>
    </row>
    <row r="14" spans="1:6" x14ac:dyDescent="0.25">
      <c r="A14" t="s">
        <v>12</v>
      </c>
      <c r="B14" t="s">
        <v>9</v>
      </c>
      <c r="C14">
        <v>37</v>
      </c>
      <c r="D14">
        <v>68</v>
      </c>
      <c r="E14">
        <f>C14+D14</f>
        <v>105</v>
      </c>
      <c r="F14">
        <f>E14/441</f>
        <v>0.23809523809523808</v>
      </c>
    </row>
    <row r="15" spans="1:6" x14ac:dyDescent="0.25">
      <c r="A15" t="s">
        <v>7</v>
      </c>
      <c r="B15" t="s">
        <v>10</v>
      </c>
      <c r="C15">
        <v>10</v>
      </c>
      <c r="D15">
        <v>30</v>
      </c>
      <c r="E15">
        <f>C15+D15</f>
        <v>40</v>
      </c>
      <c r="F15">
        <f>E15/169</f>
        <v>0.23668639053254437</v>
      </c>
    </row>
    <row r="16" spans="1:6" x14ac:dyDescent="0.25">
      <c r="A16" t="s">
        <v>13</v>
      </c>
      <c r="B16" t="s">
        <v>9</v>
      </c>
      <c r="C16">
        <v>5</v>
      </c>
      <c r="D16">
        <v>14</v>
      </c>
      <c r="E16">
        <f>C16+D16</f>
        <v>19</v>
      </c>
      <c r="F16">
        <f>E16/81</f>
        <v>0.23456790123456789</v>
      </c>
    </row>
    <row r="17" spans="1:6" x14ac:dyDescent="0.25">
      <c r="A17" t="s">
        <v>4</v>
      </c>
      <c r="B17" t="s">
        <v>9</v>
      </c>
      <c r="C17">
        <v>49</v>
      </c>
      <c r="D17">
        <v>95</v>
      </c>
      <c r="E17">
        <f>C17+D17</f>
        <v>144</v>
      </c>
      <c r="F17">
        <f>E17/617</f>
        <v>0.233387358184765</v>
      </c>
    </row>
    <row r="18" spans="1:6" x14ac:dyDescent="0.25">
      <c r="A18" t="s">
        <v>7</v>
      </c>
      <c r="B18" t="s">
        <v>9</v>
      </c>
      <c r="C18">
        <v>18</v>
      </c>
      <c r="D18">
        <v>19</v>
      </c>
      <c r="E18">
        <f>C18+D18</f>
        <v>37</v>
      </c>
      <c r="F18">
        <f>E18/169</f>
        <v>0.21893491124260356</v>
      </c>
    </row>
    <row r="19" spans="1:6" x14ac:dyDescent="0.25">
      <c r="A19" t="s">
        <v>15</v>
      </c>
      <c r="B19" t="s">
        <v>10</v>
      </c>
      <c r="C19">
        <v>2</v>
      </c>
      <c r="D19">
        <v>32</v>
      </c>
      <c r="E19">
        <f>C19+D19</f>
        <v>34</v>
      </c>
      <c r="F19">
        <f>E19/162</f>
        <v>0.20987654320987653</v>
      </c>
    </row>
    <row r="20" spans="1:6" x14ac:dyDescent="0.25">
      <c r="A20" t="s">
        <v>5</v>
      </c>
      <c r="B20" t="s">
        <v>9</v>
      </c>
      <c r="C20">
        <v>7</v>
      </c>
      <c r="D20">
        <v>11</v>
      </c>
      <c r="E20">
        <f>C20+D20</f>
        <v>18</v>
      </c>
      <c r="F20">
        <f>E20/100</f>
        <v>0.18</v>
      </c>
    </row>
    <row r="21" spans="1:6" x14ac:dyDescent="0.25">
      <c r="A21" t="s">
        <v>14</v>
      </c>
      <c r="B21" t="s">
        <v>9</v>
      </c>
      <c r="C21">
        <v>4</v>
      </c>
      <c r="D21">
        <v>5</v>
      </c>
      <c r="E21">
        <f>C21+D21</f>
        <v>9</v>
      </c>
      <c r="F21">
        <f>E21/65</f>
        <v>0.13846153846153847</v>
      </c>
    </row>
    <row r="22" spans="1:6" x14ac:dyDescent="0.25">
      <c r="A22" t="s">
        <v>4</v>
      </c>
      <c r="B22" t="s">
        <v>12</v>
      </c>
      <c r="C22">
        <v>26</v>
      </c>
      <c r="D22">
        <v>59</v>
      </c>
      <c r="E22">
        <f>C22+D22</f>
        <v>85</v>
      </c>
      <c r="F22">
        <f>E22/617</f>
        <v>0.13776337115072934</v>
      </c>
    </row>
    <row r="23" spans="1:6" x14ac:dyDescent="0.25">
      <c r="A23" t="s">
        <v>15</v>
      </c>
      <c r="B23" t="s">
        <v>9</v>
      </c>
      <c r="C23">
        <v>10</v>
      </c>
      <c r="D23">
        <v>12</v>
      </c>
      <c r="E23">
        <f>C23+D23</f>
        <v>22</v>
      </c>
      <c r="F23">
        <f>E23/162</f>
        <v>0.13580246913580246</v>
      </c>
    </row>
    <row r="24" spans="1:6" x14ac:dyDescent="0.25">
      <c r="A24" t="s">
        <v>15</v>
      </c>
      <c r="B24" t="s">
        <v>11</v>
      </c>
      <c r="C24">
        <v>7</v>
      </c>
      <c r="D24">
        <v>12</v>
      </c>
      <c r="E24">
        <f>C24+D24</f>
        <v>19</v>
      </c>
      <c r="F24">
        <f>E24/162</f>
        <v>0.11728395061728394</v>
      </c>
    </row>
    <row r="25" spans="1:6" x14ac:dyDescent="0.25">
      <c r="A25" t="s">
        <v>3</v>
      </c>
      <c r="B25" t="s">
        <v>4</v>
      </c>
      <c r="C25">
        <v>4</v>
      </c>
      <c r="D25">
        <v>1</v>
      </c>
      <c r="E25">
        <f>C25+D25</f>
        <v>5</v>
      </c>
      <c r="F25">
        <f>E25/43</f>
        <v>0.11627906976744186</v>
      </c>
    </row>
    <row r="26" spans="1:6" x14ac:dyDescent="0.25">
      <c r="A26" t="s">
        <v>13</v>
      </c>
      <c r="B26" t="s">
        <v>11</v>
      </c>
      <c r="C26">
        <v>2</v>
      </c>
      <c r="D26">
        <v>7</v>
      </c>
      <c r="E26">
        <f>C26+D26</f>
        <v>9</v>
      </c>
      <c r="F26">
        <f>E26/81</f>
        <v>0.1111111111111111</v>
      </c>
    </row>
    <row r="27" spans="1:6" x14ac:dyDescent="0.25">
      <c r="A27" t="s">
        <v>12</v>
      </c>
      <c r="B27" t="s">
        <v>6</v>
      </c>
      <c r="C27">
        <v>32</v>
      </c>
      <c r="D27">
        <v>14</v>
      </c>
      <c r="E27">
        <f>C27+D27</f>
        <v>46</v>
      </c>
      <c r="F27">
        <f>E27/441</f>
        <v>0.10430839002267574</v>
      </c>
    </row>
    <row r="28" spans="1:6" x14ac:dyDescent="0.25">
      <c r="A28" t="s">
        <v>8</v>
      </c>
      <c r="B28" t="s">
        <v>11</v>
      </c>
      <c r="C28">
        <v>2</v>
      </c>
      <c r="D28">
        <v>5</v>
      </c>
      <c r="E28">
        <f>C28+D28</f>
        <v>7</v>
      </c>
      <c r="F28">
        <f>E28/70</f>
        <v>0.1</v>
      </c>
    </row>
    <row r="29" spans="1:6" x14ac:dyDescent="0.25">
      <c r="A29" t="s">
        <v>9</v>
      </c>
      <c r="B29" t="s">
        <v>11</v>
      </c>
      <c r="C29">
        <v>22</v>
      </c>
      <c r="D29">
        <v>49</v>
      </c>
      <c r="E29">
        <f>C29+D29</f>
        <v>71</v>
      </c>
      <c r="F29">
        <f>E29/771</f>
        <v>9.2088197146562911E-2</v>
      </c>
    </row>
    <row r="30" spans="1:6" x14ac:dyDescent="0.25">
      <c r="A30" t="s">
        <v>5</v>
      </c>
      <c r="B30" t="s">
        <v>7</v>
      </c>
      <c r="C30">
        <v>6</v>
      </c>
      <c r="D30">
        <v>2</v>
      </c>
      <c r="E30">
        <f>C30+D30</f>
        <v>8</v>
      </c>
      <c r="F30">
        <f>E30/100</f>
        <v>0.08</v>
      </c>
    </row>
    <row r="31" spans="1:6" x14ac:dyDescent="0.25">
      <c r="A31" t="s">
        <v>12</v>
      </c>
      <c r="B31" t="s">
        <v>11</v>
      </c>
      <c r="C31">
        <v>6</v>
      </c>
      <c r="D31">
        <v>28</v>
      </c>
      <c r="E31">
        <f>C31+D31</f>
        <v>34</v>
      </c>
      <c r="F31">
        <f>E31/441</f>
        <v>7.7097505668934238E-2</v>
      </c>
    </row>
    <row r="32" spans="1:6" x14ac:dyDescent="0.25">
      <c r="A32" t="s">
        <v>14</v>
      </c>
      <c r="B32" t="s">
        <v>11</v>
      </c>
      <c r="C32">
        <v>2</v>
      </c>
      <c r="D32">
        <v>3</v>
      </c>
      <c r="E32">
        <f>C32+D32</f>
        <v>5</v>
      </c>
      <c r="F32">
        <f>E32/65</f>
        <v>7.6923076923076927E-2</v>
      </c>
    </row>
    <row r="33" spans="1:6" x14ac:dyDescent="0.25">
      <c r="A33" t="s">
        <v>10</v>
      </c>
      <c r="B33" t="s">
        <v>11</v>
      </c>
      <c r="C33">
        <v>50</v>
      </c>
      <c r="D33">
        <v>14</v>
      </c>
      <c r="E33">
        <f>C33+D33</f>
        <v>64</v>
      </c>
      <c r="F33">
        <f>E33/856</f>
        <v>7.476635514018691E-2</v>
      </c>
    </row>
    <row r="34" spans="1:6" x14ac:dyDescent="0.25">
      <c r="A34" t="s">
        <v>13</v>
      </c>
      <c r="B34" t="s">
        <v>15</v>
      </c>
      <c r="C34">
        <v>4</v>
      </c>
      <c r="D34">
        <v>2</v>
      </c>
      <c r="E34">
        <f>C34+D34</f>
        <v>6</v>
      </c>
      <c r="F34">
        <f>E34/81</f>
        <v>7.407407407407407E-2</v>
      </c>
    </row>
    <row r="35" spans="1:6" x14ac:dyDescent="0.25">
      <c r="A35" t="s">
        <v>5</v>
      </c>
      <c r="B35" t="s">
        <v>6</v>
      </c>
      <c r="C35">
        <v>4</v>
      </c>
      <c r="D35">
        <v>3</v>
      </c>
      <c r="E35">
        <f>C35+D35</f>
        <v>7</v>
      </c>
      <c r="F35">
        <f>E35/100</f>
        <v>7.0000000000000007E-2</v>
      </c>
    </row>
    <row r="36" spans="1:6" x14ac:dyDescent="0.25">
      <c r="A36" t="s">
        <v>3</v>
      </c>
      <c r="B36" t="s">
        <v>6</v>
      </c>
      <c r="C36">
        <v>2</v>
      </c>
      <c r="D36">
        <v>1</v>
      </c>
      <c r="E36">
        <f>C36+D36</f>
        <v>3</v>
      </c>
      <c r="F36">
        <f>E36/43</f>
        <v>6.9767441860465115E-2</v>
      </c>
    </row>
    <row r="37" spans="1:6" x14ac:dyDescent="0.25">
      <c r="A37" t="s">
        <v>3</v>
      </c>
      <c r="B37" t="s">
        <v>8</v>
      </c>
      <c r="C37">
        <v>1</v>
      </c>
      <c r="D37">
        <v>2</v>
      </c>
      <c r="E37">
        <f>C37+D37</f>
        <v>3</v>
      </c>
      <c r="F37">
        <f>E37/43</f>
        <v>6.9767441860465115E-2</v>
      </c>
    </row>
    <row r="38" spans="1:6" x14ac:dyDescent="0.25">
      <c r="A38" t="s">
        <v>4</v>
      </c>
      <c r="B38" t="s">
        <v>15</v>
      </c>
      <c r="C38">
        <v>19</v>
      </c>
      <c r="D38">
        <v>23</v>
      </c>
      <c r="E38">
        <f>C38+D38</f>
        <v>42</v>
      </c>
      <c r="F38">
        <f>E38/617</f>
        <v>6.8071312803889783E-2</v>
      </c>
    </row>
    <row r="39" spans="1:6" x14ac:dyDescent="0.25">
      <c r="A39" t="s">
        <v>4</v>
      </c>
      <c r="B39" t="s">
        <v>7</v>
      </c>
      <c r="C39">
        <v>26</v>
      </c>
      <c r="D39">
        <v>14</v>
      </c>
      <c r="E39">
        <f>C39+D39</f>
        <v>40</v>
      </c>
      <c r="F39">
        <f>E39/617</f>
        <v>6.4829821717990274E-2</v>
      </c>
    </row>
    <row r="40" spans="1:6" x14ac:dyDescent="0.25">
      <c r="A40" t="s">
        <v>13</v>
      </c>
      <c r="B40" t="s">
        <v>6</v>
      </c>
      <c r="C40">
        <v>4</v>
      </c>
      <c r="D40">
        <v>1</v>
      </c>
      <c r="E40">
        <f>C40+D40</f>
        <v>5</v>
      </c>
      <c r="F40">
        <f>E40/81</f>
        <v>6.1728395061728392E-2</v>
      </c>
    </row>
    <row r="41" spans="1:6" x14ac:dyDescent="0.25">
      <c r="A41" t="s">
        <v>4</v>
      </c>
      <c r="B41" t="s">
        <v>11</v>
      </c>
      <c r="C41">
        <v>11</v>
      </c>
      <c r="D41">
        <v>27</v>
      </c>
      <c r="E41">
        <f>C41+D41</f>
        <v>38</v>
      </c>
      <c r="F41">
        <f>E41/617</f>
        <v>6.1588330632090758E-2</v>
      </c>
    </row>
    <row r="42" spans="1:6" x14ac:dyDescent="0.25">
      <c r="A42" t="s">
        <v>5</v>
      </c>
      <c r="B42" t="s">
        <v>12</v>
      </c>
      <c r="C42">
        <v>2</v>
      </c>
      <c r="D42">
        <v>4</v>
      </c>
      <c r="E42">
        <f>C42+D42</f>
        <v>6</v>
      </c>
      <c r="F42">
        <f>E42/100</f>
        <v>0.06</v>
      </c>
    </row>
    <row r="43" spans="1:6" x14ac:dyDescent="0.25">
      <c r="A43" t="s">
        <v>13</v>
      </c>
      <c r="B43" t="s">
        <v>7</v>
      </c>
      <c r="C43">
        <v>3</v>
      </c>
      <c r="D43">
        <v>1</v>
      </c>
      <c r="E43">
        <f>C43+D43</f>
        <v>4</v>
      </c>
      <c r="F43">
        <f>E43/81</f>
        <v>4.9382716049382713E-2</v>
      </c>
    </row>
    <row r="44" spans="1:6" x14ac:dyDescent="0.25">
      <c r="A44" t="s">
        <v>4</v>
      </c>
      <c r="B44" t="s">
        <v>6</v>
      </c>
      <c r="C44">
        <v>13</v>
      </c>
      <c r="D44">
        <v>17</v>
      </c>
      <c r="E44">
        <f>C44+D44</f>
        <v>30</v>
      </c>
      <c r="F44">
        <f>E44/617</f>
        <v>4.8622366288492709E-2</v>
      </c>
    </row>
    <row r="45" spans="1:6" x14ac:dyDescent="0.25">
      <c r="A45" t="s">
        <v>7</v>
      </c>
      <c r="B45" t="s">
        <v>11</v>
      </c>
      <c r="C45">
        <v>2</v>
      </c>
      <c r="D45">
        <v>6</v>
      </c>
      <c r="E45">
        <f>C45+D45</f>
        <v>8</v>
      </c>
      <c r="F45">
        <f>E45/169</f>
        <v>4.7337278106508875E-2</v>
      </c>
    </row>
    <row r="46" spans="1:6" x14ac:dyDescent="0.25">
      <c r="A46" t="s">
        <v>3</v>
      </c>
      <c r="B46" t="s">
        <v>5</v>
      </c>
      <c r="C46">
        <v>2</v>
      </c>
      <c r="D46">
        <v>0</v>
      </c>
      <c r="E46">
        <f>C46+D46</f>
        <v>2</v>
      </c>
      <c r="F46">
        <f>E46/43</f>
        <v>4.6511627906976744E-2</v>
      </c>
    </row>
    <row r="47" spans="1:6" x14ac:dyDescent="0.25">
      <c r="A47" t="s">
        <v>3</v>
      </c>
      <c r="B47" t="s">
        <v>7</v>
      </c>
      <c r="C47">
        <v>1</v>
      </c>
      <c r="D47">
        <v>1</v>
      </c>
      <c r="E47">
        <f>C47+D47</f>
        <v>2</v>
      </c>
      <c r="F47">
        <f>E47/43</f>
        <v>4.6511627906976744E-2</v>
      </c>
    </row>
    <row r="48" spans="1:6" x14ac:dyDescent="0.25">
      <c r="A48" t="s">
        <v>14</v>
      </c>
      <c r="B48" t="s">
        <v>8</v>
      </c>
      <c r="C48">
        <v>1</v>
      </c>
      <c r="D48">
        <v>2</v>
      </c>
      <c r="E48">
        <f>C48+D48</f>
        <v>3</v>
      </c>
      <c r="F48">
        <f>E48/65</f>
        <v>4.6153846153846156E-2</v>
      </c>
    </row>
    <row r="49" spans="1:6" x14ac:dyDescent="0.25">
      <c r="A49" t="s">
        <v>14</v>
      </c>
      <c r="B49" t="s">
        <v>15</v>
      </c>
      <c r="C49">
        <v>2</v>
      </c>
      <c r="D49">
        <v>1</v>
      </c>
      <c r="E49">
        <f>C49+D49</f>
        <v>3</v>
      </c>
      <c r="F49">
        <f>E49/65</f>
        <v>4.6153846153846156E-2</v>
      </c>
    </row>
    <row r="50" spans="1:6" x14ac:dyDescent="0.25">
      <c r="A50" t="s">
        <v>7</v>
      </c>
      <c r="B50" t="s">
        <v>15</v>
      </c>
      <c r="C50">
        <v>2</v>
      </c>
      <c r="D50">
        <v>5</v>
      </c>
      <c r="E50">
        <f>C50+D50</f>
        <v>7</v>
      </c>
      <c r="F50">
        <f>E50/169</f>
        <v>4.142011834319527E-2</v>
      </c>
    </row>
    <row r="51" spans="1:6" x14ac:dyDescent="0.25">
      <c r="A51" t="s">
        <v>12</v>
      </c>
      <c r="B51" t="s">
        <v>15</v>
      </c>
      <c r="C51">
        <v>12</v>
      </c>
      <c r="D51">
        <v>5</v>
      </c>
      <c r="E51">
        <f>C51+D51</f>
        <v>17</v>
      </c>
      <c r="F51">
        <f>E51/441</f>
        <v>3.8548752834467119E-2</v>
      </c>
    </row>
    <row r="52" spans="1:6" x14ac:dyDescent="0.25">
      <c r="A52" t="s">
        <v>6</v>
      </c>
      <c r="B52" t="s">
        <v>11</v>
      </c>
      <c r="C52">
        <v>3</v>
      </c>
      <c r="D52">
        <v>6</v>
      </c>
      <c r="E52">
        <f>C52+D52</f>
        <v>9</v>
      </c>
      <c r="F52">
        <f>E52/252</f>
        <v>3.5714285714285712E-2</v>
      </c>
    </row>
    <row r="53" spans="1:6" x14ac:dyDescent="0.25">
      <c r="A53" t="s">
        <v>12</v>
      </c>
      <c r="B53" t="s">
        <v>7</v>
      </c>
      <c r="C53">
        <v>9</v>
      </c>
      <c r="D53">
        <v>5</v>
      </c>
      <c r="E53">
        <f>C53+D53</f>
        <v>14</v>
      </c>
      <c r="F53">
        <f>E53/441</f>
        <v>3.1746031746031744E-2</v>
      </c>
    </row>
    <row r="54" spans="1:6" x14ac:dyDescent="0.25">
      <c r="A54" t="s">
        <v>6</v>
      </c>
      <c r="B54" t="s">
        <v>15</v>
      </c>
      <c r="C54">
        <v>6</v>
      </c>
      <c r="D54">
        <v>2</v>
      </c>
      <c r="E54">
        <f>C54+D54</f>
        <v>8</v>
      </c>
      <c r="F54">
        <f>E54/252</f>
        <v>3.1746031746031744E-2</v>
      </c>
    </row>
    <row r="55" spans="1:6" x14ac:dyDescent="0.25">
      <c r="A55" t="s">
        <v>5</v>
      </c>
      <c r="B55" t="s">
        <v>15</v>
      </c>
      <c r="C55">
        <v>2</v>
      </c>
      <c r="D55">
        <v>1</v>
      </c>
      <c r="E55">
        <f>C55+D55</f>
        <v>3</v>
      </c>
      <c r="F55">
        <f>E55/100</f>
        <v>0.03</v>
      </c>
    </row>
    <row r="56" spans="1:6" x14ac:dyDescent="0.25">
      <c r="A56" t="s">
        <v>4</v>
      </c>
      <c r="B56" t="s">
        <v>5</v>
      </c>
      <c r="C56">
        <v>12</v>
      </c>
      <c r="D56">
        <v>6</v>
      </c>
      <c r="E56">
        <f>C56+D56</f>
        <v>18</v>
      </c>
      <c r="F56">
        <f>E56/617</f>
        <v>2.9173419773095625E-2</v>
      </c>
    </row>
    <row r="57" spans="1:6" x14ac:dyDescent="0.25">
      <c r="A57" t="s">
        <v>6</v>
      </c>
      <c r="B57" t="s">
        <v>7</v>
      </c>
      <c r="C57">
        <v>3</v>
      </c>
      <c r="D57">
        <v>4</v>
      </c>
      <c r="E57">
        <f>C57+D57</f>
        <v>7</v>
      </c>
      <c r="F57">
        <f>E57/252</f>
        <v>2.7777777777777776E-2</v>
      </c>
    </row>
    <row r="58" spans="1:6" x14ac:dyDescent="0.25">
      <c r="A58" t="s">
        <v>12</v>
      </c>
      <c r="B58" t="s">
        <v>14</v>
      </c>
      <c r="C58">
        <v>9</v>
      </c>
      <c r="D58">
        <v>2</v>
      </c>
      <c r="E58">
        <f>C58+D58</f>
        <v>11</v>
      </c>
      <c r="F58">
        <f>E58/441</f>
        <v>2.4943310657596373E-2</v>
      </c>
    </row>
    <row r="59" spans="1:6" x14ac:dyDescent="0.25">
      <c r="A59" t="s">
        <v>3</v>
      </c>
      <c r="B59" t="s">
        <v>11</v>
      </c>
      <c r="C59">
        <v>1</v>
      </c>
      <c r="D59">
        <v>0</v>
      </c>
      <c r="E59">
        <f>C59+D59</f>
        <v>1</v>
      </c>
      <c r="F59">
        <f>E59/43</f>
        <v>2.3255813953488372E-2</v>
      </c>
    </row>
    <row r="60" spans="1:6" x14ac:dyDescent="0.25">
      <c r="A60" t="s">
        <v>4</v>
      </c>
      <c r="B60" t="s">
        <v>14</v>
      </c>
      <c r="C60">
        <v>7</v>
      </c>
      <c r="D60">
        <v>7</v>
      </c>
      <c r="E60">
        <f>C60+D60</f>
        <v>14</v>
      </c>
      <c r="F60">
        <f>E60/617</f>
        <v>2.2690437601296597E-2</v>
      </c>
    </row>
    <row r="61" spans="1:6" x14ac:dyDescent="0.25">
      <c r="A61" t="s">
        <v>5</v>
      </c>
      <c r="B61" t="s">
        <v>8</v>
      </c>
      <c r="C61">
        <v>2</v>
      </c>
      <c r="D61">
        <v>0</v>
      </c>
      <c r="E61">
        <f>C61+D61</f>
        <v>2</v>
      </c>
      <c r="F61">
        <f>E61/100</f>
        <v>0.02</v>
      </c>
    </row>
    <row r="62" spans="1:6" x14ac:dyDescent="0.25">
      <c r="A62" t="s">
        <v>12</v>
      </c>
      <c r="B62" t="s">
        <v>13</v>
      </c>
      <c r="C62">
        <v>2</v>
      </c>
      <c r="D62">
        <v>6</v>
      </c>
      <c r="E62">
        <f>C62+D62</f>
        <v>8</v>
      </c>
      <c r="F62">
        <f>E62/441</f>
        <v>1.8140589569160998E-2</v>
      </c>
    </row>
    <row r="63" spans="1:6" x14ac:dyDescent="0.25">
      <c r="A63" t="s">
        <v>12</v>
      </c>
      <c r="B63" t="s">
        <v>8</v>
      </c>
      <c r="C63">
        <v>5</v>
      </c>
      <c r="D63">
        <v>1</v>
      </c>
      <c r="E63">
        <f>C63+D63</f>
        <v>6</v>
      </c>
      <c r="F63">
        <f>E63/441</f>
        <v>1.3605442176870748E-2</v>
      </c>
    </row>
    <row r="64" spans="1:6" x14ac:dyDescent="0.25">
      <c r="A64" t="s">
        <v>4</v>
      </c>
      <c r="B64" t="s">
        <v>13</v>
      </c>
      <c r="C64">
        <v>1</v>
      </c>
      <c r="D64">
        <v>7</v>
      </c>
      <c r="E64">
        <f>C64+D64</f>
        <v>8</v>
      </c>
      <c r="F64">
        <f>E64/617</f>
        <v>1.2965964343598054E-2</v>
      </c>
    </row>
    <row r="65" spans="1:6" x14ac:dyDescent="0.25">
      <c r="A65" t="s">
        <v>6</v>
      </c>
      <c r="B65" t="s">
        <v>8</v>
      </c>
      <c r="C65">
        <v>1</v>
      </c>
      <c r="D65">
        <v>2</v>
      </c>
      <c r="E65">
        <f>C65+D65</f>
        <v>3</v>
      </c>
      <c r="F65">
        <f>E65/252</f>
        <v>1.1904761904761904E-2</v>
      </c>
    </row>
    <row r="66" spans="1:6" x14ac:dyDescent="0.25">
      <c r="A66" t="s">
        <v>7</v>
      </c>
      <c r="B66" t="s">
        <v>8</v>
      </c>
      <c r="C66">
        <v>2</v>
      </c>
      <c r="D66">
        <v>0</v>
      </c>
      <c r="E66">
        <f>C66+D66</f>
        <v>2</v>
      </c>
      <c r="F66">
        <f>E66/169</f>
        <v>1.1834319526627219E-2</v>
      </c>
    </row>
    <row r="67" spans="1:6" x14ac:dyDescent="0.25">
      <c r="A67" t="s">
        <v>12</v>
      </c>
      <c r="B67" t="s">
        <v>5</v>
      </c>
      <c r="C67">
        <v>4</v>
      </c>
      <c r="D67">
        <v>1</v>
      </c>
      <c r="E67">
        <f>C67+D67</f>
        <v>5</v>
      </c>
      <c r="F67">
        <f>E67/441</f>
        <v>1.1337868480725623E-2</v>
      </c>
    </row>
    <row r="68" spans="1:6" x14ac:dyDescent="0.25">
      <c r="A68" t="s">
        <v>4</v>
      </c>
      <c r="B68" t="s">
        <v>8</v>
      </c>
      <c r="C68">
        <v>4</v>
      </c>
      <c r="D68">
        <v>2</v>
      </c>
      <c r="E68">
        <f>C68+D68</f>
        <v>6</v>
      </c>
      <c r="F68">
        <f>E68/617</f>
        <v>9.7244732576985422E-3</v>
      </c>
    </row>
    <row r="69" spans="1:6" x14ac:dyDescent="0.25">
      <c r="A69" t="s">
        <v>6</v>
      </c>
      <c r="B69" t="s">
        <v>14</v>
      </c>
      <c r="C69">
        <v>1</v>
      </c>
      <c r="D69">
        <v>1</v>
      </c>
      <c r="E69">
        <f>C69+D69</f>
        <v>2</v>
      </c>
      <c r="F69">
        <f>E69/252</f>
        <v>7.9365079365079361E-3</v>
      </c>
    </row>
    <row r="70" spans="1:6" x14ac:dyDescent="0.25">
      <c r="A70" t="s">
        <v>11</v>
      </c>
      <c r="B70" t="s">
        <v>5</v>
      </c>
      <c r="C70">
        <v>2</v>
      </c>
      <c r="D70">
        <v>0</v>
      </c>
      <c r="E70">
        <f>C70+D70</f>
        <v>2</v>
      </c>
      <c r="F70">
        <f>E70/267</f>
        <v>7.4906367041198503E-3</v>
      </c>
    </row>
    <row r="71" spans="1:6" x14ac:dyDescent="0.25">
      <c r="A71" t="s">
        <v>15</v>
      </c>
      <c r="B71" t="s">
        <v>3</v>
      </c>
      <c r="C71">
        <v>1</v>
      </c>
      <c r="D71">
        <v>0</v>
      </c>
      <c r="E71">
        <f>C71+D71</f>
        <v>1</v>
      </c>
      <c r="F71">
        <f>E71/162</f>
        <v>6.1728395061728392E-3</v>
      </c>
    </row>
  </sheetData>
  <sortState ref="A2:F71">
    <sortCondition descending="1" ref="F2:F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Kyra Skye</cp:lastModifiedBy>
  <dcterms:created xsi:type="dcterms:W3CDTF">2020-10-27T23:33:31Z</dcterms:created>
  <dcterms:modified xsi:type="dcterms:W3CDTF">2020-10-30T21:11:41Z</dcterms:modified>
</cp:coreProperties>
</file>