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ha\OneDrive\Desktop\ClassHomework\01_Excel_HW\"/>
    </mc:Choice>
  </mc:AlternateContent>
  <xr:revisionPtr revIDLastSave="232" documentId="11_989E3A0A3E8CA54282BABEA3E2C09D2E15D6CC1A" xr6:coauthVersionLast="45" xr6:coauthVersionMax="45" xr10:uidLastSave="{08236E0B-F64D-4C23-8241-09C60F0BDD0D}"/>
  <bookViews>
    <workbookView xWindow="20370" yWindow="-9735" windowWidth="29040" windowHeight="16440" activeTab="4" xr2:uid="{00000000-000D-0000-FFFF-FFFF00000000}"/>
  </bookViews>
  <sheets>
    <sheet name="CategoryStats" sheetId="2" r:id="rId1"/>
    <sheet name="SubcategoryStats" sheetId="3" r:id="rId2"/>
    <sheet name="CreatedStats" sheetId="4" r:id="rId3"/>
    <sheet name="Sheet1" sheetId="1" r:id="rId4"/>
    <sheet name="Sheet2" sheetId="5" r:id="rId5"/>
  </sheets>
  <definedNames>
    <definedName name="_xlnm._FilterDatabase" localSheetId="3" hidden="1">Sheet1!$A$1:$N$4115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5" l="1"/>
  <c r="G5" i="5"/>
  <c r="J5" i="5" s="1"/>
  <c r="G6" i="5"/>
  <c r="J6" i="5" s="1"/>
  <c r="G7" i="5"/>
  <c r="G8" i="5"/>
  <c r="G9" i="5"/>
  <c r="G10" i="5"/>
  <c r="G11" i="5"/>
  <c r="H11" i="5" s="1"/>
  <c r="G12" i="5"/>
  <c r="G13" i="5"/>
  <c r="J13" i="5" s="1"/>
  <c r="G14" i="5"/>
  <c r="J14" i="5" s="1"/>
  <c r="H4" i="5"/>
  <c r="I4" i="5"/>
  <c r="J4" i="5"/>
  <c r="H7" i="5"/>
  <c r="I7" i="5"/>
  <c r="J7" i="5"/>
  <c r="H8" i="5"/>
  <c r="I8" i="5"/>
  <c r="J8" i="5"/>
  <c r="H9" i="5"/>
  <c r="I9" i="5"/>
  <c r="J9" i="5"/>
  <c r="H10" i="5"/>
  <c r="I10" i="5"/>
  <c r="J10" i="5"/>
  <c r="I11" i="5"/>
  <c r="J11" i="5"/>
  <c r="H12" i="5"/>
  <c r="I12" i="5"/>
  <c r="J12" i="5"/>
  <c r="I3" i="5"/>
  <c r="J3" i="5"/>
  <c r="H3" i="5"/>
  <c r="G3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D14" i="5"/>
  <c r="E14" i="5"/>
  <c r="F14" i="5"/>
  <c r="F4" i="5"/>
  <c r="E4" i="5"/>
  <c r="D4" i="5"/>
  <c r="E3" i="5"/>
  <c r="D3" i="5"/>
  <c r="F3" i="5"/>
  <c r="I5" i="5" l="1"/>
  <c r="H13" i="5"/>
  <c r="H5" i="5"/>
  <c r="I13" i="5"/>
  <c r="I14" i="5"/>
  <c r="I6" i="5"/>
  <c r="H14" i="5"/>
  <c r="H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Q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<sst xmlns="http://schemas.openxmlformats.org/spreadsheetml/2006/main" count="24847" uniqueCount="8424">
  <si>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</si>
  <si>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</si>
  <si>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</si>
  <si>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</si>
  <si>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</si>
  <si>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</si>
  <si>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</si>
  <si>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</si>
  <si>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</si>
  <si>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</si>
  <si>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</si>
  <si>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</si>
  <si>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</si>
  <si>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</si>
  <si>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</si>
  <si>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</si>
  <si>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</si>
  <si>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</si>
  <si>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</si>
  <si>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</si>
  <si>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</si>
  <si>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</si>
  <si>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</si>
  <si>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</si>
  <si>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</si>
  <si>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</si>
  <si>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</si>
  <si>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</si>
  <si>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</si>
  <si>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</si>
  <si>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</si>
  <si>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</si>
  <si>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</si>
  <si>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</si>
  <si>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</si>
  <si>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</si>
  <si>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</si>
  <si>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</si>
  <si>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</si>
  <si>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</si>
  <si>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</si>
  <si>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</si>
  <si>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</si>
  <si>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</si>
  <si>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</si>
  <si>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</si>
  <si>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</si>
  <si>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</si>
  <si>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</si>
  <si>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</si>
  <si>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</si>
  <si>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</si>
  <si>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</si>
  <si>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</si>
  <si>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</si>
  <si>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</si>
  <si>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</si>
  <si>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</si>
  <si>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</si>
  <si>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</si>
  <si>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</si>
  <si>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</si>
  <si>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</si>
  <si>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</si>
  <si>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</si>
  <si>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</si>
  <si>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</si>
  <si>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</si>
  <si>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</si>
  <si>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</si>
  <si>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</si>
  <si>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</si>
  <si>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</si>
  <si>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</si>
  <si>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</si>
  <si>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</si>
  <si>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</si>
  <si>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</si>
  <si>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</si>
  <si>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</si>
  <si>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</si>
  <si>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</si>
  <si>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</si>
  <si>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</si>
  <si>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</si>
  <si>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</si>
  <si>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</si>
  <si>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</si>
  <si>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</si>
  <si>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</si>
  <si>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</si>
  <si>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</si>
  <si>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</si>
  <si>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</si>
  <si>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</si>
  <si>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</si>
  <si>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</si>
  <si>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</si>
  <si>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</si>
  <si>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</si>
  <si>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</si>
  <si>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</si>
  <si>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</si>
  <si>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</si>
  <si>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</si>
  <si>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</si>
  <si>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</si>
  <si>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</si>
  <si>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</si>
  <si>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</si>
  <si>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</si>
  <si>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</si>
  <si>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</si>
  <si>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</si>
  <si>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</si>
  <si>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</si>
  <si>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</si>
  <si>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</si>
  <si>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</si>
  <si>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</si>
  <si>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</si>
  <si>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</si>
  <si>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</si>
  <si>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</si>
  <si>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</si>
  <si>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</si>
  <si>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</si>
  <si>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</si>
  <si>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</si>
  <si>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</si>
  <si>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</si>
  <si>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</si>
  <si>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</si>
  <si>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</si>
  <si>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</si>
  <si>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</si>
  <si>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</si>
  <si>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</si>
  <si>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</si>
  <si>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</si>
  <si>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</si>
  <si>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</si>
  <si>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</si>
  <si>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</si>
  <si>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</si>
  <si>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</si>
  <si>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</si>
  <si>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</si>
  <si>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</si>
  <si>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</si>
  <si>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</si>
  <si>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</si>
  <si>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</si>
  <si>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</si>
  <si>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</si>
  <si>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</si>
  <si>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</si>
  <si>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</si>
  <si>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</si>
  <si>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</si>
  <si>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</si>
  <si>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</si>
  <si>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</si>
  <si>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</si>
  <si>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</si>
  <si>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</si>
  <si>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</si>
  <si>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</si>
  <si>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</si>
  <si>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</si>
  <si>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</si>
  <si>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</si>
  <si>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</si>
  <si>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</si>
  <si>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</si>
  <si>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</si>
  <si>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</si>
  <si>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</si>
  <si>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</si>
  <si>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</si>
  <si>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</si>
  <si>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</si>
  <si>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</si>
  <si>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</si>
  <si>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</si>
  <si>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</si>
  <si>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</si>
  <si>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</si>
  <si>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</si>
  <si>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</si>
  <si>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</si>
  <si>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</si>
  <si>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</si>
  <si>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</si>
  <si>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</si>
  <si>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</si>
  <si>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</si>
  <si>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</si>
  <si>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</si>
  <si>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</si>
  <si>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</si>
  <si>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</si>
  <si>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</si>
  <si>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</si>
  <si>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</si>
  <si>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</si>
  <si>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</si>
  <si>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</si>
  <si>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</si>
  <si>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</si>
  <si>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</si>
  <si>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</si>
  <si>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</si>
  <si>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</si>
  <si>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</si>
  <si>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</si>
  <si>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</si>
  <si>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</si>
  <si>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</si>
  <si>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</si>
  <si>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</si>
  <si>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</si>
  <si>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</si>
  <si>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</si>
  <si>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</si>
  <si>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</si>
  <si>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</si>
  <si>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</si>
  <si>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</si>
  <si>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</si>
  <si>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</si>
  <si>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</si>
  <si>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</si>
  <si>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</si>
  <si>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</si>
  <si>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</si>
  <si>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</si>
  <si>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</si>
  <si>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</si>
  <si>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</si>
  <si>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</si>
  <si>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</si>
  <si>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</si>
  <si>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</si>
  <si>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</si>
  <si>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</si>
  <si>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</si>
  <si>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</si>
  <si>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</si>
  <si>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</si>
  <si>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</si>
  <si>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</si>
  <si>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</si>
  <si>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</si>
  <si>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</si>
  <si>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</si>
  <si>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</si>
  <si>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</si>
  <si>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</si>
  <si>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</si>
  <si>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</si>
  <si>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</si>
  <si>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</si>
  <si>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</si>
  <si>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</si>
  <si>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</si>
  <si>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</si>
  <si>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</si>
  <si>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</si>
  <si>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</si>
  <si>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</si>
  <si>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</si>
  <si>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</si>
  <si>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</si>
  <si>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</si>
  <si>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</si>
  <si>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</si>
  <si>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</si>
  <si>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</si>
  <si>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</si>
  <si>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</si>
  <si>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</si>
  <si>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</si>
  <si>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</si>
  <si>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</si>
  <si>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</si>
  <si>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</si>
  <si>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</si>
  <si>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</si>
  <si>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</si>
  <si>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</si>
  <si>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</si>
  <si>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</si>
  <si>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</si>
  <si>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</si>
  <si>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</si>
  <si>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</si>
  <si>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</si>
  <si>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</si>
  <si>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</si>
  <si>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</si>
  <si>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</si>
  <si>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</si>
  <si>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</si>
  <si>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</si>
  <si>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</si>
  <si>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</si>
  <si>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</si>
  <si>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</si>
  <si>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</si>
  <si>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</si>
  <si>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</si>
  <si>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</si>
  <si>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</si>
  <si>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</si>
  <si>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</si>
  <si>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</si>
  <si>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</si>
  <si>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</si>
  <si>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</si>
  <si>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</si>
  <si>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</si>
  <si>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</si>
  <si>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</si>
  <si>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</si>
  <si>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</si>
  <si>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</si>
  <si>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</si>
  <si>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</si>
  <si>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</si>
  <si>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</si>
  <si>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</si>
  <si>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</si>
  <si>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</si>
  <si>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</si>
  <si>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</si>
  <si>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</si>
  <si>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</si>
  <si>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</si>
  <si>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</si>
  <si>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</si>
  <si>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</si>
  <si>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</si>
  <si>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</si>
  <si>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</si>
  <si>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</si>
  <si>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</si>
  <si>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</si>
  <si>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</si>
  <si>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</si>
  <si>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</si>
  <si>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</si>
  <si>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</si>
  <si>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</si>
  <si>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</si>
  <si>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</si>
  <si>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</si>
  <si>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</si>
  <si>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</si>
  <si>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</si>
  <si>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</si>
  <si>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</si>
  <si>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</si>
  <si>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</si>
  <si>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</si>
  <si>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</si>
  <si>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</si>
  <si>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</si>
  <si>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</si>
  <si>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</si>
  <si>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</si>
  <si>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</si>
  <si>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</si>
  <si>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</si>
  <si>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</si>
  <si>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</si>
  <si>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</si>
  <si>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</si>
  <si>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</si>
  <si>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</si>
  <si>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</si>
  <si>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</si>
  <si>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</si>
  <si>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</si>
  <si>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</si>
  <si>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</si>
  <si>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</si>
  <si>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</si>
  <si>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</si>
  <si>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</si>
  <si>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</si>
  <si>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</si>
  <si>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</si>
  <si>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</si>
  <si>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</si>
  <si>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</si>
  <si>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</si>
  <si>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</si>
  <si>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</si>
  <si>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</si>
  <si>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</si>
  <si>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</si>
  <si>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</si>
  <si>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</si>
  <si>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</si>
  <si>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</si>
  <si>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</si>
  <si>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</si>
  <si>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</si>
  <si>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</si>
  <si>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</si>
  <si>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</si>
  <si>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</si>
  <si>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</si>
  <si>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</si>
  <si>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</si>
  <si>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</si>
  <si>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</si>
  <si>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</si>
  <si>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</si>
  <si>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</si>
  <si>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</si>
  <si>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</si>
  <si>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</si>
  <si>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</si>
  <si>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</si>
  <si>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</si>
  <si>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</si>
  <si>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</si>
  <si>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</si>
  <si>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</si>
  <si>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</si>
  <si>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</si>
  <si>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</si>
  <si>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</si>
  <si>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</si>
  <si>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</si>
  <si>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</si>
  <si>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</si>
  <si>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</si>
  <si>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</si>
  <si>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</si>
  <si>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</si>
  <si>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</si>
  <si>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</si>
  <si>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</si>
  <si>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</si>
  <si>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</si>
  <si>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</si>
  <si>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</si>
  <si>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</si>
  <si>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</si>
  <si>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</si>
  <si>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</si>
  <si>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</si>
  <si>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</si>
  <si>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</si>
  <si>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</si>
  <si>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</si>
  <si>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</si>
  <si>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</si>
  <si>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</si>
  <si>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</si>
  <si>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</si>
  <si>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</si>
  <si>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</si>
  <si>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</si>
  <si>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</si>
  <si>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</si>
  <si>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</si>
  <si>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</si>
  <si>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</si>
  <si>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</si>
  <si>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</si>
  <si>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</si>
  <si>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</si>
  <si>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</si>
  <si>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</si>
  <si>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</si>
  <si>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</si>
  <si>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</si>
  <si>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</si>
  <si>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</si>
  <si>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</si>
  <si>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</si>
  <si>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</si>
  <si>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</si>
  <si>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</si>
  <si>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</si>
  <si>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</si>
  <si>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</si>
  <si>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</si>
  <si>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</si>
  <si>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</si>
  <si>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</si>
  <si>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</si>
  <si>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</si>
  <si>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</si>
  <si>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</si>
  <si>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</si>
  <si>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</si>
  <si>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</si>
  <si>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</si>
  <si>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</si>
  <si>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</si>
  <si>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</si>
  <si>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</si>
  <si>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</si>
  <si>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</si>
  <si>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</si>
  <si>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</si>
  <si>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</si>
  <si>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</si>
  <si>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</si>
  <si>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</si>
  <si>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</si>
  <si>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</si>
  <si>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</si>
  <si>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</si>
  <si>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</si>
  <si>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</si>
  <si>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</si>
  <si>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</si>
  <si>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</si>
  <si>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</si>
  <si>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</si>
  <si>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</si>
  <si>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</si>
  <si>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</si>
  <si>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</si>
  <si>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</si>
  <si>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</si>
  <si>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</si>
  <si>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</si>
  <si>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</si>
  <si>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</si>
  <si>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</si>
  <si>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</si>
  <si>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</si>
  <si>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</si>
  <si>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</si>
  <si>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</si>
  <si>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</si>
  <si>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</si>
  <si>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</si>
  <si>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</si>
  <si>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</si>
  <si>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</si>
  <si>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</si>
  <si>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</si>
  <si>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</si>
  <si>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</si>
  <si>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</si>
  <si>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</si>
  <si>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</si>
  <si>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</si>
  <si>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</si>
  <si>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</si>
  <si>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</si>
  <si>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</si>
  <si>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</si>
  <si>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</si>
  <si>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</si>
  <si>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</si>
  <si>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</si>
  <si>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</si>
  <si>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</si>
  <si>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</si>
  <si>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</si>
  <si>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</si>
  <si>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</si>
  <si>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</si>
  <si>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</si>
  <si>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</si>
  <si>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</si>
  <si>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</si>
  <si>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</si>
  <si>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</si>
  <si>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</si>
  <si>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</si>
  <si>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</si>
  <si>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</si>
  <si>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</si>
  <si>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</si>
  <si>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</si>
  <si>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</si>
  <si>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</si>
  <si>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</si>
  <si>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</si>
  <si>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</si>
  <si>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</si>
  <si>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</si>
  <si>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</si>
  <si>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</si>
  <si>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</si>
  <si>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</si>
  <si>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</si>
  <si>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</si>
  <si>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</si>
  <si>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</si>
  <si>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</si>
  <si>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</si>
  <si>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</si>
  <si>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</si>
  <si>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</si>
  <si>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</si>
  <si>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</si>
  <si>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</si>
  <si>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</si>
  <si>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</si>
  <si>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</si>
  <si>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</si>
  <si>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</si>
  <si>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</si>
  <si>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</si>
  <si>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</si>
  <si>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</si>
  <si>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</si>
  <si>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</si>
  <si>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</si>
  <si>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</si>
  <si>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</si>
  <si>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</si>
  <si>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</si>
  <si>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</si>
  <si>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</si>
  <si>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</si>
  <si>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</si>
  <si>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</si>
  <si>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</si>
  <si>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</si>
  <si>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</si>
  <si>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</si>
  <si>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</si>
  <si>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</si>
  <si>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</si>
  <si>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</si>
  <si>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</si>
  <si>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</si>
  <si>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</si>
  <si>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</si>
  <si>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</si>
  <si>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</si>
  <si>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</si>
  <si>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</si>
  <si>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</si>
  <si>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</si>
  <si>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</si>
  <si>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</si>
  <si>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</si>
  <si>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</si>
  <si>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</si>
  <si>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</si>
  <si>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</si>
  <si>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</si>
  <si>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</si>
  <si>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</si>
  <si>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</si>
  <si>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</si>
  <si>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</si>
  <si>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</si>
  <si>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</si>
  <si>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</si>
  <si>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</si>
  <si>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</si>
  <si>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</si>
  <si>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</si>
  <si>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</si>
  <si>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</si>
  <si>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</si>
  <si>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</si>
  <si>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</si>
  <si>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</si>
  <si>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</si>
  <si>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</si>
  <si>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</si>
  <si>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</si>
  <si>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</si>
  <si>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</si>
  <si>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</si>
  <si>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</si>
  <si>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</si>
  <si>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</si>
  <si>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</si>
  <si>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</si>
  <si>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</si>
  <si>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</si>
  <si>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</si>
  <si>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</si>
  <si>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</si>
  <si>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</si>
  <si>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</si>
  <si>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</si>
  <si>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</si>
  <si>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</si>
  <si>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</si>
  <si>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</si>
  <si>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</si>
  <si>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</si>
  <si>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</si>
  <si>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</si>
  <si>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</si>
  <si>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</si>
  <si>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</si>
  <si>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</si>
  <si>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</si>
  <si>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</si>
  <si>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</si>
  <si>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</si>
  <si>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</si>
  <si>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</si>
  <si>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</si>
  <si>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</si>
  <si>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</si>
  <si>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</si>
  <si>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</si>
  <si>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</si>
  <si>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</si>
  <si>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</si>
  <si>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</si>
  <si>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</si>
  <si>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</si>
  <si>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</si>
  <si>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</si>
  <si>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</si>
  <si>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</si>
  <si>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</si>
  <si>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</si>
  <si>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</si>
  <si>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</si>
  <si>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</si>
  <si>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</si>
  <si>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</si>
  <si>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</si>
  <si>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</si>
  <si>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</si>
  <si>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</si>
  <si>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</si>
  <si>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</si>
  <si>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</si>
  <si>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</si>
  <si>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</si>
  <si>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</si>
  <si>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</si>
  <si>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</si>
  <si>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</si>
  <si>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</si>
  <si>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</si>
  <si>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</si>
  <si>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</si>
  <si>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</si>
  <si>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</si>
  <si>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</si>
  <si>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</si>
  <si>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</si>
  <si>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</si>
  <si>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</si>
  <si>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</si>
  <si>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</si>
  <si>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</si>
  <si>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</si>
  <si>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</si>
  <si>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</si>
  <si>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</si>
  <si>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</si>
  <si>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</si>
  <si>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</si>
  <si>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</si>
  <si>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</si>
  <si>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</si>
  <si>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</si>
  <si>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</si>
  <si>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</si>
  <si>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</si>
  <si>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</si>
  <si>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</si>
  <si>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</si>
  <si>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</si>
  <si>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</si>
  <si>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</si>
  <si>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</si>
  <si>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</si>
  <si>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</si>
  <si>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</si>
  <si>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</si>
  <si>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</si>
  <si>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</si>
  <si>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</si>
  <si>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</si>
  <si>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</si>
  <si>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</si>
  <si>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</si>
  <si>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</si>
  <si>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</si>
  <si>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</si>
  <si>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</si>
  <si>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</si>
  <si>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</si>
  <si>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</si>
  <si>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</si>
  <si>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</si>
  <si>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</si>
  <si>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</si>
  <si>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</si>
  <si>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</si>
  <si>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</si>
  <si>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</si>
  <si>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</si>
  <si>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</si>
  <si>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</si>
  <si>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</si>
  <si>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</si>
  <si>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</si>
  <si>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</si>
  <si>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</si>
  <si>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</si>
  <si>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</si>
  <si>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</si>
  <si>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</si>
  <si>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</si>
  <si>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</si>
  <si>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</si>
  <si>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</si>
  <si>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</si>
  <si>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</si>
  <si>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</si>
  <si>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</si>
  <si>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</si>
  <si>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</si>
  <si>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</si>
  <si>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</si>
  <si>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</si>
  <si>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</si>
  <si>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</si>
  <si>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</si>
  <si>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</si>
  <si>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</si>
  <si>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</si>
  <si>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</si>
  <si>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</si>
  <si>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</si>
  <si>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</si>
  <si>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</si>
  <si>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</si>
  <si>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</si>
  <si>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</si>
  <si>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</si>
  <si>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</si>
  <si>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</si>
  <si>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</si>
  <si>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</si>
  <si>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</si>
  <si>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</si>
  <si>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</si>
  <si>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</si>
  <si>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</si>
  <si>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</si>
  <si>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</si>
  <si>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</si>
  <si>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</si>
  <si>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</si>
  <si>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</si>
  <si>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</si>
  <si>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</si>
  <si>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</si>
  <si>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</si>
  <si>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</si>
  <si>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</si>
  <si>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</si>
  <si>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</si>
  <si>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</si>
  <si>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</si>
  <si>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</si>
  <si>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</si>
  <si>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</si>
  <si>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</si>
  <si>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</si>
  <si>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</si>
  <si>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</si>
  <si>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</si>
  <si>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</si>
  <si>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</si>
  <si>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</si>
  <si>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</si>
  <si>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</si>
  <si>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</si>
  <si>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</si>
  <si>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</si>
  <si>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</si>
  <si>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</si>
  <si>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</si>
  <si>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</si>
  <si>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</si>
  <si>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</si>
  <si>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</si>
  <si>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</si>
  <si>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</si>
  <si>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</si>
  <si>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</si>
  <si>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</si>
  <si>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</si>
  <si>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</si>
  <si>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</si>
  <si>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</si>
  <si>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</si>
  <si>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</si>
  <si>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</si>
  <si>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</si>
  <si>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</si>
  <si>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</si>
  <si>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</si>
  <si>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</si>
  <si>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</si>
  <si>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</si>
  <si>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</si>
  <si>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</si>
  <si>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</si>
  <si>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</si>
  <si>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</si>
  <si>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</si>
  <si>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</si>
  <si>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</si>
  <si>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</si>
  <si>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</si>
  <si>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</si>
  <si>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</si>
  <si>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</si>
  <si>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</si>
  <si>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</si>
  <si>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</si>
  <si>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</si>
  <si>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</si>
  <si>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</si>
  <si>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</si>
  <si>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</si>
  <si>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</si>
  <si>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</si>
  <si>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</si>
  <si>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</si>
  <si>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</si>
  <si>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</si>
  <si>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</si>
  <si>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</si>
  <si>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</si>
  <si>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</si>
  <si>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</si>
  <si>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</si>
  <si>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</si>
  <si>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</si>
  <si>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</si>
  <si>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</si>
  <si>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</si>
  <si>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</si>
  <si>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</si>
  <si>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</si>
  <si>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</si>
  <si>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</si>
  <si>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</si>
  <si>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</si>
  <si>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</si>
  <si>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</si>
  <si>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</si>
  <si>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</si>
  <si>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</si>
  <si>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</si>
  <si>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</si>
  <si>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</si>
  <si>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</si>
  <si>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</si>
  <si>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</si>
  <si>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</si>
  <si>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</si>
  <si>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</si>
  <si>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</si>
  <si>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</si>
  <si>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</si>
  <si>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</si>
  <si>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</si>
  <si>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</si>
  <si>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</si>
  <si>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</si>
  <si>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</si>
  <si>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</si>
  <si>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</si>
  <si>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</si>
  <si>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</si>
  <si>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</si>
  <si>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</si>
  <si>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</si>
  <si>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</si>
  <si>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</si>
  <si>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</si>
  <si>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</si>
  <si>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</si>
  <si>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</si>
  <si>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</si>
  <si>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</si>
  <si>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</si>
  <si>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</si>
  <si>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</si>
  <si>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</si>
  <si>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</si>
  <si>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</si>
  <si>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</si>
  <si>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</si>
  <si>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</si>
  <si>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</si>
  <si>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</si>
  <si>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</si>
  <si>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</si>
  <si>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</si>
  <si>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</si>
  <si>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</si>
  <si>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</si>
  <si>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</si>
  <si>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</si>
  <si>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</si>
  <si>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</si>
  <si>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</si>
  <si>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</si>
  <si>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</si>
  <si>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</si>
  <si>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</si>
  <si>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</si>
  <si>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</si>
  <si>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</si>
  <si>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</si>
  <si>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</si>
  <si>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</si>
  <si>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</si>
  <si>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</si>
  <si>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</si>
  <si>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</si>
  <si>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</si>
  <si>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</si>
  <si>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</si>
  <si>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</si>
  <si>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</si>
  <si>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</si>
  <si>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</si>
  <si>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</si>
  <si>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</si>
  <si>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</si>
  <si>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</si>
  <si>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</si>
  <si>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</si>
  <si>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</si>
  <si>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</si>
  <si>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</si>
  <si>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</si>
  <si>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</si>
  <si>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</si>
  <si>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</si>
  <si>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</si>
  <si>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</si>
  <si>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</si>
  <si>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</si>
  <si>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</si>
  <si>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</si>
  <si>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</si>
  <si>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</si>
  <si>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</si>
  <si>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</si>
  <si>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</si>
  <si>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</si>
  <si>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</si>
  <si>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</si>
  <si>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</si>
  <si>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</si>
  <si>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</si>
  <si>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</si>
  <si>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</si>
  <si>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</si>
  <si>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</si>
  <si>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</si>
  <si>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</si>
  <si>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</si>
  <si>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</si>
  <si>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</si>
  <si>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</si>
  <si>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</si>
  <si>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</si>
  <si>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</si>
  <si>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</si>
  <si>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</si>
  <si>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</si>
  <si>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</si>
  <si>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</si>
  <si>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</si>
  <si>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</si>
  <si>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</si>
  <si>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</si>
  <si>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</si>
  <si>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</si>
  <si>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</si>
  <si>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</si>
  <si>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</si>
  <si>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</si>
  <si>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</si>
  <si>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</si>
  <si>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</si>
  <si>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</si>
  <si>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</si>
  <si>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</si>
  <si>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</si>
  <si>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</si>
  <si>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</si>
  <si>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</si>
  <si>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</si>
  <si>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</si>
  <si>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</si>
  <si>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</si>
  <si>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</si>
  <si>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</si>
  <si>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</si>
  <si>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</si>
  <si>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</si>
  <si>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</si>
  <si>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</si>
  <si>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</si>
  <si>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</si>
  <si>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</si>
  <si>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</si>
  <si>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</si>
  <si>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</si>
  <si>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</si>
  <si>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</si>
  <si>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</si>
  <si>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</si>
  <si>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</si>
  <si>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</si>
  <si>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</si>
  <si>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</si>
  <si>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</si>
  <si>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</si>
  <si>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</si>
  <si>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</si>
  <si>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</si>
  <si>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</si>
  <si>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</si>
  <si>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</si>
  <si>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</si>
  <si>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</si>
  <si>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</si>
  <si>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</si>
  <si>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</si>
  <si>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</si>
  <si>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</si>
  <si>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</si>
  <si>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</si>
  <si>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</si>
  <si>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</si>
  <si>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</si>
  <si>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</si>
  <si>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</si>
  <si>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</si>
  <si>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</si>
  <si>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</si>
  <si>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</si>
  <si>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</si>
  <si>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</si>
  <si>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</si>
  <si>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</si>
  <si>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</si>
  <si>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</si>
  <si>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</si>
  <si>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</si>
  <si>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</si>
  <si>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</si>
  <si>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</si>
  <si>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</si>
  <si>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</si>
  <si>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</si>
  <si>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</si>
  <si>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</si>
  <si>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</si>
  <si>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</si>
  <si>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</si>
  <si>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</si>
  <si>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</si>
  <si>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</si>
  <si>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</si>
  <si>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</si>
  <si>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</si>
  <si>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</si>
  <si>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</si>
  <si>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</si>
  <si>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</si>
  <si>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</si>
  <si>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</si>
  <si>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</si>
  <si>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</si>
  <si>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</si>
  <si>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</si>
  <si>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</si>
  <si>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</si>
  <si>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</si>
  <si>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</si>
  <si>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</si>
  <si>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</si>
  <si>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</si>
  <si>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</si>
  <si>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</si>
  <si>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</si>
  <si>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</si>
  <si>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</si>
  <si>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</si>
  <si>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</si>
  <si>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</si>
  <si>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</si>
  <si>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</si>
  <si>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</si>
  <si>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</si>
  <si>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</si>
  <si>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</si>
  <si>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</si>
  <si>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</si>
  <si>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</si>
  <si>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</si>
  <si>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</si>
  <si>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</si>
  <si>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</si>
  <si>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</si>
  <si>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</si>
  <si>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</si>
  <si>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</si>
  <si>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</si>
  <si>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</si>
  <si>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</si>
  <si>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</si>
  <si>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</si>
  <si>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</si>
  <si>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</si>
  <si>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</si>
  <si>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</si>
  <si>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</si>
  <si>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</si>
  <si>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</si>
  <si>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</si>
  <si>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</si>
  <si>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</si>
  <si>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</si>
  <si>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</si>
  <si>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</si>
  <si>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</si>
  <si>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</si>
  <si>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</si>
  <si>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</si>
  <si>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</si>
  <si>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</si>
  <si>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</si>
  <si>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</si>
  <si>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</si>
  <si>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</si>
  <si>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</si>
  <si>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</si>
  <si>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</si>
  <si>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</si>
  <si>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</si>
  <si>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</si>
  <si>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</si>
  <si>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</si>
  <si>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</si>
  <si>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</si>
  <si>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</si>
  <si>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</si>
  <si>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</si>
  <si>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</si>
  <si>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</si>
  <si>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</si>
  <si>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</si>
  <si>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</si>
  <si>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</si>
  <si>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</si>
  <si>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</si>
  <si>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</si>
  <si>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</si>
  <si>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</si>
  <si>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</si>
  <si>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</si>
  <si>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</si>
  <si>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</si>
  <si>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</si>
  <si>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</si>
  <si>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</si>
  <si>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</si>
  <si>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</si>
  <si>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</si>
  <si>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</si>
  <si>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</si>
  <si>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</si>
  <si>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</si>
  <si>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</si>
  <si>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</si>
  <si>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</si>
  <si>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</si>
  <si>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</si>
  <si>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</si>
  <si>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</si>
  <si>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</si>
  <si>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</si>
  <si>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</si>
  <si>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</si>
  <si>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</si>
  <si>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</si>
  <si>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</si>
  <si>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</si>
  <si>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</si>
  <si>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</si>
  <si>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</si>
  <si>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</si>
  <si>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</si>
  <si>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</si>
  <si>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</si>
  <si>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</si>
  <si>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</si>
  <si>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</si>
  <si>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</si>
  <si>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</si>
  <si>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</si>
  <si>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</si>
  <si>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</si>
  <si>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</si>
  <si>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</si>
  <si>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</si>
  <si>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</si>
  <si>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</si>
  <si>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</si>
  <si>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</si>
  <si>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</si>
  <si>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</si>
  <si>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</si>
  <si>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</si>
  <si>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</si>
  <si>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</si>
  <si>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</si>
  <si>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</si>
  <si>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</si>
  <si>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</si>
  <si>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</si>
  <si>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</si>
  <si>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</si>
  <si>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</si>
  <si>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</si>
  <si>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</si>
  <si>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</si>
  <si>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</si>
  <si>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</si>
  <si>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</si>
  <si>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</si>
  <si>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</si>
  <si>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</si>
  <si>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</si>
  <si>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</si>
  <si>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</si>
  <si>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</si>
  <si>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</si>
  <si>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</si>
  <si>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</si>
  <si>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</si>
  <si>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</si>
  <si>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</si>
  <si>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</si>
  <si>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</si>
  <si>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</si>
  <si>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</si>
  <si>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</si>
  <si>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</si>
  <si>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</si>
  <si>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</si>
  <si>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</si>
  <si>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</si>
  <si>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</si>
  <si>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</si>
  <si>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</si>
  <si>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</si>
  <si>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</si>
  <si>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</si>
  <si>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</si>
  <si>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</si>
  <si>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</si>
  <si>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</si>
  <si>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</si>
  <si>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</si>
  <si>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</si>
  <si>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</si>
  <si>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</si>
  <si>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</si>
  <si>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</si>
  <si>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</si>
  <si>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</si>
  <si>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</si>
  <si>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</si>
  <si>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</si>
  <si>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</si>
  <si>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</si>
  <si>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</si>
  <si>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</si>
  <si>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</si>
  <si>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</si>
  <si>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</si>
  <si>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</si>
  <si>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</si>
  <si>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</si>
  <si>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</si>
  <si>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</si>
  <si>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</si>
  <si>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</si>
  <si>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</si>
  <si>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</si>
  <si>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</si>
  <si>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</si>
  <si>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</si>
  <si>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</si>
  <si>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</si>
  <si>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</si>
  <si>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</si>
  <si>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</si>
  <si>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</si>
  <si>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</si>
  <si>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</si>
  <si>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</si>
  <si>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</si>
  <si>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</si>
  <si>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</si>
  <si>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</si>
  <si>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</si>
  <si>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</si>
  <si>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</si>
  <si>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</si>
  <si>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</si>
  <si>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</si>
  <si>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</si>
  <si>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</si>
  <si>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</si>
  <si>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</si>
  <si>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</si>
  <si>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</si>
  <si>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</si>
  <si>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</si>
  <si>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</si>
  <si>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</si>
  <si>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</si>
  <si>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</si>
  <si>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</si>
  <si>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</si>
  <si>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</si>
  <si>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</si>
  <si>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</si>
  <si>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</si>
  <si>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</si>
  <si>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</si>
  <si>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</si>
  <si>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</si>
  <si>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</si>
  <si>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</si>
  <si>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</si>
  <si>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</si>
  <si>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</si>
  <si>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</si>
  <si>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</si>
  <si>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</si>
  <si>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</si>
  <si>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</si>
  <si>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</si>
  <si>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</si>
  <si>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</si>
  <si>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</si>
  <si>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</si>
  <si>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</si>
  <si>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</si>
  <si>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</si>
  <si>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</si>
  <si>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</si>
  <si>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</si>
  <si>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</si>
  <si>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</si>
  <si>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</si>
  <si>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</si>
  <si>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</si>
  <si>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</si>
  <si>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</si>
  <si>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</si>
  <si>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</si>
  <si>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</si>
  <si>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</si>
  <si>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</si>
  <si>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</si>
  <si>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</si>
  <si>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</si>
  <si>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</si>
  <si>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</si>
  <si>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</si>
  <si>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</si>
  <si>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</si>
  <si>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</si>
  <si>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</si>
  <si>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</si>
  <si>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</si>
  <si>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</si>
  <si>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</si>
  <si>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</si>
  <si>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</si>
  <si>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</si>
  <si>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</si>
  <si>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</si>
  <si>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</si>
  <si>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</si>
  <si>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</si>
  <si>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</si>
  <si>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</si>
  <si>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</si>
  <si>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</si>
  <si>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</si>
  <si>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</si>
  <si>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</si>
  <si>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</si>
  <si>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</si>
  <si>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</si>
  <si>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</si>
  <si>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</si>
  <si>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</si>
  <si>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</si>
  <si>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</si>
  <si>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</si>
  <si>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</si>
  <si>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</si>
  <si>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</si>
  <si>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</si>
  <si>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</si>
  <si>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</si>
  <si>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</si>
  <si>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</si>
  <si>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</si>
  <si>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</si>
  <si>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</si>
  <si>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</si>
  <si>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</si>
  <si>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</si>
  <si>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</si>
  <si>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</si>
  <si>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</si>
  <si>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</si>
  <si>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</si>
  <si>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</si>
  <si>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</si>
  <si>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</si>
  <si>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</si>
  <si>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</si>
  <si>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</si>
  <si>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</si>
  <si>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</si>
  <si>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</si>
  <si>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</si>
  <si>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</si>
  <si>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</si>
  <si>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</si>
  <si>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</si>
  <si>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</si>
  <si>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</si>
  <si>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</si>
  <si>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</si>
  <si>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</si>
  <si>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</si>
  <si>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</si>
  <si>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</si>
  <si>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</si>
  <si>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</si>
  <si>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</si>
  <si>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</si>
  <si>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</si>
  <si>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</si>
  <si>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</si>
  <si>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</si>
  <si>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</si>
  <si>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</si>
  <si>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</si>
  <si>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</si>
  <si>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</si>
  <si>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</si>
  <si>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</si>
  <si>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</si>
  <si>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</si>
  <si>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</si>
  <si>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</si>
  <si>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</si>
  <si>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</si>
  <si>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</si>
  <si>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</si>
  <si>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</si>
  <si>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</si>
  <si>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</si>
  <si>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</si>
  <si>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</si>
  <si>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</si>
  <si>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</si>
  <si>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</si>
  <si>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</si>
  <si>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</si>
  <si>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</si>
  <si>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</si>
  <si>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</si>
  <si>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</si>
  <si>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</si>
  <si>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</si>
  <si>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</si>
  <si>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</si>
  <si>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</si>
  <si>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</si>
  <si>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</si>
  <si>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</si>
  <si>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</si>
  <si>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</si>
  <si>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</si>
  <si>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</si>
  <si>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</si>
  <si>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</si>
  <si>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</si>
  <si>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</si>
  <si>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</si>
  <si>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</si>
  <si>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</si>
  <si>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</si>
  <si>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</si>
  <si>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</si>
  <si>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</si>
  <si>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</si>
  <si>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</si>
  <si>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</si>
  <si>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</si>
  <si>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</si>
  <si>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</si>
  <si>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</si>
  <si>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</si>
  <si>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</si>
  <si>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</si>
  <si>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</si>
  <si>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</si>
  <si>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</si>
  <si>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</si>
  <si>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</si>
  <si>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</si>
  <si>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</si>
  <si>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</si>
  <si>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</si>
  <si>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</si>
  <si>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</si>
  <si>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</si>
  <si>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</si>
  <si>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</si>
  <si>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</si>
  <si>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</si>
  <si>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</si>
  <si>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</si>
  <si>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</si>
  <si>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</si>
  <si>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</si>
  <si>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</si>
  <si>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</si>
  <si>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</si>
  <si>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</si>
  <si>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</si>
  <si>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</si>
  <si>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</si>
  <si>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</si>
  <si>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</si>
  <si>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</si>
  <si>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</si>
  <si>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</si>
  <si>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</si>
  <si>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</si>
  <si>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</si>
  <si>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</si>
  <si>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</si>
  <si>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</si>
  <si>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</si>
  <si>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</si>
  <si>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</si>
  <si>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</si>
  <si>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</si>
  <si>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</si>
  <si>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</si>
  <si>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</si>
  <si>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</si>
  <si>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</si>
  <si>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</si>
  <si>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</si>
  <si>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</si>
  <si>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</si>
  <si>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</si>
  <si>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</si>
  <si>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</si>
  <si>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</si>
  <si>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</si>
  <si>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</si>
  <si>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</si>
  <si>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</si>
  <si>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</si>
  <si>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</si>
  <si>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</si>
  <si>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</si>
  <si>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</si>
  <si>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</si>
  <si>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</si>
  <si>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</si>
  <si>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</si>
  <si>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</si>
  <si>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</si>
  <si>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</si>
  <si>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</si>
  <si>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</si>
  <si>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</si>
  <si>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</si>
  <si>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</si>
  <si>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</si>
  <si>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</si>
  <si>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</si>
  <si>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</si>
  <si>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</si>
  <si>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</si>
  <si>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</si>
  <si>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</si>
  <si>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</si>
  <si>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</si>
  <si>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</si>
  <si>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</si>
  <si>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</si>
  <si>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</si>
  <si>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</si>
  <si>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</si>
  <si>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</si>
  <si>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</si>
  <si>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</si>
  <si>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</si>
  <si>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</si>
  <si>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</si>
  <si>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</si>
  <si>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</si>
  <si>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</si>
  <si>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</si>
  <si>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</si>
  <si>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</si>
  <si>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</si>
  <si>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</si>
  <si>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</si>
  <si>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</si>
  <si>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</si>
  <si>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</si>
  <si>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</si>
  <si>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</si>
  <si>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</si>
  <si>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</si>
  <si>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</si>
  <si>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</si>
  <si>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</si>
  <si>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</si>
  <si>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</si>
  <si>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</si>
  <si>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</si>
  <si>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</si>
  <si>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</si>
  <si>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</si>
  <si>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</si>
  <si>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</si>
  <si>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</si>
  <si>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</si>
  <si>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</si>
  <si>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</si>
  <si>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</si>
  <si>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</si>
  <si>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</si>
  <si>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</si>
  <si>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</si>
  <si>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</si>
  <si>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</si>
  <si>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</si>
  <si>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</si>
  <si>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</si>
  <si>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</si>
  <si>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</si>
  <si>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</si>
  <si>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</si>
  <si>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</si>
  <si>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</si>
  <si>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</si>
  <si>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</si>
  <si>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</si>
  <si>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</si>
  <si>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</si>
  <si>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</si>
  <si>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</si>
  <si>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</si>
  <si>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</si>
  <si>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</si>
  <si>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</si>
  <si>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</si>
  <si>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</si>
  <si>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</si>
  <si>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</si>
  <si>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</si>
  <si>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</si>
  <si>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</si>
  <si>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</si>
  <si>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</si>
  <si>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</si>
  <si>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</si>
  <si>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</si>
  <si>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</si>
  <si>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</si>
  <si>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</si>
  <si>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</si>
  <si>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</si>
  <si>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</si>
  <si>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</si>
  <si>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</si>
  <si>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</si>
  <si>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</si>
  <si>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</si>
  <si>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</si>
  <si>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</si>
  <si>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</si>
  <si>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</si>
  <si>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</si>
  <si>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</si>
  <si>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</si>
  <si>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</si>
  <si>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</si>
  <si>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</si>
  <si>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</si>
  <si>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</si>
  <si>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</si>
  <si>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</si>
  <si>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</si>
  <si>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</si>
  <si>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</si>
  <si>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</si>
  <si>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</si>
  <si>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</si>
  <si>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</si>
  <si>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</si>
  <si>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</si>
  <si>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</si>
  <si>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</si>
  <si>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</si>
  <si>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</si>
  <si>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</si>
  <si>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</si>
  <si>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</si>
  <si>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</si>
  <si>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</si>
  <si>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</si>
  <si>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</si>
  <si>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</si>
  <si>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</si>
  <si>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</si>
  <si>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</si>
  <si>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</si>
  <si>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</si>
  <si>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</si>
  <si>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</si>
  <si>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</si>
  <si>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</si>
  <si>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</si>
  <si>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</si>
  <si>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</si>
  <si>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</si>
  <si>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</si>
  <si>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</si>
  <si>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</si>
  <si>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</si>
  <si>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</si>
  <si>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</si>
  <si>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</si>
  <si>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</si>
  <si>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</si>
  <si>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</si>
  <si>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</si>
  <si>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</si>
  <si>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</si>
  <si>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</si>
  <si>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</si>
  <si>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</si>
  <si>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</si>
  <si>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</si>
  <si>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</si>
  <si>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</si>
  <si>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</si>
  <si>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</si>
  <si>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</si>
  <si>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</si>
  <si>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</si>
  <si>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</si>
  <si>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</si>
  <si>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</si>
  <si>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</si>
  <si>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</si>
  <si>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</si>
  <si>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</si>
  <si>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</si>
  <si>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</si>
  <si>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</si>
  <si>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</si>
  <si>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</si>
  <si>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</si>
  <si>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</si>
  <si>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</si>
  <si>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</si>
  <si>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</si>
  <si>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</si>
  <si>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</si>
  <si>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</si>
  <si>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</si>
  <si>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</si>
  <si>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</si>
  <si>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</si>
  <si>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</si>
  <si>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</si>
  <si>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</si>
  <si>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</si>
  <si>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</si>
  <si>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</si>
  <si>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</si>
  <si>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</si>
  <si>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</si>
  <si>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</si>
  <si>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</si>
  <si>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</si>
  <si>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</si>
  <si>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</si>
  <si>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</si>
  <si>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</si>
  <si>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</si>
  <si>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</si>
  <si>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</si>
  <si>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</si>
  <si>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</si>
  <si>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</si>
  <si>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</si>
  <si>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</si>
  <si>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</si>
  <si>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</si>
  <si>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</si>
  <si>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</si>
  <si>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</si>
  <si>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</si>
  <si>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</si>
  <si>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</si>
  <si>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</si>
  <si>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</si>
  <si>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</si>
  <si>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</si>
  <si>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</si>
  <si>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</si>
  <si>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</si>
  <si>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</si>
  <si>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</si>
  <si>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</si>
  <si>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</si>
  <si>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</si>
  <si>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</si>
  <si>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</si>
  <si>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</si>
  <si>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</si>
  <si>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</si>
  <si>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</si>
  <si>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</si>
  <si>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</si>
  <si>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</si>
  <si>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</si>
  <si>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</si>
  <si>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</si>
  <si>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</si>
  <si>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</si>
  <si>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</si>
  <si>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</si>
  <si>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</si>
  <si>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</si>
  <si>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</si>
  <si>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</si>
  <si>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</si>
  <si>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</si>
  <si>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</si>
  <si>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</si>
  <si>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</si>
  <si>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</si>
  <si>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</si>
  <si>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</si>
  <si>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</si>
  <si>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</si>
  <si>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</si>
  <si>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</si>
  <si>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</si>
  <si>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</si>
  <si>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</si>
  <si>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</si>
  <si>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</si>
  <si>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</si>
  <si>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</si>
  <si>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</si>
  <si>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</si>
  <si>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</si>
  <si>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</si>
  <si>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</si>
  <si>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</si>
  <si>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</si>
  <si>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</si>
  <si>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</si>
  <si>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</si>
  <si>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</si>
  <si>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</si>
  <si>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</si>
  <si>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</si>
  <si>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</si>
  <si>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</si>
  <si>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</si>
  <si>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</si>
  <si>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</si>
  <si>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</si>
  <si>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</si>
  <si>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</si>
  <si>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</si>
  <si>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</si>
  <si>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</si>
  <si>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</si>
  <si>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</si>
  <si>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</si>
  <si>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</si>
  <si>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</si>
  <si>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</si>
  <si>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</si>
  <si>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</si>
  <si>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</si>
  <si>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</si>
  <si>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</si>
  <si>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</si>
  <si>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</si>
  <si>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</si>
  <si>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</si>
  <si>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</si>
  <si>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</si>
  <si>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</si>
  <si>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</si>
  <si>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</si>
  <si>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</si>
  <si>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</si>
  <si>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</si>
  <si>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</si>
  <si>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</si>
  <si>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</si>
  <si>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</si>
  <si>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</si>
  <si>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</si>
  <si>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</si>
  <si>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</si>
  <si>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</si>
  <si>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</si>
  <si>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</si>
  <si>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</si>
  <si>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</si>
  <si>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</si>
  <si>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</si>
  <si>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</si>
  <si>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</si>
  <si>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</si>
  <si>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</si>
  <si>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</si>
  <si>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</si>
  <si>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</si>
  <si>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</si>
  <si>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</si>
  <si>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</si>
  <si>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</si>
  <si>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</si>
  <si>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</si>
  <si>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</si>
  <si>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</si>
  <si>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</si>
  <si>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</si>
  <si>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</si>
  <si>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</si>
  <si>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</si>
  <si>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</si>
  <si>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</si>
  <si>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</si>
  <si>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</si>
  <si>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</si>
  <si>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</si>
  <si>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</si>
  <si>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</si>
  <si>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</si>
  <si>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</si>
  <si>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</si>
  <si>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</si>
  <si>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</si>
  <si>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</si>
  <si>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</si>
  <si>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</si>
  <si>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</si>
  <si>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</si>
  <si>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</si>
  <si>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</si>
  <si>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</si>
  <si>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</si>
  <si>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</si>
  <si>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</si>
  <si>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</si>
  <si>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</si>
  <si>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</si>
  <si>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</si>
  <si>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</si>
  <si>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</si>
  <si>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</si>
  <si>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</si>
  <si>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</si>
  <si>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</si>
  <si>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</si>
  <si>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</si>
  <si>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</si>
  <si>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</si>
  <si>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</si>
  <si>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</si>
  <si>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</si>
  <si>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</si>
  <si>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</si>
  <si>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</si>
  <si>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</si>
  <si>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</si>
  <si>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</si>
  <si>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</si>
  <si>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</si>
  <si>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</si>
  <si>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</si>
  <si>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</si>
  <si>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</si>
  <si>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</si>
  <si>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</si>
  <si>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</si>
  <si>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</si>
  <si>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</si>
  <si>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</si>
  <si>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</si>
  <si>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</si>
  <si>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</si>
  <si>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</si>
  <si>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</si>
  <si>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</si>
  <si>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</si>
  <si>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</si>
  <si>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</si>
  <si>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</si>
  <si>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</si>
  <si>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</si>
  <si>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</si>
  <si>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</si>
  <si>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</si>
  <si>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</si>
  <si>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</si>
  <si>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</si>
  <si>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</si>
  <si>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</si>
  <si>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</si>
  <si>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</si>
  <si>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</si>
  <si>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</si>
  <si>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</si>
  <si>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</si>
  <si>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</si>
  <si>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</si>
  <si>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</si>
  <si>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</si>
  <si>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</si>
  <si>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</si>
  <si>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</si>
  <si>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</si>
  <si>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</si>
  <si>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</si>
  <si>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</si>
  <si>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</si>
  <si>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</si>
  <si>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</si>
  <si>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</si>
  <si>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</si>
  <si>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</si>
  <si>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</si>
  <si>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</si>
  <si>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</si>
  <si>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</si>
  <si>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</si>
  <si>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</si>
  <si>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</si>
  <si>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</si>
  <si>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</si>
  <si>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</si>
  <si>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</si>
  <si>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</si>
  <si>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</si>
  <si>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</si>
  <si>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</si>
  <si>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</si>
  <si>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</si>
  <si>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</si>
  <si>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</si>
  <si>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</si>
  <si>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</si>
  <si>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</si>
  <si>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</si>
  <si>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</si>
  <si>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</si>
  <si>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</si>
  <si>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</si>
  <si>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</si>
  <si>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</si>
  <si>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</si>
  <si>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</si>
  <si>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</si>
  <si>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</si>
  <si>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</si>
  <si>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</si>
  <si>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</si>
  <si>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</si>
  <si>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</si>
  <si>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</si>
  <si>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</si>
  <si>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</si>
  <si>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</si>
  <si>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</si>
  <si>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</si>
  <si>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</si>
  <si>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</si>
  <si>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</si>
  <si>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</si>
  <si>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</si>
  <si>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</si>
  <si>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</si>
  <si>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</si>
  <si>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</si>
  <si>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</si>
  <si>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</si>
  <si>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</si>
  <si>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</si>
  <si>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</si>
  <si>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</si>
  <si>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</si>
  <si>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</si>
  <si>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</si>
  <si>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</si>
  <si>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</si>
  <si>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</si>
  <si>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</si>
  <si>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</si>
  <si>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</si>
  <si>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</si>
  <si>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</si>
  <si>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</si>
  <si>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</si>
  <si>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</si>
  <si>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</si>
  <si>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</si>
  <si>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</si>
  <si>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</si>
  <si>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</si>
  <si>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</si>
  <si>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</si>
  <si>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</si>
  <si>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</si>
  <si>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</si>
  <si>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</si>
  <si>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</si>
  <si>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</si>
  <si>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</si>
  <si>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</si>
  <si>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</si>
  <si>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</si>
  <si>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</si>
  <si>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</si>
  <si>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</si>
  <si>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</si>
  <si>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</si>
  <si>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</si>
  <si>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</si>
  <si>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</si>
  <si>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</si>
  <si>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</si>
  <si>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</si>
  <si>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</si>
  <si>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</si>
  <si>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</si>
  <si>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</si>
  <si>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</si>
  <si>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</si>
  <si>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</si>
  <si>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</si>
  <si>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</si>
  <si>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</si>
  <si>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</si>
  <si>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</si>
  <si>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</si>
  <si>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</si>
  <si>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</si>
  <si>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</si>
  <si>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</si>
  <si>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</si>
  <si>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</si>
  <si>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</si>
  <si>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</si>
  <si>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</si>
  <si>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</si>
  <si>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</si>
  <si>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</si>
  <si>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</si>
  <si>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</si>
  <si>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</si>
  <si>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</si>
  <si>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</si>
  <si>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</si>
  <si>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</si>
  <si>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</si>
  <si>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</si>
  <si>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</si>
  <si>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</si>
  <si>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</si>
  <si>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</si>
  <si>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</si>
  <si>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</si>
  <si>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</si>
  <si>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</si>
  <si>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</si>
  <si>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</si>
  <si>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</si>
  <si>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</si>
  <si>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</si>
  <si>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</si>
  <si>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</si>
  <si>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</si>
  <si>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</si>
  <si>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</si>
  <si>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</si>
  <si>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</si>
  <si>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</si>
  <si>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</si>
  <si>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</si>
  <si>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</si>
  <si>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</si>
  <si>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</si>
  <si>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</si>
  <si>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</si>
  <si>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</si>
  <si>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</si>
  <si>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</si>
  <si>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</si>
  <si>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</si>
  <si>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</si>
  <si>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</si>
  <si>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</si>
  <si>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</si>
  <si>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</si>
  <si>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</si>
  <si>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</si>
  <si>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</si>
  <si>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</si>
  <si>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</si>
  <si>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</si>
  <si>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</si>
  <si>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</si>
  <si>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</si>
  <si>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</si>
  <si>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</si>
  <si>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</si>
  <si>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</si>
  <si>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</si>
  <si>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</si>
  <si>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</si>
  <si>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</si>
  <si>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</si>
  <si>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</si>
  <si>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</si>
  <si>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</si>
  <si>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</si>
  <si>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</si>
  <si>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</si>
  <si>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</si>
  <si>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</si>
  <si>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</si>
  <si>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</si>
  <si>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</si>
  <si>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</si>
  <si>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</si>
  <si>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</si>
  <si>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</si>
  <si>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</si>
  <si>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</si>
  <si>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</si>
  <si>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</si>
  <si>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</si>
  <si>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</si>
  <si>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</si>
  <si>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</si>
  <si>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</si>
  <si>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</si>
  <si>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</si>
  <si>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</si>
  <si>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</si>
  <si>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</si>
  <si>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</si>
  <si>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</si>
  <si>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</si>
  <si>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</si>
  <si>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</si>
  <si>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</si>
  <si>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</si>
  <si>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</si>
  <si>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</si>
  <si>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</si>
  <si>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</si>
  <si>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</si>
  <si>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</si>
  <si>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</si>
  <si>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</si>
  <si>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</si>
  <si>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</si>
  <si>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</si>
  <si>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</si>
  <si>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</si>
  <si>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</si>
  <si>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</si>
  <si>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</si>
  <si>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</si>
  <si>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</si>
  <si>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</si>
  <si>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</si>
  <si>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</si>
  <si>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</si>
  <si>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</si>
  <si>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</si>
  <si>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</si>
  <si>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</si>
  <si>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</si>
  <si>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</si>
  <si>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</si>
  <si>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</si>
  <si>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</si>
  <si>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</si>
  <si>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</si>
  <si>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</si>
  <si>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</si>
  <si>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</si>
  <si>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</si>
  <si>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</si>
  <si>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</si>
  <si>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</si>
  <si>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</si>
  <si>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</si>
  <si>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</si>
  <si>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</si>
  <si>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</si>
  <si>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</si>
  <si>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</si>
  <si>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</si>
  <si>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</si>
  <si>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</si>
  <si>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</si>
  <si>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</si>
  <si>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</si>
  <si>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</si>
  <si>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</si>
  <si>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</si>
  <si>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</si>
  <si>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</si>
  <si>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</si>
  <si>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</si>
  <si>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</si>
  <si>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</si>
  <si>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</si>
  <si>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</si>
  <si>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</si>
  <si>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</si>
  <si>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</si>
  <si>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</si>
  <si>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</si>
  <si>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</si>
  <si>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</si>
  <si>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</si>
  <si>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</si>
  <si>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</si>
  <si>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</si>
  <si>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</si>
  <si>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</si>
  <si>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</si>
  <si>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</si>
  <si>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</si>
  <si>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</si>
  <si>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</si>
  <si>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</si>
  <si>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</si>
  <si>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</si>
  <si>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</si>
  <si>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</si>
  <si>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</si>
  <si>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</si>
  <si>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</si>
  <si>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</si>
  <si>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</si>
  <si>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</si>
  <si>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</si>
  <si>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</si>
  <si>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</si>
  <si>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</si>
  <si>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</si>
  <si>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</si>
  <si>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</si>
  <si>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</si>
  <si>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</si>
  <si>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</si>
  <si>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</si>
  <si>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</si>
  <si>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</si>
  <si>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</si>
  <si>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</si>
  <si>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</si>
  <si>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</si>
  <si>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</si>
  <si>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</si>
  <si>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</si>
  <si>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</si>
  <si>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</si>
  <si>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</si>
  <si>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</si>
  <si>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</si>
  <si>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</si>
  <si>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</si>
  <si>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</si>
  <si>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</si>
  <si>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</si>
  <si>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</si>
  <si>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</si>
  <si>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</si>
  <si>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</si>
  <si>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</si>
  <si>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</si>
  <si>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</si>
  <si>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</si>
  <si>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</si>
  <si>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</si>
  <si>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</si>
  <si>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</si>
  <si>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</si>
  <si>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</si>
  <si>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</si>
  <si>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</si>
  <si>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</si>
  <si>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</si>
  <si>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</si>
  <si>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</si>
  <si>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</si>
  <si>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</si>
  <si>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</si>
  <si>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</si>
  <si>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</si>
  <si>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</si>
  <si>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</si>
  <si>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</si>
  <si>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</si>
  <si>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</si>
  <si>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</si>
  <si>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</si>
  <si>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</si>
  <si>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</si>
  <si>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</si>
  <si>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</si>
  <si>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</si>
  <si>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</si>
  <si>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</si>
  <si>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</si>
  <si>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</si>
  <si>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</si>
  <si>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</si>
  <si>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</si>
  <si>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</si>
  <si>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</si>
  <si>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</si>
  <si>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</si>
  <si>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</si>
  <si>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</si>
  <si>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</si>
  <si>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</si>
  <si>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</si>
  <si>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</si>
  <si>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</si>
  <si>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</si>
  <si>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</si>
  <si>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</si>
  <si>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</si>
  <si>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</si>
  <si>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</si>
  <si>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</si>
  <si>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</si>
  <si>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</si>
  <si>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</si>
  <si>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</si>
  <si>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</si>
  <si>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</si>
  <si>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</si>
  <si>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</si>
  <si>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</si>
  <si>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</si>
  <si>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</si>
  <si>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</si>
  <si>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</si>
  <si>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</si>
  <si>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</si>
  <si>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</si>
  <si>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</si>
  <si>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</si>
  <si>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</si>
  <si>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</si>
  <si>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</si>
  <si>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</si>
  <si>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</si>
  <si>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</si>
  <si>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</si>
  <si>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</si>
  <si>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</si>
  <si>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</si>
  <si>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</si>
  <si>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</si>
  <si>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</si>
  <si>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</si>
  <si>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</si>
  <si>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</si>
  <si>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</si>
  <si>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</si>
  <si>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</si>
  <si>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</si>
  <si>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</si>
  <si>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</si>
  <si>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</si>
  <si>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</si>
  <si>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</si>
  <si>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</si>
  <si>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</si>
  <si>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</si>
  <si>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</si>
  <si>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</si>
  <si>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</si>
  <si>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</si>
  <si>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</si>
  <si>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</si>
  <si>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</si>
  <si>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</si>
  <si>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</si>
  <si>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</si>
  <si>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</si>
  <si>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</si>
  <si>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</si>
  <si>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</si>
  <si>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</si>
  <si>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</si>
  <si>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</si>
  <si>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</si>
  <si>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</si>
  <si>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</si>
  <si>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</si>
  <si>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</si>
  <si>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</si>
  <si>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</si>
  <si>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</si>
  <si>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</si>
  <si>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</si>
  <si>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</si>
  <si>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</si>
  <si>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</si>
  <si>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</si>
  <si>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</si>
  <si>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</si>
  <si>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</si>
  <si>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</si>
  <si>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</si>
  <si>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</si>
  <si>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</si>
  <si>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</si>
  <si>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</si>
  <si>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</si>
  <si>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</si>
  <si>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</si>
  <si>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</si>
  <si>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</si>
  <si>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</si>
  <si>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</si>
  <si>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</si>
  <si>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</si>
  <si>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</si>
  <si>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</si>
  <si>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</si>
  <si>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</si>
  <si>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</si>
  <si>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</si>
  <si>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</si>
  <si>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</si>
  <si>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</si>
  <si>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</si>
  <si>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</si>
  <si>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</si>
  <si>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</si>
  <si>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</si>
  <si>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</si>
  <si>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</si>
  <si>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</si>
  <si>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</si>
  <si>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</si>
  <si>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</si>
  <si>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</si>
  <si>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</si>
  <si>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</si>
  <si>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</si>
  <si>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</si>
  <si>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</si>
  <si>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</si>
  <si>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</si>
  <si>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</si>
  <si>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</si>
  <si>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</si>
  <si>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</si>
  <si>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</si>
  <si>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</si>
  <si>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</si>
  <si>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</si>
  <si>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</si>
  <si>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</si>
  <si>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</si>
  <si>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</si>
  <si>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</si>
  <si>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</si>
  <si>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</si>
  <si>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</si>
  <si>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</si>
  <si>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</si>
  <si>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</si>
  <si>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</si>
  <si>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</si>
  <si>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</si>
  <si>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</si>
  <si>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</si>
  <si>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</si>
  <si>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</si>
  <si>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</si>
  <si>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</si>
  <si>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</si>
  <si>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</si>
  <si>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</si>
  <si>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</si>
  <si>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</si>
  <si>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</si>
  <si>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</si>
  <si>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</si>
  <si>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</si>
  <si>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</si>
  <si>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</si>
  <si>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</si>
  <si>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</si>
  <si>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</si>
  <si>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</si>
  <si>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</si>
  <si>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</si>
  <si>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</si>
  <si>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</si>
  <si>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</si>
  <si>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</si>
  <si>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</si>
  <si>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</si>
  <si>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</si>
  <si>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</si>
  <si>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</si>
  <si>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</si>
  <si>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</si>
  <si>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</si>
  <si>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</si>
  <si>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</si>
  <si>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</si>
  <si>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</si>
  <si>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</si>
  <si>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</si>
  <si>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</si>
  <si>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</si>
  <si>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</si>
  <si>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</si>
  <si>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</si>
  <si>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</si>
  <si>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</si>
  <si>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</si>
  <si>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</si>
  <si>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</si>
  <si>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</si>
  <si>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</si>
  <si>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</si>
  <si>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</si>
  <si>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</si>
  <si>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</si>
  <si>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</si>
  <si>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</si>
  <si>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</si>
  <si>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</si>
  <si>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</si>
  <si>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</si>
  <si>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</si>
  <si>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</si>
  <si>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</si>
  <si>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</si>
  <si>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</si>
  <si>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</si>
  <si>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</si>
  <si>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</si>
  <si>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</si>
  <si>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</si>
  <si>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</si>
  <si>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</si>
  <si>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</si>
  <si>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</si>
  <si>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</si>
  <si>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</si>
  <si>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</si>
  <si>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</si>
  <si>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</si>
  <si>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</si>
  <si>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</si>
  <si>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</si>
  <si>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</si>
  <si>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</si>
  <si>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</si>
  <si>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</si>
  <si>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</si>
  <si>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</si>
  <si>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</si>
  <si>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</si>
  <si>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</si>
  <si>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</si>
  <si>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</si>
  <si>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</si>
  <si>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</si>
  <si>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</si>
  <si>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</si>
  <si>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</si>
  <si>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</si>
  <si>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</si>
  <si>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</si>
  <si>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</si>
  <si>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</si>
  <si>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</si>
  <si>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</si>
  <si>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</si>
  <si>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</si>
  <si>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</si>
  <si>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</si>
  <si>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</si>
  <si>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</si>
  <si>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</si>
  <si>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</si>
  <si>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</si>
  <si>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</si>
  <si>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</si>
  <si>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</si>
  <si>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</si>
  <si>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</si>
  <si>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</si>
  <si>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</si>
  <si>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</si>
  <si>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</si>
  <si>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</si>
  <si>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</si>
  <si>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</si>
  <si>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</si>
  <si>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</si>
  <si>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</si>
  <si>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</si>
  <si>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</si>
  <si>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</si>
  <si>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</si>
  <si>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</si>
  <si>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</si>
  <si>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</si>
  <si>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</si>
  <si>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</si>
  <si>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</si>
  <si>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</si>
  <si>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</si>
  <si>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</si>
  <si>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</si>
  <si>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</si>
  <si>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</si>
  <si>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</si>
  <si>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</si>
  <si>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</si>
  <si>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</si>
  <si>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</si>
  <si>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</si>
  <si>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</si>
  <si>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</si>
  <si>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</si>
  <si>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</si>
  <si>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</si>
  <si>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</si>
  <si>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</si>
  <si>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</si>
  <si>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</si>
  <si>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</si>
  <si>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</si>
  <si>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</si>
  <si>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</si>
  <si>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</si>
  <si>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</si>
  <si>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</si>
  <si>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</si>
  <si>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</si>
  <si>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</si>
  <si>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</si>
  <si>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</si>
  <si>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</si>
  <si>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</si>
  <si>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</si>
  <si>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</si>
  <si>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</si>
  <si>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</si>
  <si>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</si>
  <si>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</si>
  <si>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</si>
  <si>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</si>
  <si>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</si>
  <si>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</si>
  <si>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</si>
  <si>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</si>
  <si>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</si>
  <si>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</si>
  <si>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</si>
  <si>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</si>
  <si>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</si>
  <si>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</si>
  <si>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</si>
  <si>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</si>
  <si>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</si>
  <si>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</si>
  <si>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</si>
  <si>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</si>
  <si>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</si>
  <si>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</si>
  <si>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</si>
  <si>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</si>
  <si>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</si>
  <si>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</si>
  <si>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</si>
  <si>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</si>
  <si>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</si>
  <si>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</si>
  <si>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</si>
  <si>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</si>
  <si>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</si>
  <si>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</si>
  <si>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</si>
  <si>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</si>
  <si>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</si>
  <si>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</si>
  <si>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</si>
  <si>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</si>
  <si>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</si>
  <si>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</si>
  <si>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</si>
  <si>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</si>
  <si>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</si>
  <si>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</si>
  <si>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</si>
  <si>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</si>
  <si>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</si>
  <si>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</si>
  <si>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</si>
  <si>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</si>
  <si>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</si>
  <si>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</si>
  <si>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</si>
  <si>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</si>
  <si>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</si>
  <si>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</si>
  <si>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</si>
  <si>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</si>
  <si>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</si>
  <si>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</si>
  <si>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</si>
  <si>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</si>
  <si>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</si>
  <si>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</si>
  <si>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</si>
  <si>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</si>
  <si>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</si>
  <si>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</si>
  <si>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</si>
  <si>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</si>
  <si>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</si>
  <si>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</si>
  <si>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</si>
  <si>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</si>
  <si>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</si>
  <si>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</si>
  <si>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</si>
  <si>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</si>
  <si>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</si>
  <si>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</si>
  <si>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</si>
  <si>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</si>
  <si>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</si>
  <si>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</si>
  <si>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</si>
  <si>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</si>
  <si>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</si>
  <si>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</si>
  <si>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</si>
  <si>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</si>
  <si>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</si>
  <si>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</si>
  <si>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</si>
  <si>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</si>
  <si>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</si>
  <si>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</si>
  <si>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</si>
  <si>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</si>
  <si>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</si>
  <si>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</si>
  <si>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</si>
  <si>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</si>
  <si>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</si>
  <si>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</si>
  <si>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</si>
  <si>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</si>
  <si>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</si>
  <si>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</si>
  <si>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</si>
  <si>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</si>
  <si>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</si>
  <si>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</si>
  <si>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</si>
  <si>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</si>
  <si>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</si>
  <si>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</si>
  <si>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</si>
  <si>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</si>
  <si>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</si>
  <si>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</si>
  <si>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</si>
  <si>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</si>
  <si>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</si>
  <si>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</si>
  <si>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</si>
  <si>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</si>
  <si>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</si>
  <si>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</si>
  <si>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</si>
  <si>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</si>
  <si>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</si>
  <si>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</si>
  <si>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</si>
  <si>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</si>
  <si>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</si>
  <si>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</si>
  <si>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</si>
  <si>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</si>
  <si>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</si>
  <si>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</si>
  <si>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</si>
  <si>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</si>
  <si>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</si>
  <si>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</si>
  <si>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</si>
  <si>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</si>
  <si>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</si>
  <si>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</si>
  <si>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</si>
  <si>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</si>
  <si>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</si>
  <si>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</si>
  <si>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</si>
  <si>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</si>
  <si>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</si>
  <si>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</si>
  <si>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</si>
  <si>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</si>
  <si>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</si>
  <si>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</si>
  <si>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</si>
  <si>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</si>
  <si>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</si>
  <si>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</si>
  <si>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</si>
  <si>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</si>
  <si>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</si>
  <si>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</si>
  <si>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</si>
  <si>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</si>
  <si>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</si>
  <si>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</si>
  <si>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</si>
  <si>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</si>
  <si>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</si>
  <si>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</si>
  <si>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</si>
  <si>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</si>
  <si>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</si>
  <si>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</si>
  <si>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</si>
  <si>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</si>
  <si>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</si>
  <si>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</si>
  <si>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</si>
  <si>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</si>
  <si>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</si>
  <si>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</si>
  <si>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</si>
  <si>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</si>
  <si>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</si>
  <si>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</si>
  <si>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</si>
  <si>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</si>
  <si>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</si>
  <si>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</si>
  <si>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</si>
  <si>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</si>
  <si>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</si>
  <si>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</si>
  <si>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</si>
  <si>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</si>
  <si>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</si>
  <si>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</si>
  <si>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</si>
  <si>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</si>
  <si>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</si>
  <si>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</si>
  <si>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</si>
  <si>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</si>
  <si>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</si>
  <si>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</si>
  <si>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</si>
  <si>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</si>
  <si>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</si>
  <si>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</si>
  <si>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</si>
  <si>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</si>
  <si>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</si>
  <si>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</si>
  <si>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</si>
  <si>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</si>
  <si>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</si>
  <si>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</si>
  <si>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</si>
  <si>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</si>
  <si>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</si>
  <si>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</si>
  <si>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</si>
  <si>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</si>
  <si>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</si>
  <si>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</si>
  <si>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</si>
  <si>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</si>
  <si>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</si>
  <si>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</si>
  <si>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</si>
  <si>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</si>
  <si>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</si>
  <si>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</si>
  <si>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</si>
  <si>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</si>
  <si>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</si>
  <si>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</si>
  <si>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</si>
  <si>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</si>
  <si>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</si>
  <si>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</si>
  <si>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</si>
  <si>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</si>
  <si>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</si>
  <si>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</si>
  <si>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</si>
  <si>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</si>
  <si>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</si>
  <si>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</si>
  <si>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</si>
  <si>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</si>
  <si>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</si>
  <si>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</si>
  <si>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</si>
  <si>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</si>
  <si>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</si>
  <si>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</si>
  <si>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</si>
  <si>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</si>
  <si>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</si>
  <si>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</si>
  <si>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</si>
  <si>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</si>
  <si>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</si>
  <si>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</si>
  <si>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</si>
  <si>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</si>
  <si>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</si>
  <si>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</si>
  <si>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</si>
  <si>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</si>
  <si>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</si>
  <si>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</si>
  <si>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</si>
  <si>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</si>
  <si>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</si>
  <si>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</si>
  <si>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</si>
  <si>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</si>
  <si>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</si>
  <si>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</si>
  <si>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</si>
  <si>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</si>
  <si>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</si>
  <si>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</si>
  <si>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</si>
  <si>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</si>
  <si>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</si>
  <si>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</si>
  <si>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</si>
  <si>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</si>
  <si>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</si>
  <si>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</si>
  <si>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</si>
  <si>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</si>
  <si>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</si>
  <si>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</si>
  <si>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</si>
  <si>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</si>
  <si>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</si>
  <si>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</si>
  <si>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</si>
  <si>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</si>
  <si>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</si>
  <si>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</si>
  <si>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</si>
  <si>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</si>
  <si>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</si>
  <si>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</si>
  <si>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</si>
  <si>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</si>
  <si>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</si>
  <si>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</si>
  <si>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</si>
  <si>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</si>
  <si>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</si>
  <si>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</si>
  <si>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</si>
  <si>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</si>
  <si>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</si>
  <si>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</si>
  <si>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</si>
  <si>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</si>
  <si>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</si>
  <si>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</si>
  <si>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</si>
  <si>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</si>
  <si>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</si>
  <si>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</si>
  <si>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</si>
  <si>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</si>
  <si>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</si>
  <si>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</si>
  <si>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</si>
  <si>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</si>
  <si>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</si>
  <si>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</si>
  <si>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</si>
  <si>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</si>
  <si>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</si>
  <si>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</si>
  <si>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</si>
  <si>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</si>
  <si>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</si>
  <si>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</si>
  <si>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</si>
  <si>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</si>
  <si>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</si>
  <si>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</si>
  <si>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</si>
  <si>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</si>
  <si>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</si>
  <si>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</si>
  <si>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</si>
  <si>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</si>
  <si>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</si>
  <si>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</si>
  <si>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</si>
  <si>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</si>
  <si>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</si>
  <si>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</si>
  <si>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</si>
  <si>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</si>
  <si>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</si>
  <si>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</si>
  <si>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</si>
  <si>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</si>
  <si>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</si>
  <si>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</si>
  <si>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</si>
  <si>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</si>
  <si>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</si>
  <si>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</si>
  <si>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</si>
  <si>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</si>
  <si>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</si>
  <si>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</si>
  <si>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</si>
  <si>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</si>
  <si>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</si>
  <si>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</si>
  <si>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</si>
  <si>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</si>
  <si>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</si>
  <si>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</si>
  <si>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</si>
  <si>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</si>
  <si>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</si>
  <si>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</si>
  <si>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</si>
  <si>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</si>
  <si>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</si>
  <si>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</si>
  <si>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</si>
  <si>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</si>
  <si>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</si>
  <si>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</si>
  <si>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</si>
  <si>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</si>
  <si>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</si>
  <si>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</si>
  <si>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</si>
  <si>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</si>
  <si>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</si>
  <si>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</si>
  <si>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</si>
  <si>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</si>
  <si>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</si>
  <si>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</si>
  <si>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</si>
  <si>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</si>
  <si>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</si>
  <si>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</si>
  <si>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</si>
  <si>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</si>
  <si>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</si>
  <si>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</si>
  <si>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</si>
  <si>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</si>
  <si>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</si>
  <si>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</si>
  <si>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</si>
  <si>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</si>
  <si>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</si>
  <si>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</si>
  <si>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</si>
  <si>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</si>
  <si>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</si>
  <si>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</si>
  <si>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</si>
  <si>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</si>
  <si>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</si>
  <si>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</si>
  <si>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</si>
  <si>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</si>
  <si>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</si>
  <si>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</si>
  <si>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</si>
  <si>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</si>
  <si>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</si>
  <si>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</si>
  <si>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</si>
  <si>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</si>
  <si>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</si>
  <si>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</si>
  <si>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</si>
  <si>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</si>
  <si>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</si>
  <si>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</si>
  <si>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</si>
  <si>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</si>
  <si>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</si>
  <si>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</si>
  <si>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</si>
  <si>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</si>
  <si>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</si>
  <si>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</si>
  <si>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</si>
  <si>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</si>
  <si>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</si>
  <si>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</si>
  <si>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</si>
  <si>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</si>
  <si>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</si>
  <si>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</si>
  <si>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</si>
  <si>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</si>
  <si>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</si>
  <si>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</si>
  <si>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</si>
  <si>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</si>
  <si>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</si>
  <si>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</si>
  <si>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</si>
  <si>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</si>
  <si>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</si>
  <si>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</si>
  <si>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</si>
  <si>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</si>
  <si>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</si>
  <si>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</si>
  <si>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</si>
  <si>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</si>
  <si>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</si>
  <si>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</si>
  <si>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</si>
  <si>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</si>
  <si>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</si>
  <si>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</si>
  <si>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</si>
  <si>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</si>
  <si>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</si>
  <si>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</si>
  <si>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</si>
  <si>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</si>
  <si>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</si>
  <si>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</si>
  <si>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</si>
  <si>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</si>
  <si>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</si>
  <si>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</si>
  <si>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</si>
  <si>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</si>
  <si>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</si>
  <si>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</si>
  <si>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</si>
  <si>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</si>
  <si>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</si>
  <si>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</si>
  <si>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</si>
  <si>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</si>
  <si>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</si>
  <si>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</si>
  <si>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</si>
  <si>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</si>
  <si>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</si>
  <si>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</si>
  <si>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</si>
  <si>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</si>
  <si>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</si>
  <si>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</si>
  <si>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</si>
  <si>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</si>
  <si>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</si>
  <si>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</si>
  <si>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</si>
  <si>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</si>
  <si>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</si>
  <si>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</si>
  <si>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</si>
  <si>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</si>
  <si>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</si>
  <si>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</si>
  <si>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</si>
  <si>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</si>
  <si>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</si>
  <si>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</si>
  <si>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</si>
  <si>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</si>
  <si>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</si>
  <si>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</si>
  <si>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</si>
  <si>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</si>
  <si>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</si>
  <si>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</si>
  <si>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</si>
  <si>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</si>
  <si>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</si>
  <si>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</si>
  <si>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</si>
  <si>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</si>
  <si>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</si>
  <si>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</si>
  <si>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</si>
  <si>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</si>
  <si>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</si>
  <si>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</si>
  <si>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</si>
  <si>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</si>
  <si>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</si>
  <si>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</si>
  <si>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</si>
  <si>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</si>
  <si>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</si>
  <si>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</si>
  <si>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</si>
  <si>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</si>
  <si>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</si>
  <si>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</si>
  <si>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</si>
  <si>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</si>
  <si>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</si>
  <si>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</si>
  <si>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</si>
  <si>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</si>
  <si>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</si>
  <si>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</si>
  <si>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</si>
  <si>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</si>
  <si>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</si>
  <si>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</si>
  <si>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</si>
  <si>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</si>
  <si>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</si>
  <si>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</si>
  <si>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</si>
  <si>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</si>
  <si>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</si>
  <si>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</si>
  <si>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</si>
  <si>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</si>
  <si>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</si>
  <si>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</si>
  <si>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</si>
  <si>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</si>
  <si>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</si>
  <si>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</si>
  <si>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</si>
  <si>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</si>
  <si>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</si>
  <si>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</si>
  <si>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</si>
  <si>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</si>
  <si>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</si>
  <si>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</si>
  <si>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</si>
  <si>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</si>
  <si>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</si>
  <si>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</si>
  <si>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</si>
  <si>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</si>
  <si>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</si>
  <si>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</si>
  <si>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</si>
  <si>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</si>
  <si>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</si>
  <si>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</si>
  <si>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</si>
  <si>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</si>
  <si>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</si>
  <si>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</si>
  <si>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</si>
  <si>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</si>
  <si>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</si>
  <si>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</si>
  <si>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</si>
  <si>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</si>
  <si>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</si>
  <si>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</si>
  <si>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</si>
  <si>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</si>
  <si>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</si>
  <si>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</si>
  <si>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</si>
  <si>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</si>
  <si>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</si>
  <si>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</si>
  <si>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</si>
  <si>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</si>
  <si>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</si>
  <si>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</si>
  <si>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</si>
  <si>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</si>
  <si>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</si>
  <si>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</si>
  <si>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</si>
  <si>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</si>
  <si>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</si>
  <si>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</si>
  <si>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</si>
  <si>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</si>
  <si>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</si>
  <si>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</si>
  <si>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</si>
  <si>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</si>
  <si>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</si>
  <si>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</si>
  <si>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</si>
  <si>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</si>
  <si>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</si>
  <si>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</si>
  <si>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</si>
  <si>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</si>
  <si>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</si>
  <si>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</si>
  <si>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</si>
  <si>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</si>
  <si>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</si>
  <si>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</si>
  <si>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</si>
  <si>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</si>
  <si>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</si>
  <si>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</si>
  <si>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</si>
  <si>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</si>
  <si>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</si>
  <si>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</si>
  <si>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</si>
  <si>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</si>
  <si>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</si>
  <si>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</si>
  <si>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</si>
  <si>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</si>
  <si>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</si>
  <si>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</si>
  <si>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</si>
  <si>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</si>
  <si>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</si>
  <si>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</si>
  <si>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</si>
  <si>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</si>
  <si>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</si>
  <si>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</si>
  <si>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</si>
  <si>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</si>
  <si>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</si>
  <si>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</si>
  <si>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</si>
  <si>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</si>
  <si>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</si>
  <si>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</si>
  <si>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</si>
  <si>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</si>
  <si>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</si>
  <si>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</si>
  <si>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</si>
  <si>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</si>
  <si>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</si>
  <si>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</si>
  <si>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</si>
  <si>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</si>
  <si>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</si>
  <si>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</si>
  <si>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</si>
  <si>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</si>
  <si>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</si>
  <si>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</si>
  <si>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</si>
  <si>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</si>
  <si>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</si>
  <si>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</si>
  <si>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</si>
  <si>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</si>
  <si>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</si>
  <si>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</si>
  <si>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</si>
  <si>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</si>
  <si>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</si>
  <si>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</si>
  <si>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</si>
  <si>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</si>
  <si>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</si>
  <si>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</si>
  <si>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</si>
  <si>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</si>
  <si>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</si>
  <si>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</si>
  <si>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</si>
  <si>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</si>
  <si>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</si>
  <si>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</si>
  <si>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</si>
  <si>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</si>
  <si>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</si>
  <si>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</si>
  <si>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</si>
  <si>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</si>
  <si>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</si>
  <si>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</si>
  <si>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</si>
  <si>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</si>
  <si>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</si>
  <si>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</si>
  <si>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</si>
  <si>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</si>
  <si>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</si>
  <si>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</si>
  <si>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</si>
  <si>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</si>
  <si>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</si>
  <si>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</si>
  <si>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</si>
  <si>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</si>
  <si>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</si>
  <si>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</si>
  <si>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</si>
  <si>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</si>
  <si>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</si>
  <si>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</si>
  <si>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</si>
  <si>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</si>
  <si>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</si>
  <si>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</si>
  <si>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</si>
  <si>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</si>
  <si>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</si>
  <si>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</si>
  <si>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</si>
  <si>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</si>
  <si>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</si>
  <si>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</si>
  <si>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</si>
  <si>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</si>
  <si>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</si>
  <si>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</si>
  <si>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</si>
  <si>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</si>
  <si>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</si>
  <si>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</si>
  <si>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</si>
  <si>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</si>
  <si>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</si>
  <si>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</si>
  <si>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</si>
  <si>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</si>
  <si>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</si>
  <si>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</si>
  <si>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</si>
  <si>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</si>
  <si>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</si>
  <si>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</si>
  <si>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</si>
  <si>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</si>
  <si>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</si>
  <si>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</si>
  <si>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</si>
  <si>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</si>
  <si>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</si>
  <si>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</si>
  <si>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</si>
  <si>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</si>
  <si>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</si>
  <si>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</si>
  <si>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</si>
  <si>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</si>
  <si>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</si>
  <si>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</si>
  <si>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</si>
  <si>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</si>
  <si>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</si>
  <si>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</si>
  <si>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</si>
  <si>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</si>
  <si>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</si>
  <si>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</si>
  <si>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</si>
  <si>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</si>
  <si>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</si>
  <si>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</si>
  <si>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</si>
  <si>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</si>
  <si>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</si>
  <si>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</si>
  <si>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</si>
  <si>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</si>
  <si>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</si>
  <si>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</si>
  <si>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</si>
  <si>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</si>
  <si>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</si>
  <si>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</si>
  <si>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</si>
  <si>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</si>
  <si>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</si>
  <si>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</si>
  <si>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</si>
  <si>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</si>
  <si>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</si>
  <si>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</si>
  <si>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</si>
  <si>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</si>
  <si>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</si>
  <si>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</si>
  <si>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</si>
  <si>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</si>
  <si>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</si>
  <si>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</si>
  <si>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</si>
  <si>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</si>
  <si>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</si>
  <si>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</si>
  <si>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</si>
  <si>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</si>
  <si>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</si>
  <si>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</si>
  <si>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</si>
  <si>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</si>
  <si>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</si>
  <si>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</si>
  <si>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</si>
  <si>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</si>
  <si>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</si>
  <si>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</si>
  <si>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</si>
  <si>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</si>
  <si>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</si>
  <si>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</si>
  <si>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</si>
  <si>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</si>
  <si>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</si>
  <si>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</si>
  <si>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</si>
  <si>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</si>
  <si>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</si>
  <si>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</si>
  <si>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</si>
  <si>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</si>
  <si>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</si>
  <si>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</si>
  <si>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</si>
  <si>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</si>
  <si>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</si>
  <si>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</si>
  <si>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</si>
  <si>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</si>
  <si>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</si>
  <si>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</si>
  <si>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</si>
  <si>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</si>
  <si>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</si>
  <si>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</si>
  <si>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</si>
  <si>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</si>
  <si>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</si>
  <si>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</si>
  <si>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</si>
  <si>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</si>
  <si>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</si>
  <si>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</si>
  <si>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</si>
  <si>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</si>
  <si>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</si>
  <si>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</si>
  <si>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</si>
  <si>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</si>
  <si>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</si>
  <si>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</si>
  <si>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</si>
  <si>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</si>
  <si>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</si>
  <si>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</si>
  <si>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</si>
  <si>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</si>
  <si>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</si>
  <si>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</si>
  <si>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</si>
  <si>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</si>
  <si>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</si>
  <si>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</si>
  <si>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</si>
  <si>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</si>
  <si>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</si>
  <si>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</si>
  <si>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</si>
  <si>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</si>
  <si>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</si>
  <si>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</si>
  <si>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</si>
  <si>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</si>
  <si>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</si>
  <si>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</si>
  <si>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</si>
  <si>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</si>
  <si>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</si>
  <si>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</si>
  <si>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</si>
  <si>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</si>
  <si>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</si>
  <si>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</si>
  <si>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</si>
  <si>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</si>
  <si>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</si>
  <si>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</si>
  <si>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</si>
  <si>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</si>
  <si>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</si>
  <si>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</si>
  <si>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</si>
  <si>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</si>
  <si>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</si>
  <si>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</si>
  <si>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</si>
  <si>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</si>
  <si>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</si>
  <si>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</si>
  <si>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</si>
  <si>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</si>
  <si>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</si>
  <si>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</si>
  <si>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</si>
  <si>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</si>
  <si>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</si>
  <si>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</si>
  <si>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</si>
  <si>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</si>
  <si>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</si>
  <si>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</si>
  <si>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</si>
  <si>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</si>
  <si>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</si>
  <si>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</si>
  <si>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</si>
  <si>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</si>
  <si>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</si>
  <si>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</si>
  <si>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</si>
  <si>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</si>
  <si>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</si>
  <si>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</si>
  <si>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</si>
  <si>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</si>
  <si>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</si>
  <si>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</si>
  <si>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</si>
  <si>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</si>
  <si>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</si>
  <si>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</si>
  <si>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</si>
  <si>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</si>
  <si>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</si>
  <si>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</si>
  <si>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</si>
  <si>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</si>
  <si>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</si>
  <si>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</si>
  <si>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</si>
  <si>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</si>
  <si>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</si>
  <si>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</si>
  <si>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</si>
  <si>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</si>
  <si>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</si>
  <si>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</si>
  <si>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</si>
  <si>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</si>
  <si>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</si>
  <si>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</si>
  <si>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</si>
  <si>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</si>
  <si>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</si>
  <si>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</si>
  <si>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</si>
  <si>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</si>
  <si>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</si>
  <si>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</si>
  <si>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</si>
  <si>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</si>
  <si>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</si>
  <si>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</si>
  <si>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</si>
  <si>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</si>
  <si>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</si>
  <si>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</si>
  <si>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</si>
  <si>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</si>
  <si>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</si>
  <si>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</si>
  <si>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</si>
  <si>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</si>
  <si>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</si>
  <si>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</si>
  <si>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</si>
  <si>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</si>
  <si>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</si>
  <si>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</si>
  <si>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</si>
  <si>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</si>
  <si>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</si>
  <si>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</si>
  <si>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</si>
  <si>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</si>
  <si>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</si>
  <si>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</si>
  <si>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</si>
  <si>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</si>
  <si>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</si>
  <si>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</si>
  <si>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</si>
  <si>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</si>
  <si>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</si>
  <si>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</si>
  <si>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</si>
  <si>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</si>
  <si>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</si>
  <si>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</si>
  <si>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</si>
  <si>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</si>
  <si>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</si>
  <si>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</si>
  <si>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</si>
  <si>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</si>
  <si>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</si>
  <si>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</si>
  <si>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</si>
  <si>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</si>
  <si>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</si>
  <si>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</si>
  <si>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</si>
  <si>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</si>
  <si>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</si>
  <si>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</si>
  <si>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</si>
  <si>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</si>
  <si>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</si>
  <si>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</si>
  <si>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</si>
  <si>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</si>
  <si>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</si>
  <si>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</si>
  <si>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</si>
  <si>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</si>
  <si>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</si>
  <si>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</si>
  <si>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</si>
  <si>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</si>
  <si>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</si>
  <si>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</si>
  <si>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</si>
  <si>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</si>
  <si>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</si>
  <si>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</si>
  <si>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</si>
  <si>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</si>
  <si>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</si>
  <si>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</si>
  <si>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</si>
  <si>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</si>
  <si>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</si>
  <si>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</si>
  <si>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</si>
  <si>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</si>
  <si>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</si>
  <si>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</si>
  <si>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</si>
  <si>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</si>
  <si>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</si>
  <si>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</si>
  <si>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</si>
  <si>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</si>
  <si>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</si>
  <si>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</si>
  <si>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</si>
  <si>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</si>
  <si>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</si>
  <si>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</si>
  <si>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</si>
  <si>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</si>
  <si>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</si>
  <si>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</si>
  <si>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</si>
  <si>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</si>
  <si>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</si>
  <si>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</si>
  <si>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</si>
  <si>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</si>
  <si>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</si>
  <si>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</si>
  <si>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</si>
  <si>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</si>
  <si>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</si>
  <si>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</si>
  <si>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</si>
  <si>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</si>
  <si>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</si>
  <si>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</si>
  <si>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</si>
  <si>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</si>
  <si>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</si>
  <si>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</si>
  <si>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</si>
  <si>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</si>
  <si>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</si>
  <si>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</si>
  <si>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</si>
  <si>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</si>
  <si>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</si>
  <si>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</si>
  <si>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</si>
  <si>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</si>
  <si>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</si>
  <si>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</si>
  <si>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</si>
  <si>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</si>
  <si>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</si>
  <si>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</si>
  <si>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</si>
  <si>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</si>
  <si>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</si>
  <si>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</si>
  <si>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</si>
  <si>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</si>
  <si>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</si>
  <si>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</si>
  <si>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</si>
  <si>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</si>
  <si>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</si>
  <si>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</si>
  <si>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</si>
  <si>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</si>
  <si>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</si>
  <si>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</si>
  <si>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</si>
  <si>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</si>
  <si>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</si>
  <si>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</si>
  <si>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</si>
  <si>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</si>
  <si>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</si>
  <si>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</si>
  <si>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</si>
  <si>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</si>
  <si>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</si>
  <si>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</si>
  <si>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</si>
  <si>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</si>
  <si>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</si>
  <si>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</si>
  <si>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</si>
  <si>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</si>
  <si>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</si>
  <si>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</si>
  <si>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</si>
  <si>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</si>
  <si>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</si>
  <si>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</si>
  <si>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</si>
  <si>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</si>
  <si>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</si>
  <si>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</si>
  <si>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</si>
  <si>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</si>
  <si>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</si>
  <si>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</si>
  <si>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</si>
  <si>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</si>
  <si>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</si>
  <si>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</si>
  <si>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</si>
  <si>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</si>
  <si>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</si>
  <si>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</si>
  <si>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</si>
  <si>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</si>
  <si>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</si>
  <si>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</si>
  <si>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</si>
  <si>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</si>
  <si>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</si>
  <si>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</si>
  <si>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</si>
  <si>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</si>
  <si>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</si>
  <si>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</si>
  <si>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</si>
  <si>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</si>
  <si>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</si>
  <si>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</si>
  <si>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</si>
  <si>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</si>
  <si>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</si>
  <si>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</si>
  <si>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</si>
  <si>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</si>
  <si>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</si>
  <si>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</si>
  <si>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</si>
  <si>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</si>
  <si>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</si>
  <si>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</si>
  <si>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</si>
  <si>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</si>
  <si>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</si>
  <si>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</si>
  <si>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</si>
  <si>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</si>
  <si>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</si>
  <si>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</si>
  <si>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</si>
  <si>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</si>
  <si>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</si>
  <si>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</si>
  <si>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</si>
  <si>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</si>
  <si>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</si>
  <si>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</si>
  <si>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</si>
  <si>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</si>
  <si>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</si>
  <si>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</si>
  <si>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</si>
  <si>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</si>
  <si>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</si>
  <si>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</si>
  <si>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</si>
  <si>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</si>
  <si>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</si>
  <si>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</si>
  <si>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</si>
  <si>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</si>
  <si>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</si>
  <si>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</si>
  <si>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</si>
  <si>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</si>
  <si>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</si>
  <si>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</si>
  <si>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</si>
  <si>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</si>
  <si>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</si>
  <si>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</si>
  <si>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</si>
  <si>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</si>
  <si>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</si>
  <si>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</si>
  <si>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</si>
  <si>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</si>
  <si>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</si>
  <si>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</si>
  <si>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</si>
  <si>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</si>
  <si>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</si>
  <si>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</si>
  <si>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</si>
  <si>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</si>
  <si>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</si>
  <si>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</si>
  <si>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</si>
  <si>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</si>
  <si>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</si>
  <si>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</si>
  <si>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</si>
  <si>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</si>
  <si>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</si>
  <si>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</si>
  <si>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</si>
  <si>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</si>
  <si>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</si>
  <si>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</si>
  <si>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</si>
  <si>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</si>
  <si>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</si>
  <si>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</si>
  <si>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</si>
  <si>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</si>
  <si>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</si>
  <si>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</si>
  <si>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</si>
  <si>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</si>
  <si>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</si>
  <si>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</si>
  <si>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</si>
  <si>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</si>
  <si>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</si>
  <si>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</si>
  <si>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</si>
  <si>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</si>
  <si>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</si>
  <si>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</si>
  <si>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</si>
  <si>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</si>
  <si>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</si>
  <si>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</si>
  <si>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</si>
  <si>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</si>
  <si>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</si>
  <si>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</si>
  <si>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</si>
  <si>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</si>
  <si>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</si>
  <si>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</si>
  <si>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</si>
  <si>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</si>
  <si>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</si>
  <si>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</si>
  <si>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</si>
  <si>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</si>
  <si>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</si>
  <si>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</si>
  <si>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</si>
  <si>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</si>
  <si>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</si>
  <si>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</si>
  <si>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</si>
  <si>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</si>
  <si>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</si>
  <si>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</si>
  <si>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</si>
  <si>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</si>
  <si>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</si>
  <si>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</si>
  <si>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</si>
  <si>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</si>
  <si>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</si>
  <si>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</si>
  <si>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</si>
  <si>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</si>
  <si>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</si>
  <si>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</si>
  <si>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</si>
  <si>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</si>
  <si>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</si>
  <si>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</si>
  <si>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</si>
  <si>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</si>
  <si>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</si>
  <si>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</si>
  <si>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</si>
  <si>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</si>
  <si>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</si>
  <si>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</si>
  <si>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</si>
  <si>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</si>
  <si>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</si>
  <si>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</si>
  <si>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</si>
  <si>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</si>
  <si>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</si>
  <si>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</si>
  <si>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</si>
  <si>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</si>
  <si>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</si>
  <si>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</si>
  <si>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</si>
  <si>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</si>
  <si>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</si>
  <si>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</si>
  <si>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</si>
  <si>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</si>
  <si>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</si>
  <si>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</si>
  <si>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</si>
  <si>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</si>
  <si>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</si>
  <si>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</si>
  <si>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</si>
  <si>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</si>
  <si>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</si>
  <si>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</si>
  <si>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</si>
  <si>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</si>
  <si>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</si>
  <si>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</si>
  <si>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</si>
  <si>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</si>
  <si>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</si>
  <si>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</si>
  <si>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</si>
  <si>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</si>
  <si>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</si>
  <si>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</si>
  <si>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</si>
  <si>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</si>
  <si>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</si>
  <si>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</si>
  <si>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</si>
  <si>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</si>
  <si>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</si>
  <si>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</si>
  <si>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</si>
  <si>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</si>
  <si>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</si>
  <si>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</si>
  <si>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</si>
  <si>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</si>
  <si>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</si>
  <si>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</si>
  <si>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</si>
  <si>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</si>
  <si>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</si>
  <si>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</si>
  <si>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</si>
  <si>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</si>
  <si>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</si>
  <si>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</si>
  <si>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</si>
  <si>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</si>
  <si>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</si>
  <si>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</si>
  <si>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</si>
  <si>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</si>
  <si>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</si>
  <si>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</si>
  <si>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</si>
  <si>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</si>
  <si>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</si>
  <si>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</si>
  <si>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</si>
  <si>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</si>
  <si>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</si>
  <si>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</si>
  <si>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</si>
  <si>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</si>
  <si>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</si>
  <si>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</si>
  <si>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</si>
  <si>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</si>
  <si>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</si>
  <si>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</si>
  <si>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</si>
  <si>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</si>
  <si>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</si>
  <si>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</si>
  <si>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</si>
  <si>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</si>
  <si>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</si>
  <si>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</si>
  <si>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</si>
  <si>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</si>
  <si>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</si>
  <si>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</si>
  <si>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</si>
  <si>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</si>
  <si>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</si>
  <si>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</si>
  <si>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</si>
  <si>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</si>
  <si>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</si>
  <si>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</si>
  <si>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</si>
  <si>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</si>
  <si>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</si>
  <si>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</si>
  <si>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</si>
  <si>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</si>
  <si>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</si>
  <si>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</si>
  <si>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</si>
  <si>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</si>
  <si>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</si>
  <si>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</si>
  <si>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</si>
  <si>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</si>
  <si>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</si>
  <si>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</si>
  <si>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</si>
  <si>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</si>
  <si>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</si>
  <si>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</si>
  <si>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</si>
  <si>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</si>
  <si>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</si>
  <si>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</si>
  <si>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</si>
  <si>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</si>
  <si>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</si>
  <si>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</si>
  <si>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</si>
  <si>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</si>
  <si>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</si>
  <si>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</si>
  <si>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</si>
  <si>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</si>
  <si>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</si>
  <si>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</si>
  <si>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</si>
  <si>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</si>
  <si>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</si>
  <si>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</si>
  <si>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</si>
  <si>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</si>
  <si>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</si>
  <si>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</si>
  <si>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</si>
  <si>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</si>
  <si>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</si>
  <si>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</si>
  <si>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</si>
  <si>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</si>
  <si>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</si>
  <si>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</si>
  <si>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</si>
  <si>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</si>
  <si>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</si>
  <si>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</si>
  <si>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</si>
  <si>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</si>
  <si>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</si>
  <si>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</si>
  <si>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</si>
  <si>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</si>
  <si>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</si>
  <si>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</si>
  <si>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</si>
  <si>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</si>
  <si>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</si>
  <si>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</si>
  <si>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</si>
  <si>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</si>
  <si>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</si>
  <si>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</si>
  <si>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</si>
  <si>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</si>
  <si>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</si>
  <si>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</si>
  <si>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</si>
  <si>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</si>
  <si>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</si>
  <si>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</si>
  <si>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</si>
  <si>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</si>
  <si>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</si>
  <si>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</si>
  <si>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</si>
  <si>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</si>
  <si>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</si>
  <si>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</si>
  <si>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</si>
  <si>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</si>
  <si>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</si>
  <si>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</si>
  <si>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</si>
  <si>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</si>
  <si>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</si>
  <si>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</si>
  <si>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</si>
  <si>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</si>
  <si>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</si>
  <si>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</si>
  <si>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</si>
  <si>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</si>
  <si>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</si>
  <si>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</si>
  <si>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</si>
  <si>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</si>
  <si>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</si>
  <si>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</si>
  <si>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</si>
  <si>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</si>
  <si>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</si>
  <si>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</si>
  <si>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</si>
  <si>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</si>
  <si>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</si>
  <si>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</si>
  <si>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</si>
  <si>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</si>
  <si>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</si>
  <si>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</si>
  <si>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</si>
  <si>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</si>
  <si>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</si>
  <si>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</si>
  <si>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</si>
  <si>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</si>
  <si>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</si>
  <si>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</si>
  <si>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</si>
  <si>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</si>
  <si>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</si>
  <si>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</si>
  <si>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</si>
  <si>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</si>
  <si>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</si>
  <si>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</si>
  <si>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</si>
  <si>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</si>
  <si>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</si>
  <si>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</si>
  <si>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</si>
  <si>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</si>
  <si>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</si>
  <si>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</si>
  <si>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</si>
  <si>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</si>
  <si>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</si>
  <si>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</si>
  <si>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</si>
  <si>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</si>
  <si>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</si>
  <si>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</si>
  <si>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</si>
  <si>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</si>
  <si>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</si>
  <si>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</si>
  <si>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</si>
  <si>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</si>
  <si>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</si>
  <si>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</si>
  <si>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</si>
  <si>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</si>
  <si>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</si>
  <si>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</si>
  <si>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</si>
  <si>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</si>
  <si>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</si>
  <si>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</si>
  <si>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</si>
  <si>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</si>
  <si>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</si>
  <si>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</si>
  <si>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</si>
  <si>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</si>
  <si>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</si>
  <si>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</si>
  <si>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</si>
  <si>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</si>
  <si>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</si>
  <si>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</si>
  <si>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</si>
  <si>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</si>
  <si>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</si>
  <si>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</si>
  <si>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</si>
  <si>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</si>
  <si>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</si>
  <si>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</si>
  <si>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</si>
  <si>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</si>
  <si>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</si>
  <si>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</si>
  <si>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</si>
  <si>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</si>
  <si>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</si>
  <si>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</si>
  <si>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</si>
  <si>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</si>
  <si>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</si>
  <si>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</si>
  <si>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</si>
  <si>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</si>
  <si>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</si>
  <si>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</si>
  <si>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</si>
  <si>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</si>
  <si>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</si>
  <si>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</si>
  <si>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</si>
  <si>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</si>
  <si>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</si>
  <si>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</si>
  <si>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</si>
  <si>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</si>
  <si>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</si>
  <si>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</si>
  <si>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</si>
  <si>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</si>
  <si>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</si>
  <si>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</si>
  <si>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</si>
  <si>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</si>
  <si>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</si>
  <si>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</si>
  <si>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</si>
  <si>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</si>
  <si>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</si>
  <si>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</si>
  <si>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</si>
  <si>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</si>
  <si>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</si>
  <si>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</si>
  <si>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</si>
  <si>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</si>
  <si>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</si>
  <si>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</si>
  <si>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</si>
  <si>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</si>
  <si>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</si>
  <si>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</si>
  <si>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</si>
  <si>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</si>
  <si>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</si>
  <si>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</si>
  <si>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</si>
  <si>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</si>
  <si>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</si>
  <si>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</si>
  <si>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</si>
  <si>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</si>
  <si>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</si>
  <si>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</si>
  <si>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</si>
  <si>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</si>
  <si>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</si>
  <si>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</si>
  <si>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</si>
  <si>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</si>
  <si>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</si>
  <si>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</si>
  <si>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</si>
  <si>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</si>
  <si>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</si>
  <si>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</si>
  <si>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</si>
  <si>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</si>
  <si>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</si>
  <si>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</si>
  <si>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</si>
  <si>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</si>
  <si>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</si>
  <si>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</si>
  <si>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</si>
  <si>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</si>
  <si>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</si>
  <si>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</si>
  <si>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</si>
  <si>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</si>
  <si>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</si>
  <si>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</si>
  <si>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</si>
  <si>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</si>
  <si>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</si>
  <si>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</si>
  <si>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</si>
  <si>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</si>
  <si>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</si>
  <si>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</si>
  <si>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</si>
  <si>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</si>
  <si>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</si>
  <si>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</si>
  <si>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</si>
  <si>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</si>
  <si>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</si>
  <si>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</si>
  <si>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</si>
  <si>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</si>
  <si>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</si>
  <si>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</si>
  <si>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</si>
  <si>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</si>
  <si>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</si>
  <si>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</si>
  <si>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</si>
  <si>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</si>
  <si>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</si>
  <si>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</si>
  <si>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</si>
  <si>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</si>
  <si>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</si>
  <si>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</si>
  <si>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</si>
  <si>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</si>
  <si>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</si>
  <si>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</si>
  <si>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</si>
  <si>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</si>
  <si>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</si>
  <si>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</si>
  <si>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</si>
  <si>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</si>
  <si>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</si>
  <si>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</si>
  <si>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</si>
  <si>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</si>
  <si>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</si>
  <si>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</si>
  <si>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</si>
  <si>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</si>
  <si>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</si>
  <si>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</si>
  <si>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</si>
  <si>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</si>
  <si>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</si>
  <si>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</si>
  <si>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</si>
  <si>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</si>
  <si>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</si>
  <si>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</si>
  <si>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</si>
  <si>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</si>
  <si>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</si>
  <si>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</si>
  <si>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</si>
  <si>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</si>
  <si>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</si>
  <si>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</si>
  <si>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</si>
  <si>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</si>
  <si>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</si>
  <si>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</si>
  <si>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</si>
  <si>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</si>
  <si>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</si>
  <si>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</si>
  <si>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</si>
  <si>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</si>
  <si>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</si>
  <si>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</si>
  <si>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</si>
  <si>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</si>
  <si>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</si>
  <si>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</si>
  <si>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</si>
  <si>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</si>
  <si>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</si>
  <si>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</si>
  <si>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</si>
  <si>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</si>
  <si>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</si>
  <si>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</si>
  <si>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</si>
  <si>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</si>
  <si>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</si>
  <si>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</si>
  <si>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</si>
  <si>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</si>
  <si>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</si>
  <si>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</si>
  <si>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</si>
  <si>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</si>
  <si>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</si>
  <si>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</si>
  <si>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</si>
  <si>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</si>
  <si>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</si>
  <si>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</si>
  <si>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</si>
  <si>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</si>
  <si>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</si>
  <si>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</si>
  <si>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</si>
  <si>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</si>
  <si>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</si>
  <si>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</si>
  <si>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</si>
  <si>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</si>
  <si>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</si>
  <si>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</si>
  <si>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</si>
  <si>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</si>
  <si>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</si>
  <si>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</si>
  <si>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</si>
  <si>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</si>
  <si>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</si>
  <si>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</si>
  <si>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</si>
  <si>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</si>
  <si>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</si>
  <si>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</si>
  <si>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</si>
  <si>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</si>
  <si>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</si>
  <si>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</si>
  <si>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</si>
  <si>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</si>
  <si>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</si>
  <si>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</si>
  <si>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</si>
  <si>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</si>
  <si>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</si>
  <si>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</si>
  <si>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</si>
  <si>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</si>
  <si>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</si>
  <si>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</si>
  <si>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</si>
  <si>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</si>
  <si>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</si>
  <si>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</si>
  <si>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</si>
  <si>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</si>
  <si>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</si>
  <si>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</si>
  <si>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</si>
  <si>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</si>
  <si>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</si>
  <si>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</si>
  <si>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</si>
  <si>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</si>
  <si>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</si>
  <si>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</si>
  <si>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</si>
  <si>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</si>
  <si>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</si>
  <si>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</si>
  <si>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</si>
  <si>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</si>
  <si>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</si>
  <si>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</si>
  <si>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</si>
  <si>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</si>
  <si>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</si>
  <si>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</si>
  <si>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</si>
  <si>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</si>
  <si>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</si>
  <si>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</si>
  <si>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</si>
  <si>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</si>
  <si>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</si>
  <si>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</si>
  <si>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</si>
  <si>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</si>
  <si>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</si>
  <si>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</si>
  <si>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</si>
  <si>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</si>
  <si>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</si>
  <si>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</si>
  <si>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</si>
  <si>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</si>
  <si>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</si>
  <si>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</si>
  <si>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</si>
  <si>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</si>
  <si>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</si>
  <si>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</si>
  <si>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</si>
  <si>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</si>
  <si>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</si>
  <si>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</si>
  <si>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</si>
  <si>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</si>
  <si>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</si>
  <si>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</si>
  <si>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</si>
  <si>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</si>
  <si>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</si>
  <si>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</si>
  <si>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</si>
  <si>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</si>
  <si>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</si>
  <si>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</si>
  <si>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</si>
  <si>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</si>
  <si>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</si>
  <si>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</si>
  <si>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</si>
  <si>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</si>
  <si>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</si>
  <si>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</si>
  <si>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</si>
  <si>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</si>
  <si>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</si>
  <si>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</si>
  <si>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</si>
  <si>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</si>
  <si>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</si>
  <si>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</si>
  <si>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</si>
  <si>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</si>
  <si>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</si>
  <si>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</si>
  <si>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</si>
  <si>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</si>
  <si>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</si>
  <si>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</si>
  <si>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</si>
  <si>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</si>
  <si>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</si>
  <si>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</si>
  <si>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</si>
  <si>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</si>
  <si>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</si>
  <si>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</si>
  <si>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</si>
  <si>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</si>
  <si>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</si>
  <si>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</si>
  <si>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</si>
  <si>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</si>
  <si>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</si>
  <si>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</si>
  <si>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</si>
  <si>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</si>
  <si>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</si>
  <si>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</si>
  <si>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</si>
  <si>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</si>
  <si>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</si>
  <si>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</si>
  <si>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</si>
  <si>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</si>
  <si>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</si>
  <si>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</si>
  <si>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</si>
  <si>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</si>
  <si>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</si>
  <si>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</si>
  <si>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</si>
  <si>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</si>
  <si>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</si>
  <si>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</si>
  <si>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</si>
  <si>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</si>
  <si>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</si>
  <si>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</si>
  <si>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</si>
  <si>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</si>
  <si>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</si>
  <si>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</si>
  <si>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</si>
  <si>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</si>
  <si>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</si>
  <si>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</si>
  <si>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</si>
  <si>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</si>
  <si>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</si>
  <si>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</si>
  <si>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</si>
  <si>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</si>
  <si>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</si>
  <si>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</si>
  <si>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</si>
  <si>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</si>
  <si>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</si>
  <si>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</si>
  <si>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</si>
  <si>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</si>
  <si>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</si>
  <si>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</si>
  <si>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</si>
  <si>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</si>
  <si>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</si>
  <si>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</si>
  <si>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</si>
  <si>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</si>
  <si>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</si>
  <si>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</si>
  <si>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</si>
  <si>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</si>
  <si>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</si>
  <si>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</si>
  <si>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</si>
  <si>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</si>
  <si>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</si>
  <si>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</si>
  <si>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</si>
  <si>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</si>
  <si>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</si>
  <si>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</si>
  <si>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</si>
  <si>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</si>
  <si>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</si>
  <si>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</si>
  <si>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</si>
  <si>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</si>
  <si>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</si>
  <si>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</si>
  <si>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</si>
  <si>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</si>
  <si>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</si>
  <si>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</si>
  <si>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</si>
  <si>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</si>
  <si>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</si>
  <si>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</si>
  <si>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</si>
  <si>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</si>
  <si>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</si>
  <si>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</si>
  <si>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</si>
  <si>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</si>
  <si>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</si>
  <si>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</si>
  <si>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</si>
  <si>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</si>
  <si>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</si>
  <si>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</si>
  <si>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</si>
  <si>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</si>
  <si>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</si>
  <si>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</si>
  <si>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</si>
  <si>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</si>
  <si>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</si>
  <si>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</si>
  <si>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</si>
  <si>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</si>
  <si>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</si>
  <si>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</si>
  <si>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</si>
  <si>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</si>
  <si>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</si>
  <si>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</si>
  <si>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</si>
  <si>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</si>
  <si>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</si>
  <si>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</si>
  <si>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</si>
  <si>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</si>
  <si>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</si>
  <si>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</si>
  <si>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</si>
  <si>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</si>
  <si>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</si>
  <si>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</si>
  <si>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</si>
  <si>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</si>
  <si>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</si>
  <si>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</si>
  <si>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</si>
  <si>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</si>
  <si>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</si>
  <si>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</si>
  <si>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</si>
  <si>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</si>
  <si>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</si>
  <si>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</si>
  <si>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</si>
  <si>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</si>
  <si>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</si>
  <si>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</si>
  <si>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</si>
  <si>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</si>
  <si>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</si>
  <si>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</si>
  <si>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</si>
  <si>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</si>
  <si>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</si>
  <si>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</si>
  <si>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</si>
  <si>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</si>
  <si>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</si>
  <si>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</si>
  <si>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</si>
  <si>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</si>
  <si>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</si>
  <si>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</si>
  <si>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</si>
  <si>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</si>
  <si>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</si>
  <si>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</si>
  <si>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</si>
  <si>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</si>
  <si>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</si>
  <si>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</si>
  <si>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</si>
  <si>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</si>
  <si>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</si>
  <si>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</si>
  <si>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</si>
  <si>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</si>
  <si>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</si>
  <si>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</si>
  <si>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</si>
  <si>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</si>
  <si>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</si>
  <si>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</si>
  <si>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</si>
  <si>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</si>
  <si>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</si>
  <si>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</si>
  <si>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</si>
  <si>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</si>
  <si>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</si>
  <si>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</si>
  <si>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</si>
  <si>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</si>
  <si>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</si>
  <si>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</si>
  <si>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</si>
  <si>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</si>
  <si>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</si>
  <si>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</si>
  <si>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</si>
  <si>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</si>
  <si>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</si>
  <si>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</si>
  <si>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</si>
  <si>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</si>
  <si>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</si>
  <si>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</si>
  <si>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</si>
  <si>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</si>
  <si>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</si>
  <si>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</si>
  <si>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</si>
  <si>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</si>
  <si>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</si>
  <si>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</si>
  <si>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</si>
  <si>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</si>
  <si>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</si>
  <si>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</si>
  <si>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</si>
  <si>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</si>
  <si>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</si>
  <si>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</si>
  <si>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</si>
  <si>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</si>
  <si>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</si>
  <si>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</si>
  <si>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</si>
  <si>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</si>
  <si>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</si>
  <si>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</si>
  <si>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</si>
  <si>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</si>
  <si>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</si>
  <si>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</si>
  <si>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</si>
  <si>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</si>
  <si>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</si>
  <si>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</si>
  <si>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</si>
  <si>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</si>
  <si>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</si>
  <si>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</si>
  <si>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</si>
  <si>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</si>
  <si>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</si>
  <si>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</si>
  <si>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</si>
  <si>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</si>
  <si>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</si>
  <si>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</si>
  <si>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</si>
  <si>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</si>
  <si>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</si>
  <si>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</si>
  <si>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</si>
  <si>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</si>
  <si>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</si>
  <si>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</si>
  <si>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</si>
  <si>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</si>
  <si>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</si>
  <si>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</si>
  <si>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</si>
  <si>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</si>
  <si>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</si>
  <si>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</si>
  <si>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</si>
  <si>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</si>
  <si>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</si>
  <si>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</si>
  <si>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</si>
  <si>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</si>
  <si>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</si>
  <si>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</si>
  <si>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</si>
  <si>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</si>
  <si>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</si>
  <si>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</si>
  <si>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</si>
  <si>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</si>
  <si>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</si>
  <si>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</si>
  <si>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</si>
  <si>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</si>
  <si>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</si>
  <si>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</si>
  <si>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</si>
  <si>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</si>
  <si>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</si>
  <si>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</si>
  <si>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</si>
  <si>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</si>
  <si>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</si>
  <si>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</si>
  <si>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</si>
  <si>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</si>
  <si>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</si>
  <si>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</si>
  <si>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</si>
  <si>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</si>
  <si>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</si>
  <si>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</si>
  <si>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</si>
  <si>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</si>
  <si>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</si>
  <si>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</si>
  <si>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</si>
  <si>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</si>
  <si>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</si>
  <si>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</si>
  <si>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</si>
  <si>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</si>
  <si>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</si>
  <si>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</si>
  <si>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</si>
  <si>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</si>
  <si>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</si>
  <si>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</si>
  <si>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</si>
  <si>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</si>
  <si>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</si>
  <si>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</si>
  <si>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</si>
  <si>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</si>
  <si>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</si>
  <si>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</si>
  <si>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</si>
  <si>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</si>
  <si>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</si>
  <si>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</si>
  <si>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</si>
  <si>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</si>
  <si>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</si>
  <si>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</si>
  <si>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</si>
  <si>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</si>
  <si>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</si>
  <si>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</si>
  <si>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</si>
  <si>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</si>
  <si>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</si>
  <si>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</si>
  <si>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</si>
  <si>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</si>
  <si>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</si>
  <si>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</si>
  <si>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</si>
  <si>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</si>
  <si>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</si>
  <si>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</si>
  <si>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</si>
  <si>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</si>
  <si>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</si>
  <si>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</si>
  <si>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</si>
  <si>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</si>
  <si>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</si>
  <si>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</si>
  <si>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</si>
  <si>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</si>
  <si>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</si>
  <si>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</si>
  <si>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</si>
  <si>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</si>
  <si>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</si>
  <si>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</si>
  <si>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</si>
  <si>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</si>
  <si>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</si>
  <si>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</si>
  <si>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</si>
  <si>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</si>
  <si>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</si>
  <si>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</si>
  <si>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</si>
  <si>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</si>
  <si>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</si>
  <si>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</si>
  <si>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</si>
  <si>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</si>
  <si>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</si>
  <si>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</si>
  <si>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</si>
  <si>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</si>
  <si>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</si>
  <si>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</si>
  <si>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</si>
  <si>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</si>
  <si>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</si>
  <si>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</si>
  <si>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</si>
  <si>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</si>
  <si>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</si>
  <si>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</si>
  <si>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</si>
  <si>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</si>
  <si>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</si>
  <si>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</si>
  <si>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</si>
  <si>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</si>
  <si>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</si>
  <si>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</si>
  <si>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</si>
  <si>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</si>
  <si>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</si>
  <si>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</si>
  <si>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</si>
  <si>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</si>
  <si>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</si>
  <si>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</si>
  <si>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</si>
  <si>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</si>
  <si>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</si>
  <si>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</si>
  <si>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</si>
  <si>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</si>
  <si>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</si>
  <si>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</si>
  <si>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</si>
  <si>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</si>
  <si>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</si>
  <si>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</si>
  <si>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</si>
  <si>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</si>
  <si>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</si>
  <si>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</si>
  <si>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</si>
  <si>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</si>
  <si>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</si>
  <si>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</si>
  <si>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</si>
  <si>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</si>
  <si>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</si>
  <si>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</si>
  <si>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</si>
  <si>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</si>
  <si>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</si>
  <si>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</si>
  <si>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</si>
  <si>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</si>
  <si>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</si>
  <si>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</si>
  <si>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</si>
  <si>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</si>
  <si>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</si>
  <si>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</si>
  <si>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</si>
  <si>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</si>
  <si>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</si>
  <si>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</si>
  <si>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</si>
  <si>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</si>
  <si>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</si>
  <si>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</si>
  <si>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</si>
  <si>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</si>
  <si>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</si>
  <si>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</si>
  <si>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</si>
  <si>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</si>
  <si>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</si>
  <si>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</si>
  <si>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</si>
  <si>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</si>
  <si>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</si>
  <si>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</si>
  <si>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</si>
  <si>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</si>
  <si>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</si>
  <si>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</si>
  <si>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</si>
  <si>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</si>
  <si>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</si>
  <si>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</si>
  <si>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</si>
  <si>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</si>
  <si>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</si>
  <si>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</si>
  <si>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</si>
  <si>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</si>
  <si>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</si>
  <si>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</si>
  <si>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</si>
  <si>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</si>
  <si>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</si>
  <si>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</si>
  <si>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</si>
  <si>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</si>
  <si>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</si>
  <si>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</si>
  <si>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</si>
  <si>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</si>
  <si>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</si>
  <si>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</si>
  <si>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</si>
  <si>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</si>
  <si>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</si>
  <si>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</si>
  <si>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</si>
  <si>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</si>
  <si>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</si>
  <si>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</si>
  <si>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</si>
  <si>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</si>
  <si>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</si>
  <si>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</si>
  <si>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</si>
  <si>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</si>
  <si>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</si>
  <si>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</si>
  <si>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</si>
  <si>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</si>
  <si>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</si>
  <si>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</si>
  <si>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</si>
  <si>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</si>
  <si>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</si>
  <si>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</si>
  <si>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</si>
  <si>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</si>
  <si>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</si>
  <si>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</si>
  <si>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</si>
  <si>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</si>
  <si>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</si>
  <si>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</si>
  <si>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</si>
  <si>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</si>
  <si>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</si>
  <si>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</si>
  <si>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</si>
  <si>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</si>
  <si>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</si>
  <si>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</si>
  <si>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</si>
  <si>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</si>
  <si>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</si>
  <si>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</si>
  <si>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</si>
  <si>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</si>
  <si>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</si>
  <si>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</si>
  <si>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</si>
  <si>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</si>
  <si>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</si>
  <si>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</si>
  <si>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</si>
  <si>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</si>
  <si>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</si>
  <si>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</si>
  <si>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</si>
  <si>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</si>
  <si>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</si>
  <si>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</si>
  <si>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</si>
  <si>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</si>
  <si>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</si>
  <si>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</si>
  <si>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</si>
  <si>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</si>
  <si>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</si>
  <si>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</si>
  <si>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</si>
  <si>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</si>
  <si>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</si>
  <si>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</si>
  <si>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</si>
  <si>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</si>
  <si>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</si>
  <si>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</si>
  <si>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</si>
  <si>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</si>
  <si>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</si>
  <si>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</si>
  <si>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</si>
  <si>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</si>
  <si>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</si>
  <si>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</si>
  <si>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</si>
  <si>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</si>
  <si>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</si>
  <si>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</si>
  <si>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</si>
  <si>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</si>
  <si>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</si>
  <si>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</si>
  <si>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</si>
  <si>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</si>
  <si>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</si>
  <si>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</si>
  <si>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</si>
  <si>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</si>
  <si>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</si>
  <si>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</si>
  <si>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</si>
  <si>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</si>
  <si>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</si>
  <si>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</si>
  <si>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</si>
  <si>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</si>
  <si>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</si>
  <si>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</si>
  <si>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</si>
  <si>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</si>
  <si>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</si>
  <si>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</si>
  <si>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</si>
  <si>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</si>
  <si>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</si>
  <si>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</si>
  <si>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</si>
  <si>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</si>
  <si>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</si>
  <si>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</si>
  <si>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</si>
  <si>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</si>
  <si>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</si>
  <si>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</si>
  <si>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</si>
  <si>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</si>
  <si>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</si>
  <si>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</si>
  <si>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</si>
  <si>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</si>
  <si>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</si>
  <si>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</si>
  <si>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</si>
  <si>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</si>
  <si>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</si>
  <si>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</si>
  <si>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</si>
  <si>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</si>
  <si>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</si>
  <si>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</si>
  <si>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</si>
  <si>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</si>
  <si>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</si>
  <si>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</si>
  <si>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</si>
  <si>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</si>
  <si>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</si>
  <si>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</si>
  <si>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</si>
  <si>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</si>
  <si>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</si>
  <si>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</si>
  <si>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</si>
  <si>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</si>
  <si>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</si>
  <si>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</si>
  <si>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</si>
  <si>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</si>
  <si>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</si>
  <si>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</si>
  <si>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</si>
  <si>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</si>
  <si>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</si>
  <si>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</si>
  <si>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</si>
  <si>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</si>
  <si>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</si>
  <si>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</si>
  <si>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</si>
  <si>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</si>
  <si>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</si>
  <si>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</si>
  <si>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</si>
  <si>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</si>
  <si>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</si>
  <si>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</si>
  <si>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</si>
  <si>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</si>
  <si>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</si>
  <si>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</si>
  <si>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</si>
  <si>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</si>
  <si>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</si>
  <si>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</si>
  <si>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</si>
  <si>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</si>
  <si>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</si>
  <si>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</si>
  <si>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</si>
  <si>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</si>
  <si>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</si>
  <si>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</si>
  <si>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</si>
  <si>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</si>
  <si>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</si>
  <si>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</si>
  <si>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</si>
  <si>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</si>
  <si>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</si>
  <si>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</si>
  <si>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</si>
  <si>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</si>
  <si>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</si>
  <si>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</si>
  <si>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</si>
  <si>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</si>
  <si>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</si>
  <si>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</si>
  <si>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</si>
  <si>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</si>
  <si>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</si>
  <si>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</si>
  <si>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</si>
  <si>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</si>
  <si>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</si>
  <si>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</si>
  <si>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</si>
  <si>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</si>
  <si>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</si>
  <si>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</si>
  <si>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</si>
  <si>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</si>
  <si>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</si>
  <si>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</si>
  <si>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</si>
  <si>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</si>
  <si>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</si>
  <si>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</si>
  <si>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</si>
  <si>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</si>
  <si>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</si>
  <si>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</si>
  <si>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</si>
  <si>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</si>
  <si>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</si>
  <si>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</si>
  <si>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</si>
  <si>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</si>
  <si>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</si>
  <si>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</si>
  <si>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</si>
  <si>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</si>
  <si>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</si>
  <si>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</si>
  <si>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</si>
  <si>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</si>
  <si>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</si>
  <si>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</si>
  <si>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</si>
  <si>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</si>
  <si>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</si>
  <si>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</si>
  <si>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</si>
  <si>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</si>
  <si>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</si>
  <si>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</si>
  <si>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</si>
  <si>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</si>
  <si>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</si>
  <si>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</si>
  <si>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</si>
  <si>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</si>
  <si>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</si>
  <si>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</si>
  <si>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</si>
  <si>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</si>
  <si>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</si>
  <si>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</si>
  <si>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</si>
  <si>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</si>
  <si>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</si>
  <si>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</si>
  <si>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</si>
  <si>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</si>
  <si>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</si>
  <si>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</si>
  <si>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</si>
  <si>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</si>
  <si>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</si>
  <si>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</si>
  <si>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</si>
  <si>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</si>
  <si>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</si>
  <si>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</si>
  <si>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</si>
  <si>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</si>
  <si>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</si>
  <si>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</si>
  <si>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</si>
  <si>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</si>
  <si>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</si>
  <si>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</si>
  <si>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</si>
  <si>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</si>
  <si>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</si>
  <si>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</si>
  <si>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</si>
  <si>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</si>
  <si>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</si>
  <si>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</si>
  <si>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</si>
  <si>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</si>
  <si>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</si>
  <si>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</si>
  <si>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</si>
  <si>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</si>
  <si>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</si>
  <si>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</si>
  <si>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</si>
  <si>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</si>
  <si>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</si>
  <si>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</si>
  <si>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</si>
  <si>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</si>
  <si>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</si>
  <si>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</si>
  <si>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</si>
  <si>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</si>
  <si>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</si>
  <si>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</si>
  <si>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</si>
  <si>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</si>
  <si>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</si>
  <si>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</si>
  <si>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</si>
  <si>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</si>
  <si>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</si>
  <si>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</si>
  <si>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</si>
  <si>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</si>
  <si>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</si>
  <si>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</si>
  <si>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</si>
  <si>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</si>
  <si>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</si>
  <si>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</si>
  <si>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</si>
  <si>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</si>
  <si>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</si>
  <si>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</si>
  <si>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</si>
  <si>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</si>
  <si>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</si>
  <si>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</si>
  <si>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</si>
  <si>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</si>
  <si>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</si>
  <si>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</si>
  <si>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</si>
  <si>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</si>
  <si>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</si>
  <si>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</si>
  <si>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</si>
  <si>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</si>
  <si>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</si>
  <si>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</si>
  <si>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</si>
  <si>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</si>
  <si>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</si>
  <si>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</si>
  <si>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</si>
  <si>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</si>
  <si>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</si>
  <si>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</si>
  <si>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</si>
  <si>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</si>
  <si>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</si>
  <si>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</si>
  <si>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</si>
  <si>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</si>
  <si>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</si>
  <si>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</si>
  <si>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</si>
  <si>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</si>
  <si>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</si>
  <si>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</si>
  <si>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</si>
  <si>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</si>
  <si>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</si>
  <si>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</si>
  <si>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</si>
  <si>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</si>
  <si>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</si>
  <si>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</si>
  <si>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</si>
  <si>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</si>
  <si>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</si>
  <si>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</si>
  <si>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</si>
  <si>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</si>
  <si>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</si>
  <si>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</si>
  <si>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</si>
  <si>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</si>
  <si>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</si>
  <si>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</si>
  <si>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</si>
  <si>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</si>
  <si>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</si>
  <si>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</si>
  <si>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</si>
  <si>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</si>
  <si>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</si>
  <si>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</si>
  <si>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</si>
  <si>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</si>
  <si>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</si>
  <si>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</si>
  <si>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</si>
  <si>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</si>
  <si>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</si>
  <si>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</si>
  <si>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</si>
  <si>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</si>
  <si>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</si>
  <si>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</si>
  <si>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</si>
  <si>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</si>
  <si>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</si>
  <si>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</si>
  <si>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</si>
  <si>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</si>
  <si>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</si>
  <si>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</si>
  <si>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</si>
  <si>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</si>
  <si>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</si>
  <si>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</si>
  <si>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</si>
  <si>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</si>
  <si>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</si>
  <si>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</si>
  <si>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</si>
  <si>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</si>
  <si>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</si>
  <si>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</si>
  <si>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</si>
  <si>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</si>
  <si>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</si>
  <si>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</si>
  <si>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</si>
  <si>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</si>
  <si>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</si>
  <si>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</si>
  <si>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</si>
  <si>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</si>
  <si>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</si>
  <si>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</si>
  <si>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</si>
  <si>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</si>
  <si>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</si>
  <si>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</si>
  <si>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</si>
  <si>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</si>
  <si>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</si>
  <si>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</si>
  <si>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</si>
  <si>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</si>
  <si>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</si>
  <si>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</si>
  <si>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</si>
  <si>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</si>
  <si>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</si>
  <si>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</si>
  <si>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</si>
  <si>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</si>
  <si>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</si>
  <si>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</si>
  <si>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</si>
  <si>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</si>
  <si>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</si>
  <si>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</si>
  <si>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</si>
  <si>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</si>
  <si>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</si>
  <si>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</si>
  <si>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</si>
  <si>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</si>
  <si>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</si>
  <si>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</si>
  <si>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</si>
  <si>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</si>
  <si>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</si>
  <si>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</si>
  <si>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</si>
  <si>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</si>
  <si>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</si>
  <si>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</si>
  <si>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</si>
  <si>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</si>
  <si>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</si>
  <si>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</si>
  <si>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</si>
  <si>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</si>
  <si>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</si>
  <si>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</si>
  <si>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</si>
  <si>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</si>
  <si>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</si>
  <si>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</si>
  <si>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</si>
  <si>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</si>
  <si>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</si>
  <si>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</si>
  <si>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</si>
  <si>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</si>
  <si>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</si>
  <si>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</si>
  <si>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</si>
  <si>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</si>
  <si>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</si>
  <si>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</si>
  <si>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</si>
  <si>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</si>
  <si>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</si>
  <si>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</si>
  <si>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</si>
  <si>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</si>
  <si>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</si>
  <si>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</si>
  <si>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</si>
  <si>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</si>
  <si>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</si>
  <si>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</si>
  <si>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</si>
  <si>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</si>
  <si>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</si>
  <si>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</si>
  <si>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</si>
  <si>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</si>
  <si>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</si>
  <si>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</si>
  <si>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</si>
  <si>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</si>
  <si>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</si>
  <si>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</si>
  <si>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</si>
  <si>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</si>
  <si>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</si>
  <si>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</si>
  <si>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</si>
  <si>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</si>
  <si>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</si>
  <si>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</si>
  <si>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</si>
  <si>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</si>
  <si>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</si>
  <si>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</si>
  <si>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</si>
  <si>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</si>
  <si>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</si>
  <si>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</si>
  <si>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</si>
  <si>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</si>
  <si>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</si>
  <si>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</si>
  <si>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</si>
  <si>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</si>
  <si>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</si>
  <si>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</si>
  <si>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</si>
  <si>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</si>
  <si>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</si>
  <si>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</si>
  <si>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</si>
  <si>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</si>
  <si>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</si>
  <si>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</si>
  <si>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</si>
  <si>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</si>
  <si>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</si>
  <si>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</si>
  <si>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</si>
  <si>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</si>
  <si>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</si>
  <si>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</si>
  <si>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</si>
  <si>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</si>
  <si>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</si>
  <si>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</si>
  <si>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</si>
  <si>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</si>
  <si>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</si>
  <si>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</si>
  <si>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</si>
  <si>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</si>
  <si>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</si>
  <si>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</si>
  <si>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</si>
  <si>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</si>
  <si>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</si>
  <si>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</si>
  <si>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</si>
  <si>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</si>
  <si>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</si>
  <si>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</si>
  <si>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</si>
  <si>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</si>
  <si>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</si>
  <si>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</si>
  <si>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</si>
  <si>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</si>
  <si>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</si>
  <si>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</si>
  <si>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</si>
  <si>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</si>
  <si>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</si>
  <si>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</si>
  <si>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</si>
  <si>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</si>
  <si>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</si>
  <si>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</si>
  <si>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</si>
  <si>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</si>
  <si>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</si>
  <si>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</si>
  <si>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</si>
  <si>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</si>
  <si>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</si>
  <si>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</si>
  <si>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</si>
  <si>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</si>
  <si>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</si>
  <si>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</si>
  <si>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</si>
  <si>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</si>
  <si>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</si>
  <si>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</si>
  <si>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</si>
  <si>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</si>
  <si>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</si>
  <si>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</si>
  <si>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</si>
  <si>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</si>
  <si>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</si>
  <si>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</si>
  <si>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</si>
  <si>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</si>
  <si>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</si>
  <si>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</si>
  <si>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</si>
  <si>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</si>
  <si>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</si>
  <si>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</si>
  <si>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</si>
  <si>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</si>
  <si>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</si>
  <si>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</si>
  <si>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</si>
  <si>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</si>
  <si>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</si>
  <si>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</si>
  <si>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</si>
  <si>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</si>
  <si>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</si>
  <si>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</si>
  <si>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</si>
  <si>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</si>
  <si>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</si>
  <si>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</si>
  <si>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</si>
  <si>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</si>
  <si>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</si>
  <si>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</si>
  <si>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</si>
  <si>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</si>
  <si>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</si>
  <si>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</si>
  <si>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</si>
  <si>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</si>
  <si>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</si>
  <si>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</si>
  <si>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</si>
  <si>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</si>
  <si>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</si>
  <si>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</si>
  <si>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</si>
  <si>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</si>
  <si>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</si>
  <si>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</si>
  <si>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</si>
  <si>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</si>
  <si>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</si>
  <si>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</si>
  <si>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</si>
  <si>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</si>
  <si>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</si>
  <si>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</si>
  <si>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</si>
  <si>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</si>
  <si>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</si>
  <si>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</si>
  <si>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</si>
  <si>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</si>
  <si>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</si>
  <si>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</si>
  <si>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</si>
  <si>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</si>
  <si>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</si>
  <si>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</si>
  <si>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</si>
  <si>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</si>
  <si>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</si>
  <si>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</si>
  <si>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</si>
  <si>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</si>
  <si>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</si>
  <si>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</si>
  <si>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</si>
  <si>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</si>
  <si>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</si>
  <si>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</si>
  <si>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</si>
  <si>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</si>
  <si>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</si>
  <si>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</si>
  <si>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</si>
  <si>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</si>
  <si>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</si>
  <si>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</si>
  <si>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</si>
  <si>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</si>
  <si>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</si>
  <si>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</si>
  <si>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</si>
  <si>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</si>
  <si>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</si>
  <si>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</si>
  <si>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</si>
  <si>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</si>
  <si>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</si>
  <si>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</si>
  <si>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</si>
  <si>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</si>
  <si>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</si>
  <si>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</si>
  <si>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</si>
  <si>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</si>
  <si>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</si>
  <si>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</si>
  <si>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</si>
  <si>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</si>
  <si>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</si>
  <si>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</si>
  <si>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</si>
  <si>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</si>
  <si>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</si>
  <si>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</si>
  <si>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</si>
  <si>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</si>
  <si>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</si>
  <si>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</si>
  <si>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</si>
  <si>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</si>
  <si>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</si>
  <si>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</si>
  <si>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</si>
  <si>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</si>
  <si>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</si>
  <si>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</si>
  <si>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</si>
  <si>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</si>
  <si>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</si>
  <si>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</si>
  <si>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</si>
  <si>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</si>
  <si>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</si>
  <si>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</si>
  <si>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</si>
  <si>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</si>
  <si>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</si>
  <si>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</si>
  <si>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</si>
  <si>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</si>
  <si>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</si>
  <si>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</si>
  <si>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</si>
  <si>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</si>
  <si>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</si>
  <si>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</si>
  <si>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</si>
  <si>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</si>
  <si>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</si>
  <si>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</si>
  <si>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</si>
  <si>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</si>
  <si>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</si>
  <si>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</si>
  <si>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</si>
  <si>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</si>
  <si>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</si>
  <si>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</si>
  <si>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</si>
  <si>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</si>
  <si>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</si>
  <si>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</si>
  <si>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</si>
  <si>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</si>
  <si>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</si>
  <si>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</si>
  <si>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</si>
  <si>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</si>
  <si>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</si>
  <si>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</si>
  <si>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</si>
  <si>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</si>
  <si>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</si>
  <si>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</si>
  <si>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</si>
  <si>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</si>
  <si>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</si>
  <si>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</si>
  <si>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</si>
  <si>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</si>
  <si>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</si>
  <si>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</si>
  <si>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</si>
  <si>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</si>
  <si>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</si>
  <si>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</si>
  <si>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</si>
  <si>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</si>
  <si>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</si>
  <si>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</si>
  <si>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</si>
  <si>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</si>
  <si>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</si>
  <si>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</si>
  <si>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</si>
  <si>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</si>
  <si>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</si>
  <si>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</si>
  <si>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</si>
  <si>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</si>
  <si>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</si>
  <si>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</si>
  <si>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</si>
  <si>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</si>
  <si>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</si>
  <si>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</si>
  <si>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</si>
  <si>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</si>
  <si>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</si>
  <si>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</si>
  <si>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</si>
  <si>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</si>
  <si>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</si>
  <si>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</si>
  <si>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</si>
  <si>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</si>
  <si>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</si>
  <si>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</si>
  <si>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</si>
  <si>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</si>
  <si>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</si>
  <si>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</si>
  <si>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</si>
  <si>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</si>
  <si>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</si>
  <si>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</si>
  <si>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</si>
  <si>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</si>
  <si>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</si>
  <si>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</si>
  <si>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</si>
  <si>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</si>
  <si>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</si>
  <si>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</si>
  <si>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</si>
  <si>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</si>
  <si>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</si>
  <si>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</si>
  <si>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</si>
  <si>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</si>
  <si>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</si>
  <si>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</si>
  <si>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</si>
  <si>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</si>
  <si>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</si>
  <si>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</si>
  <si>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</si>
  <si>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</si>
  <si>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</si>
  <si>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</si>
  <si>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</si>
  <si>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</si>
  <si>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</si>
  <si>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</si>
  <si>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</si>
  <si>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</si>
  <si>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</si>
  <si>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</si>
  <si>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</si>
  <si>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</si>
  <si>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</si>
  <si>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</si>
  <si>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</si>
  <si>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</si>
  <si>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</si>
  <si>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</si>
  <si>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</si>
  <si>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</si>
  <si>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</si>
  <si>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</si>
  <si>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</si>
  <si>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</si>
  <si>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</si>
  <si>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</si>
  <si>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</si>
  <si>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</si>
  <si>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</si>
  <si>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</si>
  <si>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</si>
  <si>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</si>
  <si>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</si>
  <si>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</si>
  <si>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</si>
  <si>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</si>
  <si>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</si>
  <si>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</si>
  <si>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</si>
  <si>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</si>
  <si>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</si>
  <si>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</si>
  <si>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</si>
  <si>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</si>
  <si>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</si>
  <si>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</si>
  <si>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</si>
  <si>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</si>
  <si>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</si>
  <si>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</si>
  <si>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</si>
  <si>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</si>
  <si>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</si>
  <si>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</si>
  <si>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</si>
  <si>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</si>
  <si>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</si>
  <si>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</si>
  <si>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</si>
  <si>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</si>
  <si>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</si>
  <si>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</si>
  <si>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</si>
  <si>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</si>
  <si>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</si>
  <si>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</si>
  <si>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</si>
  <si>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</si>
  <si>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</si>
  <si>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</si>
  <si>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</si>
  <si>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</si>
  <si>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</si>
  <si>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</si>
  <si>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</si>
  <si>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</si>
  <si>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</si>
  <si>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</si>
  <si>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</si>
  <si>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</si>
  <si>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</si>
  <si>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</si>
  <si>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</si>
  <si>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</si>
  <si>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</si>
  <si>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</si>
  <si>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</si>
  <si>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</si>
  <si>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</si>
  <si>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</si>
  <si>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</si>
  <si>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</si>
  <si>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</si>
  <si>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</si>
  <si>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</si>
  <si>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</si>
  <si>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</si>
  <si>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</si>
  <si>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</si>
  <si>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</si>
  <si>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</si>
  <si>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</si>
  <si>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</si>
  <si>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</si>
  <si>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</si>
  <si>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</si>
  <si>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</si>
  <si>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</si>
  <si>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</si>
  <si>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</si>
  <si>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</si>
  <si>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</si>
  <si>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</si>
  <si>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</si>
  <si>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</si>
  <si>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</si>
  <si>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</si>
  <si>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</si>
  <si>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</si>
  <si>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</si>
  <si>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</si>
  <si>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</si>
  <si>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</si>
  <si>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</si>
  <si>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</si>
  <si>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</si>
  <si>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</si>
  <si>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</si>
  <si>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</si>
  <si>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</si>
  <si>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</si>
  <si>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</si>
  <si>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</si>
  <si>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</si>
  <si>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</si>
  <si>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</si>
  <si>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</si>
  <si>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</si>
  <si>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</si>
  <si>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</si>
  <si>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</si>
  <si>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</si>
  <si>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</si>
  <si>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</si>
  <si>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</si>
  <si>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</si>
  <si>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</si>
  <si>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</si>
  <si>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</si>
  <si>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</si>
  <si>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</si>
  <si>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</si>
  <si>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</si>
  <si>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</si>
  <si>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</si>
  <si>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</si>
  <si>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</si>
  <si>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</si>
  <si>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</si>
  <si>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</si>
  <si>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</si>
  <si>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</si>
  <si>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</si>
  <si>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</si>
  <si>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</si>
  <si>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</si>
  <si>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</si>
  <si>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</si>
  <si>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</si>
  <si>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</si>
  <si>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</si>
  <si>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</si>
  <si>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</si>
  <si>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</si>
  <si>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</si>
  <si>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</si>
  <si>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</si>
  <si>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</si>
  <si>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</si>
  <si>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</si>
  <si>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</si>
  <si>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</si>
  <si>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</si>
  <si>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</si>
  <si>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</si>
  <si>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</si>
  <si>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</si>
  <si>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</si>
  <si>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</si>
  <si>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</si>
  <si>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</si>
  <si>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</si>
  <si>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</si>
  <si>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</si>
  <si>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</si>
  <si>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</si>
  <si>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</si>
  <si>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</si>
  <si>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</si>
  <si>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</si>
  <si>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</si>
  <si>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</si>
  <si>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</si>
  <si>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</si>
  <si>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</si>
  <si>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</si>
  <si>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</si>
  <si>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</si>
  <si>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</si>
  <si>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</si>
  <si>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</si>
  <si>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</si>
  <si>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</si>
  <si>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</si>
  <si>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</si>
  <si>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</si>
  <si>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</si>
  <si>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</si>
  <si>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</si>
  <si>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</si>
  <si>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</si>
  <si>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</si>
  <si>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</si>
  <si>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</si>
  <si>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</si>
  <si>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</si>
  <si>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</si>
  <si>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</si>
  <si>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</si>
  <si>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</si>
  <si>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</si>
  <si>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</si>
  <si>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</si>
  <si>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</si>
  <si>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</si>
  <si>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</si>
  <si>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</si>
  <si>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</si>
  <si>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</si>
  <si>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</si>
  <si>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</si>
  <si>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</si>
  <si>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</si>
  <si>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</si>
  <si>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</si>
  <si>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</si>
  <si>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</si>
  <si>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</si>
  <si>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</si>
  <si>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</si>
  <si>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</si>
  <si>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</si>
  <si>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</si>
  <si>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</si>
  <si>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</si>
  <si>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</si>
  <si>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</si>
  <si>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</si>
  <si>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</si>
  <si>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</si>
  <si>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</si>
  <si>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</si>
  <si>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</si>
  <si>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</si>
  <si>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</si>
  <si>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</si>
  <si>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</si>
  <si>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</si>
  <si>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</si>
  <si>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</si>
  <si>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</si>
  <si>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</si>
  <si>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</si>
  <si>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</si>
  <si>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</si>
  <si>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</si>
  <si>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</si>
  <si>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</si>
  <si>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</si>
  <si>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</si>
  <si>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</si>
  <si>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</si>
  <si>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</si>
  <si>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</si>
  <si>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</si>
  <si>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</si>
  <si>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</si>
  <si>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</si>
  <si>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</si>
  <si>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</si>
  <si>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</si>
  <si>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</si>
  <si>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</si>
  <si>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</si>
  <si>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</si>
  <si>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</si>
  <si>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</si>
  <si>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</si>
  <si>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</si>
  <si>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</si>
  <si>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</si>
  <si>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</si>
  <si>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</si>
  <si>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</si>
  <si>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</si>
  <si>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</si>
  <si>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</si>
  <si>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</si>
  <si>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</si>
  <si>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</si>
  <si>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</si>
  <si>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</si>
  <si>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</si>
  <si>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</si>
  <si>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</si>
  <si>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</si>
  <si>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</si>
  <si>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</si>
  <si>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</si>
  <si>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</si>
  <si>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</si>
  <si>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</si>
  <si>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</si>
  <si>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</si>
  <si>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</si>
  <si>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</si>
  <si>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</si>
  <si>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</si>
  <si>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</si>
  <si>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</si>
  <si>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</si>
  <si>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</si>
  <si>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</si>
  <si>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</si>
  <si>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</si>
  <si>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</si>
  <si>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</si>
  <si>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</si>
  <si>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</si>
  <si>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</si>
  <si>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</si>
  <si>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</si>
  <si>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</si>
  <si>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</si>
  <si>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</si>
  <si>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</si>
  <si>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</si>
  <si>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</si>
  <si>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</si>
  <si>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</si>
  <si>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</si>
  <si>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</si>
  <si>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</si>
  <si>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</si>
  <si>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</si>
  <si>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</si>
  <si>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</si>
  <si>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</si>
  <si>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</si>
  <si>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</si>
  <si>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</si>
  <si>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</si>
  <si>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</si>
  <si>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</si>
  <si>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</si>
  <si>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</si>
  <si>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</si>
  <si>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</si>
  <si>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</si>
  <si>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</si>
  <si>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</si>
  <si>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</si>
  <si>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</si>
  <si>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</si>
  <si>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</si>
  <si>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</si>
  <si>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</si>
  <si>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</si>
  <si>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</si>
  <si>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</si>
  <si>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</si>
  <si>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</si>
  <si>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</si>
  <si>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</si>
  <si>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</si>
  <si>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</si>
  <si>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</si>
  <si>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</si>
  <si>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</si>
  <si>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</si>
  <si>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</si>
  <si>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</si>
  <si>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</si>
  <si>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</si>
  <si>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</si>
  <si>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</si>
  <si>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</si>
  <si>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</si>
  <si>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</si>
  <si>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</si>
  <si>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</si>
  <si>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</si>
  <si>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</si>
  <si>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</si>
  <si>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</si>
  <si>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</si>
  <si>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</si>
  <si>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</si>
  <si>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</si>
  <si>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</si>
  <si>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</si>
  <si>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</si>
  <si>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</si>
  <si>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</si>
  <si>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</si>
  <si>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</si>
  <si>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</si>
  <si>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</si>
  <si>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</si>
  <si>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</si>
  <si>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</si>
  <si>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</si>
  <si>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</si>
  <si>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</si>
  <si>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</si>
  <si>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</si>
  <si>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</si>
  <si>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</si>
  <si>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</si>
  <si>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</si>
  <si>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</si>
  <si>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</si>
  <si>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</si>
  <si>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</si>
  <si>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</si>
  <si>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</si>
  <si>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</si>
  <si>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</si>
  <si>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</si>
  <si>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</si>
  <si>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</si>
  <si>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</si>
  <si>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</si>
  <si>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</si>
  <si>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</si>
  <si>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</si>
  <si>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</si>
  <si>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</si>
  <si>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</si>
  <si>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</si>
  <si>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</si>
  <si>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</si>
  <si>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</si>
  <si>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</si>
  <si>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</si>
  <si>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</si>
  <si>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</si>
  <si>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</si>
  <si>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</si>
  <si>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</si>
  <si>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</si>
  <si>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</si>
  <si>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</si>
  <si>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</si>
  <si>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</si>
  <si>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</si>
  <si>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</si>
  <si>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</si>
  <si>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</si>
  <si>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</si>
  <si>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</si>
  <si>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</si>
  <si>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</si>
  <si>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</si>
  <si>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</si>
  <si>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</si>
  <si>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</si>
  <si>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</si>
  <si>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</si>
  <si>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</si>
  <si>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</si>
  <si>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</si>
  <si>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</si>
  <si>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</si>
  <si>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</si>
  <si>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</si>
  <si>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</si>
  <si>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</si>
  <si>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</si>
  <si>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</si>
  <si>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</si>
  <si>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</si>
  <si>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</si>
  <si>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</si>
  <si>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</si>
  <si>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</si>
  <si>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</si>
  <si>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</si>
  <si>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</si>
  <si>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</si>
  <si>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</si>
  <si>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</si>
  <si>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</si>
  <si>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</si>
  <si>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</si>
  <si>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</si>
  <si>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</si>
  <si>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</si>
  <si>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</si>
  <si>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</si>
  <si>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</si>
  <si>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</si>
  <si>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</si>
  <si>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</si>
  <si>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</si>
  <si>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</si>
  <si>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</si>
  <si>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</si>
  <si>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</si>
  <si>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</si>
  <si>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</si>
  <si>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</si>
  <si>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</si>
  <si>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</si>
  <si>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</si>
  <si>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</si>
  <si>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</si>
  <si>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</si>
  <si>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</si>
  <si>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</si>
  <si>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</si>
  <si>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</si>
  <si>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</si>
  <si>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</si>
  <si>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</si>
  <si>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</si>
  <si>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</si>
  <si>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</si>
  <si>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</si>
  <si>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</si>
  <si>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</si>
  <si>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</si>
  <si>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</si>
  <si>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</si>
  <si>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</si>
  <si>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</si>
  <si>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</si>
  <si>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</si>
  <si>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</si>
  <si>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</si>
  <si>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</si>
  <si>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</si>
  <si>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</si>
  <si>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</si>
  <si>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</si>
  <si>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</si>
  <si>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</si>
  <si>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</si>
  <si>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</si>
  <si>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</si>
  <si>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</si>
  <si>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</si>
  <si>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</si>
  <si>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</si>
  <si>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</si>
  <si>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</si>
  <si>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</si>
  <si>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</si>
  <si>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</si>
  <si>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</si>
  <si>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</si>
  <si>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</si>
  <si>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</si>
  <si>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</si>
  <si>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</si>
  <si>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</si>
  <si>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</si>
  <si>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</si>
  <si>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</si>
  <si>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</si>
  <si>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</si>
  <si>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</si>
  <si>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</si>
  <si>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</si>
  <si>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</si>
  <si>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</si>
  <si>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</si>
  <si>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</si>
  <si>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</si>
  <si>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</si>
  <si>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</si>
  <si>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</si>
  <si>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</si>
  <si>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</si>
  <si>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</si>
  <si>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</si>
  <si>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</si>
  <si>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</si>
  <si>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</si>
  <si>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</si>
  <si>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</si>
  <si>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</si>
  <si>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</si>
  <si>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</si>
  <si>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</si>
  <si>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</si>
  <si>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</si>
  <si>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</si>
  <si>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</si>
  <si>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</si>
  <si>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</si>
  <si>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</si>
  <si>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</si>
  <si>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</si>
  <si>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</si>
  <si>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</si>
  <si>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</si>
  <si>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</si>
  <si>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</si>
  <si>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</si>
  <si>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</si>
  <si>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</si>
  <si>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</si>
  <si>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</si>
  <si>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</si>
  <si>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</si>
  <si>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</si>
  <si>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</si>
  <si>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</si>
  <si>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</si>
  <si>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</si>
  <si>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</si>
  <si>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</si>
  <si>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</si>
  <si>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</si>
  <si>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</si>
  <si>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</si>
  <si>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</si>
  <si>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</si>
  <si>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</si>
  <si>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</si>
  <si>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</si>
  <si>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</si>
  <si>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</si>
  <si>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</si>
  <si>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</si>
  <si>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</si>
  <si>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</si>
  <si>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</si>
  <si>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</si>
  <si>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</si>
  <si>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</si>
  <si>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</si>
  <si>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</si>
  <si>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</si>
  <si>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</si>
  <si>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</si>
  <si>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</si>
  <si>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</si>
  <si>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</si>
  <si>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</si>
  <si>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</si>
  <si>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</si>
  <si>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</si>
  <si>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</si>
  <si>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</si>
  <si>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</si>
  <si>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</si>
  <si>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</si>
  <si>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</si>
  <si>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</si>
  <si>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</si>
  <si>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</si>
  <si>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</si>
  <si>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</si>
  <si>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</si>
  <si>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</si>
  <si>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</si>
  <si>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</si>
  <si>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</si>
  <si>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</si>
  <si>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</si>
  <si>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</si>
  <si>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</si>
  <si>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</si>
  <si>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</si>
  <si>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</si>
  <si>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</si>
  <si>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</si>
  <si>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</si>
  <si>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</si>
  <si>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</si>
  <si>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</si>
  <si>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</si>
  <si>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</si>
  <si>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</si>
  <si>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</si>
  <si>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</si>
  <si>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</si>
  <si>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</si>
  <si>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</si>
  <si>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</si>
  <si>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</si>
  <si>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</si>
  <si>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</si>
  <si>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</si>
  <si>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</si>
  <si>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</si>
  <si>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</si>
  <si>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</si>
  <si>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</si>
  <si>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</si>
  <si>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</si>
  <si>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</si>
  <si>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</si>
  <si>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</si>
  <si>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</si>
  <si>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</si>
  <si>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</si>
  <si>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</si>
  <si>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</si>
  <si>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</si>
  <si>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</si>
  <si>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</si>
  <si>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</si>
  <si>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</si>
  <si>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</si>
  <si>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</si>
  <si>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</si>
  <si>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</si>
  <si>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</si>
  <si>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</si>
  <si>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</si>
  <si>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</si>
  <si>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</si>
  <si>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</si>
  <si>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</si>
  <si>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</si>
  <si>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</si>
  <si>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</si>
  <si>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</si>
  <si>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</si>
  <si>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</si>
  <si>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</si>
  <si>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</si>
  <si>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</si>
  <si>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</si>
  <si>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</si>
  <si>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</si>
  <si>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</si>
  <si>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</si>
  <si>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</si>
  <si>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</si>
  <si>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</si>
  <si>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</si>
  <si>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</si>
  <si>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</si>
  <si>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</si>
  <si>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</si>
  <si>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</si>
  <si>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</si>
  <si>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</si>
  <si>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</si>
  <si>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</si>
  <si>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</si>
  <si>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</si>
  <si>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</si>
  <si>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</si>
  <si>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</si>
  <si>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</si>
  <si>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</si>
  <si>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</si>
  <si>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</si>
  <si>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</si>
  <si>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</si>
  <si>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</si>
  <si>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</si>
  <si>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</si>
  <si>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</si>
  <si>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</si>
  <si>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</si>
  <si>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</si>
  <si>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</si>
  <si>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</si>
  <si>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</si>
  <si>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</si>
  <si>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</si>
  <si>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</si>
  <si>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</si>
  <si>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</si>
  <si>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</si>
  <si>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</si>
  <si>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</si>
  <si>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</si>
  <si>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</si>
  <si>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</si>
  <si>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</si>
  <si>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</si>
  <si>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</si>
  <si>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</si>
  <si>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</si>
  <si>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</si>
  <si>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</si>
  <si>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</si>
  <si>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</si>
  <si>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</si>
  <si>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</si>
  <si>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</si>
  <si>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</si>
  <si>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</si>
  <si>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</si>
  <si>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</si>
  <si>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</si>
  <si>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</si>
  <si>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</si>
  <si>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</si>
  <si>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</si>
  <si>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</si>
  <si>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</si>
  <si>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</si>
  <si>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</si>
  <si>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</si>
  <si>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</si>
  <si>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</si>
  <si>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</si>
  <si>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</si>
  <si>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</si>
  <si>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</si>
  <si>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</si>
  <si>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</si>
  <si>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</si>
  <si>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</si>
  <si>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</si>
  <si>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</si>
  <si>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</si>
  <si>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</si>
  <si>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</si>
  <si>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</si>
  <si>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</si>
  <si>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</si>
  <si>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</si>
  <si>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</si>
  <si>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</si>
  <si>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</si>
  <si>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</si>
  <si>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</si>
  <si>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</si>
  <si>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</si>
  <si>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</si>
  <si>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</si>
  <si>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</si>
  <si>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</si>
  <si>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</si>
  <si>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</si>
  <si>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</si>
  <si>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</si>
  <si>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</si>
  <si>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</si>
  <si>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</si>
  <si>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</si>
  <si>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</si>
  <si>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</si>
  <si>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</si>
  <si>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</si>
  <si>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</si>
  <si>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</si>
  <si>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</si>
  <si>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</si>
  <si>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</si>
  <si>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</si>
  <si>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</si>
  <si>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</si>
  <si>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</si>
  <si>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</si>
  <si>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</si>
  <si>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</si>
  <si>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</si>
  <si>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</si>
  <si>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</si>
  <si>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</si>
  <si>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</si>
  <si>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</si>
  <si>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</si>
  <si>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</si>
  <si>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</si>
  <si>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</si>
  <si>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</si>
  <si>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</si>
  <si>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</si>
  <si>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</si>
  <si>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</si>
  <si>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</si>
  <si>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</si>
  <si>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</si>
  <si>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</si>
  <si>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</si>
  <si>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</si>
  <si>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</si>
  <si>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</si>
  <si>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</si>
  <si>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</si>
  <si>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</si>
  <si>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</si>
  <si>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</si>
  <si>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</si>
  <si>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</si>
  <si>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</si>
  <si>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</si>
  <si>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</si>
  <si>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</si>
  <si>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</si>
  <si>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</si>
  <si>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</si>
  <si>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</si>
  <si>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</si>
  <si>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</si>
  <si>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</si>
  <si>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</si>
  <si>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</si>
  <si>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</si>
  <si>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</si>
  <si>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</si>
  <si>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</si>
  <si>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</si>
  <si>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</si>
  <si>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</si>
  <si>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</si>
  <si>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</si>
  <si>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</si>
  <si>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</si>
  <si>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</si>
  <si>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</si>
  <si>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</si>
  <si>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</si>
  <si>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</si>
  <si>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</si>
  <si>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</si>
  <si>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</si>
  <si>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</si>
  <si>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</si>
  <si>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</si>
  <si>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</si>
  <si>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</si>
  <si>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</si>
  <si>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</si>
  <si>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</si>
  <si>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</si>
  <si>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</si>
  <si>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</si>
  <si>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</si>
  <si>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</si>
  <si>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</si>
  <si>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</si>
  <si>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</si>
  <si>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</si>
  <si>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</si>
  <si>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</si>
  <si>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</si>
  <si>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</si>
  <si>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</si>
  <si>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</si>
  <si>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</si>
  <si>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</si>
  <si>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</si>
  <si>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</si>
  <si>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</si>
  <si>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</si>
  <si>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</si>
  <si>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</si>
  <si>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</si>
  <si>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</si>
  <si>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</si>
  <si>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</si>
  <si>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</si>
  <si>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</si>
  <si>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</si>
  <si>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</si>
  <si>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</si>
  <si>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</si>
  <si>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</si>
  <si>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</si>
  <si>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</si>
  <si>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</si>
  <si>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</si>
  <si>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</si>
  <si>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</si>
  <si>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</si>
  <si>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</si>
  <si>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</si>
  <si>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</si>
  <si>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</si>
  <si>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</si>
  <si>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</si>
  <si>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</si>
  <si>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</si>
  <si>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</si>
  <si>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</si>
  <si>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</si>
  <si>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</si>
  <si>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</si>
  <si>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</si>
  <si>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</si>
  <si>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</si>
  <si>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</si>
  <si>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</si>
  <si>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</si>
  <si>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</si>
  <si>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</si>
  <si>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</si>
  <si>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</si>
  <si>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</si>
  <si>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</si>
  <si>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</si>
  <si>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</si>
  <si>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</si>
  <si>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</si>
  <si>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</si>
  <si>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</si>
  <si>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</si>
  <si>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</si>
  <si>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</si>
  <si>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</si>
  <si>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</si>
  <si>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</si>
  <si>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</si>
  <si>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</si>
  <si>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</si>
  <si>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</si>
  <si>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</si>
  <si>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</si>
  <si>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</si>
  <si>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</si>
  <si>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</si>
  <si>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</si>
  <si>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</si>
  <si>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</si>
  <si>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</si>
  <si>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</si>
  <si>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</si>
  <si>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</si>
  <si>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</si>
  <si>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</si>
  <si>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</si>
  <si>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</si>
  <si>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</si>
  <si>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</si>
  <si>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</si>
  <si>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</si>
  <si>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</si>
  <si>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</si>
  <si>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</si>
  <si>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</si>
  <si>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</si>
  <si>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</si>
  <si>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</si>
  <si>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</si>
  <si>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</si>
  <si>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</si>
  <si>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</si>
  <si>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</si>
  <si>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</si>
  <si>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</si>
  <si>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</si>
  <si>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</si>
  <si>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</si>
  <si>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</si>
  <si>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</si>
  <si>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</si>
  <si>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</si>
  <si>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</si>
  <si>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</si>
  <si>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</si>
  <si>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</si>
  <si>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</si>
  <si>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</si>
  <si>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</si>
  <si>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</si>
  <si>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</si>
  <si>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</si>
  <si>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</si>
  <si>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</si>
  <si>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</si>
  <si>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</si>
  <si>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</si>
  <si>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</si>
  <si>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</si>
  <si>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</si>
  <si>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</si>
  <si>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</si>
  <si>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</si>
  <si>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</si>
  <si>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</si>
  <si>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</si>
  <si>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</si>
  <si>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</si>
  <si>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</si>
  <si>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</si>
  <si>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</si>
  <si>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</si>
  <si>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</si>
  <si>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</si>
  <si>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</si>
  <si>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</si>
  <si>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</si>
  <si>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</si>
  <si>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</si>
  <si>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</si>
  <si>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</si>
  <si>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</si>
  <si>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</si>
  <si>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</si>
  <si>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</si>
  <si>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</si>
  <si>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</si>
  <si>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</si>
  <si>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</si>
  <si>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</si>
  <si>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</si>
  <si>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</si>
  <si>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</si>
  <si>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</si>
  <si>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</si>
  <si>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</si>
  <si>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</si>
  <si>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</si>
  <si>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</si>
  <si>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</si>
  <si>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</si>
  <si>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</si>
  <si>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</si>
  <si>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</si>
  <si>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</si>
  <si>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</si>
  <si>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</si>
  <si>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</si>
  <si>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</si>
  <si>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</si>
  <si>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</si>
  <si>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</si>
  <si>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</si>
  <si>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</si>
  <si>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</si>
  <si>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</si>
  <si>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</si>
  <si>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</si>
  <si>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</si>
  <si>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</si>
  <si>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</si>
  <si>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</si>
  <si>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</si>
  <si>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</si>
  <si>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</si>
  <si>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</si>
  <si>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</si>
  <si>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</si>
  <si>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</si>
  <si>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</si>
  <si>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</si>
  <si>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</si>
  <si>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</si>
  <si>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</si>
  <si>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</si>
  <si>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</si>
  <si>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</si>
  <si>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</si>
  <si>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</si>
  <si>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</si>
  <si>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</si>
  <si>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</si>
  <si>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</si>
  <si>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</si>
  <si>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</si>
  <si>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</si>
  <si>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</si>
  <si>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</si>
  <si>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</si>
  <si>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</si>
  <si>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</si>
  <si>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</si>
  <si>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</si>
  <si>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</si>
  <si>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</si>
  <si>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</si>
  <si>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</si>
  <si>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</si>
  <si>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</si>
  <si>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</si>
  <si>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</si>
  <si>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</si>
  <si>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</si>
  <si>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</si>
  <si>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</si>
  <si>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</si>
  <si>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</si>
  <si>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</si>
  <si>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</si>
  <si>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</si>
  <si>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</si>
  <si>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</si>
  <si>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</si>
  <si>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</si>
  <si>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</si>
  <si>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</si>
  <si>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</si>
  <si>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</si>
  <si>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</si>
  <si>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</si>
  <si>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</si>
  <si>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</si>
  <si>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</si>
  <si>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</si>
  <si>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</si>
  <si>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</si>
  <si>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</si>
  <si>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</si>
  <si>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</si>
  <si>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</si>
  <si>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</si>
  <si>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</si>
  <si>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</si>
  <si>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</si>
  <si>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</si>
  <si>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</si>
  <si>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</si>
  <si>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</si>
  <si>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</si>
  <si>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</si>
  <si>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</si>
  <si>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</si>
  <si>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</si>
  <si>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</si>
  <si>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</si>
  <si>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</si>
  <si>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</si>
  <si>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</si>
  <si>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</si>
  <si>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</si>
  <si>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</si>
  <si>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</si>
  <si>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</si>
  <si>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</si>
  <si>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</si>
  <si>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</si>
  <si>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</si>
  <si>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</si>
  <si>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</si>
  <si>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</si>
  <si>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</si>
  <si>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</si>
  <si>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</si>
  <si>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</si>
  <si>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</si>
  <si>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</si>
  <si>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</si>
  <si>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</si>
  <si>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</si>
  <si>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</si>
  <si>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</si>
  <si>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</si>
  <si>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</si>
  <si>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</si>
  <si>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</si>
  <si>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</si>
  <si>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</si>
  <si>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</si>
  <si>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</si>
  <si>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</si>
  <si>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</si>
  <si>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</si>
  <si>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</si>
  <si>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</si>
  <si>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</si>
  <si>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</si>
  <si>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</si>
  <si>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</si>
  <si>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</si>
  <si>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</si>
  <si>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</si>
  <si>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</si>
  <si>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</si>
  <si>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</si>
  <si>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</si>
  <si>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</si>
  <si>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</si>
  <si>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</si>
  <si>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</si>
  <si>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</si>
  <si>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</si>
  <si>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</si>
  <si>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</si>
  <si>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</si>
  <si>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</si>
  <si>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</si>
  <si>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</si>
  <si>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</si>
  <si>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</si>
  <si>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</si>
  <si>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</si>
  <si>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</si>
  <si>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</si>
  <si>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</si>
  <si>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</si>
  <si>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</si>
  <si>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</si>
  <si>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</si>
  <si>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</si>
  <si>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</si>
  <si>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</si>
  <si>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</si>
  <si>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</si>
  <si>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</si>
  <si>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</si>
  <si>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</si>
  <si>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</si>
  <si>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</si>
  <si>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</si>
  <si>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</si>
  <si>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</si>
  <si>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</si>
  <si>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</si>
  <si>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</si>
  <si>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</si>
  <si>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</si>
  <si>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</si>
  <si>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</si>
  <si>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</si>
  <si>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</si>
  <si>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</si>
  <si>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</si>
  <si>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</si>
  <si>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</si>
  <si>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</si>
  <si>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</si>
  <si>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</si>
  <si>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</si>
  <si>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</si>
  <si>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</si>
  <si>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</si>
  <si>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</si>
  <si>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</si>
  <si>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</si>
  <si>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</si>
  <si>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</si>
  <si>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</si>
  <si>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</si>
  <si>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</si>
  <si>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</si>
  <si>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</si>
  <si>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</si>
  <si>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</si>
  <si>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</si>
  <si>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</si>
  <si>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</si>
  <si>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</si>
  <si>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</si>
  <si>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</si>
  <si>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</si>
  <si>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</si>
  <si>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</si>
  <si>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</si>
  <si>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</si>
  <si>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</si>
  <si>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</si>
  <si>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</si>
  <si>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</si>
  <si>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</si>
  <si>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</si>
  <si>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</si>
  <si>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</si>
  <si>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</si>
  <si>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</si>
  <si>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</si>
  <si>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</si>
  <si>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</si>
  <si>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</si>
  <si>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</si>
  <si>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</si>
  <si>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</si>
  <si>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</si>
  <si>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</si>
  <si>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</si>
  <si>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</si>
  <si>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</si>
  <si>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</si>
  <si>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</si>
  <si>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</si>
  <si>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</si>
  <si>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</si>
  <si>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</si>
  <si>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</si>
  <si>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</si>
  <si>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</si>
  <si>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</si>
  <si>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</si>
  <si>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</si>
  <si>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</si>
  <si>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</si>
  <si>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</si>
  <si>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</si>
  <si>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</si>
  <si>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</si>
  <si>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</si>
  <si>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</si>
  <si>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</si>
  <si>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</si>
  <si>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</si>
  <si>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</si>
  <si>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</si>
  <si>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</si>
  <si>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</si>
  <si>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</si>
  <si>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</si>
  <si>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</si>
  <si>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</si>
  <si>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</si>
  <si>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</si>
  <si>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</si>
  <si>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</si>
  <si>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</si>
  <si>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</si>
  <si>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</si>
  <si>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</si>
  <si>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</si>
  <si>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</si>
  <si>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</si>
  <si>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</si>
  <si>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</si>
  <si>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</si>
  <si>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</si>
  <si>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</si>
  <si>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</si>
  <si>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</si>
  <si>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</si>
  <si>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</si>
  <si>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</si>
  <si>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</si>
  <si>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</si>
  <si>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</si>
  <si>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</si>
  <si>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</si>
  <si>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</si>
  <si>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</si>
  <si>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</si>
  <si>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</si>
  <si>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</si>
  <si>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</si>
  <si>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</si>
  <si>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</si>
  <si>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</si>
  <si>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</si>
  <si>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</si>
  <si>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</si>
  <si>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</si>
  <si>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</si>
  <si>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</si>
  <si>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</si>
  <si>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</si>
  <si>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</si>
  <si>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</si>
  <si>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</si>
  <si>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</si>
  <si>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</si>
  <si>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</si>
  <si>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</si>
  <si>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</si>
  <si>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</si>
  <si>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</si>
  <si>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</si>
  <si>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</si>
  <si>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</si>
  <si>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</si>
  <si>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</si>
  <si>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</si>
  <si>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</si>
  <si>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</si>
  <si>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</si>
  <si>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</si>
  <si>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</si>
  <si>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</si>
  <si>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</si>
  <si>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</si>
  <si>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</si>
  <si>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</si>
  <si>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</si>
  <si>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</si>
  <si>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</si>
  <si>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</si>
  <si>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</si>
  <si>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</si>
  <si>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</si>
  <si>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</si>
  <si>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</si>
  <si>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</si>
  <si>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</si>
  <si>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</si>
  <si>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</si>
  <si>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</si>
  <si>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</si>
  <si>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</si>
  <si>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</si>
  <si>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</si>
  <si>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</si>
  <si>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</si>
  <si>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</si>
  <si>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</si>
  <si>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</si>
  <si>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</si>
  <si>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</si>
  <si>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</si>
  <si>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</si>
  <si>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</si>
  <si>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</si>
  <si>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</si>
  <si>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</si>
  <si>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</si>
  <si>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</si>
  <si>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</si>
  <si>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</si>
  <si>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</si>
  <si>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</si>
  <si>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</si>
  <si>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</si>
  <si>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</si>
  <si>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</si>
  <si>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</si>
  <si>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</si>
  <si>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</si>
  <si>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</si>
  <si>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</si>
  <si>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</si>
  <si>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</si>
  <si>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</si>
  <si>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</si>
  <si>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</si>
  <si>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</si>
  <si>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</si>
  <si>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</si>
  <si>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</si>
  <si>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</si>
  <si>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</si>
  <si>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</si>
  <si>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</si>
  <si>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</si>
  <si>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</si>
  <si>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</si>
  <si>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</si>
  <si>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</si>
  <si>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</si>
  <si>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</si>
  <si>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</si>
  <si>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</si>
  <si>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</si>
  <si>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</si>
  <si>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</si>
  <si>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</si>
  <si>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</si>
  <si>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</si>
  <si>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</si>
  <si>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</si>
  <si>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</si>
  <si>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</si>
  <si>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</si>
  <si>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</si>
  <si>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</si>
  <si>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</si>
  <si>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</si>
  <si>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</si>
  <si>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</si>
  <si>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</si>
  <si>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</si>
  <si>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</si>
  <si>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</si>
  <si>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</si>
  <si>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</si>
  <si>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</si>
  <si>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</si>
  <si>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</si>
  <si>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</si>
  <si>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</si>
  <si>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</si>
  <si>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</si>
  <si>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</si>
  <si>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</si>
  <si>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</si>
  <si>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</si>
  <si>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</si>
  <si>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</si>
  <si>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</si>
  <si>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</si>
  <si>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</si>
  <si>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</si>
  <si>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</si>
  <si>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</si>
  <si>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</si>
  <si>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</si>
  <si>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</si>
  <si>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</si>
  <si>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</si>
  <si>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</si>
  <si>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</si>
  <si>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</si>
  <si>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</si>
  <si>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</si>
  <si>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</si>
  <si>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</si>
  <si>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</si>
  <si>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</si>
  <si>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</si>
  <si>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</si>
  <si>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</si>
  <si>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</si>
  <si>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</si>
  <si>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</si>
  <si>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</si>
  <si>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</si>
  <si>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</si>
  <si>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</si>
  <si>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</si>
  <si>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</si>
  <si>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</si>
  <si>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</si>
  <si>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</si>
  <si>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</si>
  <si>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</si>
  <si>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</si>
  <si>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</si>
  <si>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</si>
  <si>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</si>
  <si>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</si>
  <si>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</si>
  <si>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</si>
  <si>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</si>
  <si>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</si>
  <si>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</si>
  <si>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</si>
  <si>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</si>
  <si>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</si>
  <si>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</si>
  <si>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</si>
  <si>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</si>
  <si>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</si>
  <si>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</si>
  <si>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</si>
  <si>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</si>
  <si>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</si>
  <si>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</si>
  <si>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</si>
  <si>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</si>
  <si>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</si>
  <si>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</si>
  <si>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</si>
  <si>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</si>
  <si>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</si>
  <si>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</si>
  <si>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</si>
  <si>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</si>
  <si>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</si>
  <si>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</si>
  <si>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</si>
  <si>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</si>
  <si>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</si>
  <si>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</si>
  <si>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</si>
  <si>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</si>
  <si>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</si>
  <si>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</si>
  <si>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</si>
  <si>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</si>
  <si>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</si>
  <si>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</si>
  <si>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</si>
  <si>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</si>
  <si>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</si>
  <si>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</si>
  <si>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</si>
  <si>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</si>
  <si>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</si>
  <si>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</si>
  <si>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</si>
  <si>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</si>
  <si>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</si>
  <si>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</si>
  <si>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</si>
  <si>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</si>
  <si>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</si>
  <si>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</si>
  <si>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</si>
  <si>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</si>
  <si>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</si>
  <si>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</si>
  <si>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</si>
  <si>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</si>
  <si>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</si>
  <si>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</si>
  <si>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</si>
  <si>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</si>
  <si>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</si>
  <si>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</si>
  <si>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</si>
  <si>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</si>
  <si>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</si>
  <si>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</si>
  <si>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</si>
  <si>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</si>
  <si>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</si>
  <si>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</si>
  <si>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</si>
  <si>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</si>
  <si>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</si>
  <si>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</si>
  <si>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</si>
  <si>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</si>
  <si>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</si>
  <si>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</si>
  <si>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</si>
  <si>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</si>
  <si>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</si>
  <si>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</si>
  <si>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</si>
  <si>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</si>
  <si>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</si>
  <si>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</si>
  <si>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</si>
  <si>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</si>
  <si>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</si>
  <si>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</si>
  <si>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</si>
  <si>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</si>
  <si>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</si>
  <si>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</si>
  <si>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</si>
  <si>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</si>
  <si>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</si>
  <si>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</si>
  <si>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</si>
  <si>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</si>
  <si>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</si>
  <si>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</si>
  <si>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</si>
  <si>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</si>
  <si>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</si>
  <si>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</si>
  <si>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</si>
  <si>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</si>
  <si>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</si>
  <si>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</si>
  <si>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</si>
  <si>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</si>
  <si>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</si>
  <si>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</si>
  <si>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</si>
  <si>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</si>
  <si>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</si>
  <si>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</si>
  <si>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</si>
  <si>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</si>
  <si>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</si>
  <si>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</si>
  <si>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</si>
  <si>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</si>
  <si>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</si>
  <si>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</si>
  <si>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</si>
  <si>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</si>
  <si>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</si>
  <si>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</si>
  <si>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</si>
  <si>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</si>
  <si>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</si>
  <si>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</si>
  <si>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</si>
  <si>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</si>
  <si>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</si>
  <si>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</si>
  <si>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</si>
  <si>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</si>
  <si>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</si>
  <si>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</si>
  <si>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</si>
  <si>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</si>
  <si>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</si>
  <si>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</si>
  <si>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</si>
  <si>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</si>
  <si>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</si>
  <si>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</si>
  <si>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</si>
  <si>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</si>
  <si>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</si>
  <si>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</si>
  <si>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</si>
  <si>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</si>
  <si>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</si>
  <si>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</si>
  <si>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</si>
  <si>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</si>
  <si>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</si>
  <si>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</si>
  <si>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</si>
  <si>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</si>
  <si>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</si>
  <si>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</si>
  <si>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</si>
  <si>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</si>
  <si>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</si>
  <si>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</si>
  <si>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</si>
  <si>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</si>
  <si>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</si>
  <si>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</si>
  <si>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</si>
  <si>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</si>
  <si>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</si>
  <si>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</si>
  <si>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</si>
  <si>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</si>
  <si>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</si>
  <si>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</si>
  <si>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</si>
  <si>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</si>
  <si>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</si>
  <si>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</si>
  <si>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</si>
  <si>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</si>
  <si>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</si>
  <si>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</si>
  <si>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</si>
  <si>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</si>
  <si>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</si>
  <si>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</si>
  <si>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</si>
  <si>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</si>
  <si>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</si>
  <si>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</si>
  <si>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</si>
  <si>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</si>
  <si>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</si>
  <si>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</si>
  <si>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</si>
  <si>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</si>
  <si>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</si>
  <si>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</si>
  <si>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</si>
  <si>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</si>
  <si>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</si>
  <si>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</si>
  <si>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</si>
  <si>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</si>
  <si>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</si>
  <si>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</si>
  <si>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</si>
  <si>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</si>
  <si>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</si>
  <si>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</si>
  <si>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</si>
  <si>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</si>
  <si>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</si>
  <si>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</si>
  <si>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</si>
  <si>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</si>
  <si>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</si>
  <si>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</si>
  <si>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</si>
  <si>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</si>
  <si>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</si>
  <si>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</si>
  <si>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</si>
  <si>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</si>
  <si>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</si>
  <si>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</si>
  <si>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</si>
  <si>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</si>
  <si>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</si>
  <si>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</si>
  <si>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</si>
  <si>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</si>
  <si>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</si>
  <si>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</si>
  <si>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</si>
  <si>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</si>
  <si>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</si>
  <si>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</si>
  <si>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</si>
  <si>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</si>
  <si>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</si>
  <si>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</si>
  <si>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</si>
  <si>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</si>
  <si>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</si>
  <si>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</si>
  <si>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</si>
  <si>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</si>
  <si>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</si>
  <si>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</si>
  <si>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</si>
  <si>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</si>
  <si>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</si>
  <si>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</si>
  <si>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</si>
  <si>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</si>
  <si>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</si>
  <si>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</si>
  <si>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</si>
  <si>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</si>
  <si>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</si>
  <si>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</si>
  <si>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</si>
  <si>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</si>
  <si>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</si>
  <si>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</si>
  <si>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</si>
  <si>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</si>
  <si>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</si>
  <si>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</si>
  <si>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</si>
  <si>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</si>
  <si>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</si>
  <si>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</si>
  <si>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</si>
  <si>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</si>
  <si>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</si>
  <si>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</si>
  <si>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</si>
  <si>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</si>
  <si>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</si>
  <si>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</si>
  <si>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</si>
  <si>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</si>
  <si>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</si>
  <si>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</si>
  <si>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</si>
  <si>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</si>
  <si>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</si>
  <si>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</si>
  <si>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</si>
  <si>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</si>
  <si>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</si>
  <si>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</si>
  <si>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</si>
  <si>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</si>
  <si>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</si>
  <si>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</si>
  <si>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</si>
  <si>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</si>
  <si>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</si>
  <si>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</si>
  <si>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</si>
  <si>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</si>
  <si>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</si>
  <si>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</si>
  <si>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</si>
  <si>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</si>
  <si>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</si>
  <si>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</si>
  <si>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</si>
  <si>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</si>
  <si>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</si>
  <si>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</si>
  <si>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</si>
  <si>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</si>
  <si>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</si>
  <si>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</si>
  <si>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</si>
  <si>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</si>
  <si>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</si>
  <si>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</si>
  <si>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</si>
  <si>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</si>
  <si>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</si>
  <si>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</si>
  <si>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</si>
  <si>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</si>
  <si>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</si>
  <si>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</si>
  <si>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</si>
  <si>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</si>
  <si>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</si>
  <si>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</si>
  <si>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</si>
  <si>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</si>
  <si>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</si>
  <si>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</si>
  <si>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</si>
  <si>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</si>
  <si>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</si>
  <si>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</si>
  <si>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</si>
  <si>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</si>
  <si>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</si>
  <si>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</si>
  <si>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</si>
  <si>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</si>
  <si>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</si>
  <si>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</si>
  <si>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</si>
  <si>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</si>
  <si>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</si>
  <si>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</si>
  <si>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</si>
  <si>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</si>
  <si>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</si>
  <si>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</si>
  <si>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</si>
  <si>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</si>
  <si>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</si>
  <si>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</si>
  <si>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</si>
  <si>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</si>
  <si>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</si>
  <si>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</si>
  <si>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</si>
  <si>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</si>
  <si>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</si>
  <si>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</si>
  <si>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</si>
  <si>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</si>
  <si>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</si>
  <si>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</si>
  <si>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</si>
  <si>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</si>
  <si>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</si>
  <si>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</si>
  <si>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</si>
  <si>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</si>
  <si>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</si>
  <si>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</si>
  <si>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</si>
  <si>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</si>
  <si>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</si>
  <si>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</si>
  <si>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</si>
  <si>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</si>
  <si>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DateCreated</t>
  </si>
  <si>
    <t>DateEnded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</si>
  <si>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</si>
  <si>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</si>
  <si>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</si>
  <si>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</si>
  <si>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</si>
  <si>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</si>
  <si>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</si>
  <si>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</si>
  <si>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</si>
  <si>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</si>
  <si>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</si>
  <si>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</si>
  <si>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</si>
  <si>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</si>
  <si>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</si>
  <si>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</si>
  <si>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</si>
  <si>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</si>
  <si>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</si>
  <si>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</si>
  <si>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</si>
  <si>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</si>
  <si>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</si>
  <si>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</si>
  <si>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</si>
  <si>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</si>
  <si>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</si>
  <si>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</si>
  <si>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</si>
  <si>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</si>
  <si>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</si>
  <si>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</si>
  <si>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</si>
  <si>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moar</t>
  </si>
  <si>
    <t>&lt;1000</t>
  </si>
  <si>
    <t>&gt;=1000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</si>
  <si>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</si>
  <si>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</si>
  <si>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</si>
  <si>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</si>
  <si>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</si>
  <si>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</si>
  <si>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</si>
  <si>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</si>
  <si>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</si>
  <si>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</si>
  <si>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</si>
  <si>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</si>
  <si>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</si>
  <si>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</si>
  <si>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</si>
  <si>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</si>
  <si>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</si>
  <si>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</si>
  <si>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</si>
  <si>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</si>
  <si>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&lt;=54999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</si>
</sst>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9-49D0-AF63-D8ED96E8366A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9-49D0-AF63-D8ED96E8366A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9-49D0-AF63-D8ED96E8366A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9-49D0-AF63-D8ED96E8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80192"/>
        <c:axId val="128395856"/>
      </c:barChart>
      <c:catAx>
        <c:axId val="1553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95856"/>
        <c:crosses val="autoZero"/>
        <c:auto val="1"/>
        <c:lblAlgn val="ctr"/>
        <c:lblOffset val="100"/>
        <c:noMultiLvlLbl val="0"/>
      </c:catAx>
      <c:valAx>
        <c:axId val="1283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6-4391-B4AD-E77BE331F9C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53-4534-A59D-792A79261185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53-4534-A59D-792A79261185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53-4534-A59D-792A7926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83856"/>
        <c:axId val="133506480"/>
      </c:barChart>
      <c:catAx>
        <c:axId val="1552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06480"/>
        <c:crosses val="autoZero"/>
        <c:auto val="1"/>
        <c:lblAlgn val="ctr"/>
        <c:lblOffset val="100"/>
        <c:noMultiLvlLbl val="0"/>
      </c:catAx>
      <c:valAx>
        <c:axId val="1335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[StarterBook.xlsx]CreatedStats!PivotTable3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CreatedStats!$B$4:$B$5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CreatedStats!$A$6:$A$18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CreatedStats!$B$6:$B$18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7-4AB9-8A84-7692AACBC134}"/>
            </c:ext>
          </c:extLst>
        </c:ser>
        <c:ser>
          <c:idx val="1"/>
          <c:order val="1"/>
          <c:tx>
            <c:strRef>
              <c:f>CreatedStats!$C$4:$C$5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CreatedStats!$A$6:$A$18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F-4E2A-AFAC-013EC0215FB0}"/>
            </c:ext>
          </c:extLst>
        </c:ser>
        <c:ser>
          <c:idx val="2"/>
          <c:order val="2"/>
          <c:tx>
            <c:strRef>
              <c:f>CreatedStats!$D$4:$D$5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CreatedStats!$A$6:$A$18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CreatedStats!$D$6:$D$18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EF-4E2A-AFAC-013EC0215FB0}"/>
            </c:ext>
          </c:extLst>
        </c:ser>
        <c:ser>
          <c:idx val="3"/>
          <c:order val="3"/>
          <c:tx>
            <c:strRef>
              <c:f>CreatedStats!$E$4:$E$5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CreatedStats!$A$6:$A$18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CreatedStats!$E$6:$E$18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EF-4E2A-AFAC-013EC0215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11216"/>
        <c:axId val="1914300992"/>
      </c:lineChart>
      <c:catAx>
        <c:axId val="60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00992"/>
        <c:crosses val="autoZero"/>
        <c:auto val="1"/>
        <c:lblAlgn val="ctr"/>
        <c:lblOffset val="100"/>
        <c:noMultiLvlLbl val="0"/>
      </c:catAx>
      <c:valAx>
        <c:axId val="19143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moar</c:v>
                </c:pt>
              </c:strCache>
            </c:strRef>
          </c:cat>
          <c:val>
            <c:numRef>
              <c:f>Sheet2!$H$2:$H$14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0-4C34-9431-F9745D591431}"/>
            </c:ext>
          </c:extLst>
        </c:ser>
        <c:ser>
          <c:idx val="1"/>
          <c:order val="1"/>
          <c:tx>
            <c:strRef>
              <c:f>Sheet2!$I$1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moar</c:v>
                </c:pt>
              </c:strCache>
            </c:strRef>
          </c:cat>
          <c:val>
            <c:numRef>
              <c:f>Sheet2!$I$2:$I$14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0.5535714285714286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0-4C34-9431-F9745D591431}"/>
            </c:ext>
          </c:extLst>
        </c:ser>
        <c:ser>
          <c:idx val="2"/>
          <c:order val="2"/>
          <c:tx>
            <c:strRef>
              <c:f>Sheet2!$J$1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moar</c:v>
                </c:pt>
              </c:strCache>
            </c:strRef>
          </c:cat>
          <c:val>
            <c:numRef>
              <c:f>Sheet2!$J$2:$J$14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0.16071428571428573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0-4C34-9431-F9745D591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437103"/>
        <c:axId val="676499807"/>
      </c:lineChart>
      <c:catAx>
        <c:axId val="58943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99807"/>
        <c:crosses val="autoZero"/>
        <c:auto val="1"/>
        <c:lblAlgn val="ctr"/>
        <c:lblOffset val="100"/>
        <c:noMultiLvlLbl val="0"/>
      </c:catAx>
      <c:valAx>
        <c:axId val="67649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3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15</xdr:col>
      <xdr:colOff>304800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5B69B-66E2-4165-B48F-4F74FCCD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0</xdr:row>
      <xdr:rowOff>61911</xdr:rowOff>
    </xdr:from>
    <xdr:to>
      <xdr:col>18</xdr:col>
      <xdr:colOff>485774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86553-E6C1-4CC1-AB01-A1ECF73A7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90486</xdr:rowOff>
    </xdr:from>
    <xdr:to>
      <xdr:col>16</xdr:col>
      <xdr:colOff>361949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9FD28-A305-4021-9000-A51D8CAF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66674</xdr:rowOff>
    </xdr:from>
    <xdr:to>
      <xdr:col>10</xdr:col>
      <xdr:colOff>19050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6C858-01AF-433B-9367-D9E4CD60E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hail Kyraha" refreshedDate="43900.808041435186" createdVersion="6" refreshedVersion="6" minRefreshableVersion="3" recordCount="4114" xr:uid="{B734ACC3-2326-4EC5-A35C-9BA74F1BB66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hail Kyraha" refreshedDate="43900.832146180554" createdVersion="6" refreshedVersion="6" minRefreshableVersion="3" recordCount="4114" xr:uid="{2B0177CF-9151-4A00-A85A-EE7CCAE85E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A658B-94EA-44EE-95F4-BC3E2C1C35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855FF-23C5-4F9B-B372-730E2CF211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2B4EF-5170-40FE-9C14-45AD478B1C0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umSubtotal="1">
      <items count="5">
        <item x="1"/>
        <item x="2"/>
        <item x="3"/>
        <item x="0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5E60-2EB9-4F2E-9BE1-A21C421C185B}">
  <dimension ref="A1:F14"/>
  <sheetViews>
    <sheetView workbookViewId="0">
      <selection activeCell="B14" sqref="B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8379</v>
      </c>
      <c r="B3" s="6" t="s">
        <v>8321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C46F-16FD-4D25-9963-10B7EB14EE48}">
  <dimension ref="A1:F47"/>
  <sheetViews>
    <sheetView workbookViewId="0">
      <selection activeCell="A4" activeCellId="1"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8F3B-74BF-4B6A-82B8-524488537AC9}">
  <dimension ref="A1:F18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8380</v>
      </c>
      <c r="B2" t="s">
        <v>8323</v>
      </c>
    </row>
    <row r="4" spans="1:6" x14ac:dyDescent="0.25">
      <c r="A4" s="6" t="s">
        <v>8379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3" zoomScaleNormal="73" workbookViewId="0">
      <pane ySplit="1" topLeftCell="A2" activePane="bottomLeft" state="frozen"/>
      <selection activeCell="B1" sqref="B1"/>
      <selection pane="bottomLeft"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" bestFit="1" customWidth="1"/>
    <col min="16" max="16" width="17.7109375" bestFit="1" customWidth="1"/>
    <col min="17" max="17" width="12.28515625" bestFit="1" customWidth="1"/>
    <col min="18" max="18" width="13.28515625" bestFit="1" customWidth="1"/>
    <col min="19" max="19" width="14.28515625" bestFit="1" customWidth="1"/>
    <col min="20" max="2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IF(L3=0,0,E3/L3)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IF(L67=0,0,E67/L67)</f>
        <v>132.05263157894737</v>
      </c>
      <c r="Q67" t="str">
        <f t="shared" si="4"/>
        <v>film &amp; video</v>
      </c>
      <c r="R67" t="str">
        <f t="shared" si="5"/>
        <v>shorts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41208.010196759256</v>
      </c>
      <c r="T74" s="9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8"/>
        <v>42628.22792824074</v>
      </c>
      <c r="T130" s="9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IF(L131=0,0,E131/L131)</f>
        <v>0</v>
      </c>
      <c r="Q131" t="str">
        <f t="shared" si="10"/>
        <v>film &amp; video</v>
      </c>
      <c r="R131" t="str">
        <f t="shared" si="11"/>
        <v>science fiction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9">
        <f t="shared" si="14"/>
        <v>41778.915416666663</v>
      </c>
      <c r="T132" s="9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42559.064143518524</v>
      </c>
      <c r="T145" s="9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41875.077546296299</v>
      </c>
      <c r="T154" s="9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42171.913090277783</v>
      </c>
      <c r="T162" s="9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4"/>
        <v>41899.792037037041</v>
      </c>
      <c r="T194" s="9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IF(L195=0,0,E195/L195)</f>
        <v>0</v>
      </c>
      <c r="Q195" t="str">
        <f t="shared" si="16"/>
        <v>film &amp; video</v>
      </c>
      <c r="R195" t="str">
        <f t="shared" si="17"/>
        <v>drama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</v>
      </c>
      <c r="T238" s="9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42713.962499999994</v>
      </c>
      <c r="T240" s="9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si="20"/>
        <v>41319.769293981481</v>
      </c>
      <c r="T258" s="9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IF(L259=0,0,E259/L259)</f>
        <v>66.70405357142856</v>
      </c>
      <c r="Q259" t="str">
        <f t="shared" si="22"/>
        <v>film &amp; video</v>
      </c>
      <c r="R259" t="str">
        <f t="shared" si="23"/>
        <v>documentary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si="26"/>
        <v>42331.551307870366</v>
      </c>
      <c r="T322" s="9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IF(L323=0,0,E323/L323)</f>
        <v>106.62314540059347</v>
      </c>
      <c r="Q323" t="str">
        <f t="shared" si="28"/>
        <v>film &amp; video</v>
      </c>
      <c r="R323" t="str">
        <f t="shared" si="29"/>
        <v>documentary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9">
        <f t="shared" si="32"/>
        <v>42473.57</v>
      </c>
      <c r="T324" s="9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si="32"/>
        <v>41980.781793981485</v>
      </c>
      <c r="T386" s="9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IF(L387=0,0,E387/L387)</f>
        <v>111.79535864978902</v>
      </c>
      <c r="Q387" t="str">
        <f t="shared" si="34"/>
        <v>film &amp; video</v>
      </c>
      <c r="R387" t="str">
        <f t="shared" si="35"/>
        <v>documentary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si="38"/>
        <v>41753.758043981477</v>
      </c>
      <c r="T450" s="9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IF(L451=0,0,E451/L451)</f>
        <v>9</v>
      </c>
      <c r="Q451" t="str">
        <f t="shared" si="40"/>
        <v>film &amp; video</v>
      </c>
      <c r="R451" t="str">
        <f t="shared" si="41"/>
        <v>animation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42107.703877314809</v>
      </c>
      <c r="T454" s="9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40971.002569444441</v>
      </c>
      <c r="T457" s="9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41547.694456018515</v>
      </c>
      <c r="T458" s="9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40705.126631944448</v>
      </c>
      <c r="T464" s="9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42488.848784722228</v>
      </c>
      <c r="T466" s="9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41041.167627314811</v>
      </c>
      <c r="T470" s="9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41465.500173611108</v>
      </c>
      <c r="T482" s="9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42447.896875000006</v>
      </c>
      <c r="T484" s="9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</v>
      </c>
      <c r="T487" s="9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41113.968576388892</v>
      </c>
      <c r="T492" s="9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42366.982627314821</v>
      </c>
      <c r="T493" s="9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42114.726134259254</v>
      </c>
      <c r="T495" s="9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40247.886006944449</v>
      </c>
      <c r="T502" s="9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4"/>
        <v>42649.742210648154</v>
      </c>
      <c r="T514" s="9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IF(L515=0,0,E515/L515)</f>
        <v>102.38235294117646</v>
      </c>
      <c r="Q515" t="str">
        <f t="shared" si="46"/>
        <v>film &amp; video</v>
      </c>
      <c r="R515" t="str">
        <f t="shared" si="47"/>
        <v>animation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41218.391446759262</v>
      </c>
      <c r="T521" s="9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42711.545196759253</v>
      </c>
      <c r="T537" s="9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42179.344988425932</v>
      </c>
      <c r="T538" s="9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42692.389062500006</v>
      </c>
      <c r="T564" s="9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42165.785289351858</v>
      </c>
      <c r="T567" s="9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42388.798252314817</v>
      </c>
      <c r="T572" s="9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</v>
      </c>
      <c r="T574" s="9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2"/>
        <v>technology</v>
      </c>
      <c r="R578" t="str">
        <f t="shared" si="53"/>
        <v>web</v>
      </c>
      <c r="S578" s="9">
        <f t="shared" si="50"/>
        <v>42031.471666666665</v>
      </c>
      <c r="T578" s="9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IF(L579=0,0,E579/L579)</f>
        <v>10</v>
      </c>
      <c r="Q579" t="str">
        <f t="shared" si="52"/>
        <v>technology</v>
      </c>
      <c r="R579" t="str">
        <f t="shared" si="53"/>
        <v>web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42631.769513888896</v>
      </c>
      <c r="T590" s="9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42083.069884259254</v>
      </c>
      <c r="T597" s="9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42194.357731481476</v>
      </c>
      <c r="T607" s="9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42585.031782407401</v>
      </c>
      <c r="T614" s="9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42761.376238425932</v>
      </c>
      <c r="T618" s="9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42507.29932870371</v>
      </c>
      <c r="T635" s="9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8"/>
        <v>technology</v>
      </c>
      <c r="R642" t="str">
        <f t="shared" si="59"/>
        <v>wearables</v>
      </c>
      <c r="S642" s="9">
        <f t="shared" si="56"/>
        <v>42683.420312500006</v>
      </c>
      <c r="T642" s="9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IF(L643=0,0,E643/L643)</f>
        <v>151.31746031746033</v>
      </c>
      <c r="Q643" t="str">
        <f t="shared" si="58"/>
        <v>technology</v>
      </c>
      <c r="R643" t="str">
        <f t="shared" si="59"/>
        <v>wearables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41838.832152777781</v>
      </c>
      <c r="T668" s="9">
        <f t="shared" si="6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42012.768298611118</v>
      </c>
      <c r="T678" s="9">
        <f t="shared" si="6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41866.931076388886</v>
      </c>
      <c r="T700" s="9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2"/>
        <v>42726.192916666667</v>
      </c>
      <c r="T706" s="9">
        <f t="shared" si="6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IF(L707=0,0,E707/L707)</f>
        <v>195.4</v>
      </c>
      <c r="Q707" t="str">
        <f t="shared" si="64"/>
        <v>technology</v>
      </c>
      <c r="R707" t="str">
        <f t="shared" si="65"/>
        <v>wearables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42384.680925925932</v>
      </c>
      <c r="T714" s="9">
        <f t="shared" si="6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41857.854189814818</v>
      </c>
      <c r="T719" s="9">
        <f t="shared" si="6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42184.816539351858</v>
      </c>
      <c r="T725" s="9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41247.020243055551</v>
      </c>
      <c r="T729" s="9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41943.604097222218</v>
      </c>
      <c r="T740" s="9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41471.446851851848</v>
      </c>
      <c r="T765" s="9">
        <f t="shared" si="6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70"/>
        <v>publishing</v>
      </c>
      <c r="R770" t="str">
        <f t="shared" si="71"/>
        <v>fiction</v>
      </c>
      <c r="S770" s="9">
        <f t="shared" si="68"/>
        <v>41594.207060185188</v>
      </c>
      <c r="T770" s="9">
        <f t="shared" si="6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IF(L771=0,0,E771/L771)</f>
        <v>31.846153846153847</v>
      </c>
      <c r="Q771" t="str">
        <f t="shared" si="70"/>
        <v>publishing</v>
      </c>
      <c r="R771" t="str">
        <f t="shared" si="71"/>
        <v>fiction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9">
        <f t="shared" si="74"/>
        <v>41289.999641203707</v>
      </c>
      <c r="T772" s="9">
        <f t="shared" si="7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42100.735937499994</v>
      </c>
      <c r="T775" s="9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41403.000856481485</v>
      </c>
      <c r="T783" s="9">
        <f t="shared" si="7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41303.593923611108</v>
      </c>
      <c r="T787" s="9">
        <f t="shared" si="7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41277.186111111114</v>
      </c>
      <c r="T791" s="9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41555.873645833337</v>
      </c>
      <c r="T794" s="9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41123.022268518522</v>
      </c>
      <c r="T804" s="9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40730.105625000004</v>
      </c>
      <c r="T806" s="9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41073.050717592596</v>
      </c>
      <c r="T830" s="9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6"/>
        <v>music</v>
      </c>
      <c r="R834" t="str">
        <f t="shared" si="77"/>
        <v>rock</v>
      </c>
      <c r="S834" s="9">
        <f t="shared" si="74"/>
        <v>40869.675173611111</v>
      </c>
      <c r="T834" s="9">
        <f t="shared" si="7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IF(L835=0,0,E835/L835)</f>
        <v>148.78048780487805</v>
      </c>
      <c r="Q835" t="str">
        <f t="shared" si="76"/>
        <v>music</v>
      </c>
      <c r="R835" t="str">
        <f t="shared" si="77"/>
        <v>rock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41923.838692129626</v>
      </c>
      <c r="T843" s="9">
        <f t="shared" si="8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41526.592395833337</v>
      </c>
      <c r="T844" s="9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42165.79833333334</v>
      </c>
      <c r="T849" s="9">
        <f t="shared" si="8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42545.125196759262</v>
      </c>
      <c r="T857" s="9">
        <f t="shared" si="8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41230.77311342593</v>
      </c>
      <c r="T867" s="9">
        <f t="shared" si="8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41342.845567129632</v>
      </c>
      <c r="T871" s="9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41184.167129629634</v>
      </c>
      <c r="T875" s="9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41597.788888888892</v>
      </c>
      <c r="T879" s="9">
        <f t="shared" si="8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40981.802615740737</v>
      </c>
      <c r="T886" s="9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42496.981597222228</v>
      </c>
      <c r="T896" s="9">
        <f t="shared" si="8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si="80"/>
        <v>42218.872986111113</v>
      </c>
      <c r="T898" s="9">
        <f t="shared" si="8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IF(L899=0,0,E899/L899)</f>
        <v>0</v>
      </c>
      <c r="Q899" t="str">
        <f t="shared" si="82"/>
        <v>music</v>
      </c>
      <c r="R899" t="str">
        <f t="shared" si="83"/>
        <v>indie rock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41116.763275462967</v>
      </c>
      <c r="T916" s="9">
        <f t="shared" si="8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41562.67155092593</v>
      </c>
      <c r="T922" s="9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40847.171018518515</v>
      </c>
      <c r="T923" s="9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41288.942928240744</v>
      </c>
      <c r="T926" s="9">
        <f t="shared" si="8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41711.169085648151</v>
      </c>
      <c r="T935" s="9">
        <f t="shared" si="8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42382.843287037031</v>
      </c>
      <c r="T944" s="9">
        <f t="shared" si="8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42732.872986111113</v>
      </c>
      <c r="T947" s="9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42480.653611111105</v>
      </c>
      <c r="T953" s="9">
        <f t="shared" si="8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si="86"/>
        <v>42766.626793981486</v>
      </c>
      <c r="T962" s="9">
        <f t="shared" si="8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IF(L963=0,0,E963/L963)</f>
        <v>364.35454545454547</v>
      </c>
      <c r="Q963" t="str">
        <f t="shared" si="88"/>
        <v>technology</v>
      </c>
      <c r="R963" t="str">
        <f t="shared" si="89"/>
        <v>wearables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42506.416990740734</v>
      </c>
      <c r="T981" s="9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42574.667650462965</v>
      </c>
      <c r="T985" s="9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42749.059722222228</v>
      </c>
      <c r="T1002" s="9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42276.624803240738</v>
      </c>
      <c r="T1007" s="9">
        <f t="shared" si="9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42111.646724537044</v>
      </c>
      <c r="T1024" s="9">
        <f t="shared" si="9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si="92"/>
        <v>42370.580590277779</v>
      </c>
      <c r="T1026" s="9">
        <f t="shared" si="9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IF(L1027=0,0,E1027/L1027)</f>
        <v>71.848571428571432</v>
      </c>
      <c r="Q1027" t="str">
        <f t="shared" si="94"/>
        <v>music</v>
      </c>
      <c r="R1027" t="str">
        <f t="shared" si="95"/>
        <v>electronic music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42688.732407407413</v>
      </c>
      <c r="T1035" s="9">
        <f t="shared" si="9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41831.060092592597</v>
      </c>
      <c r="T1043" s="9">
        <f t="shared" si="9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41844.874421296299</v>
      </c>
      <c r="T1047" s="9">
        <f t="shared" si="9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41918.818460648145</v>
      </c>
      <c r="T1049" s="9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42678.871331018512</v>
      </c>
      <c r="T1059" s="9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41445.962754629632</v>
      </c>
      <c r="T1068" s="9">
        <f t="shared" si="9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42440.371111111104</v>
      </c>
      <c r="T1070" s="9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42479.566388888896</v>
      </c>
      <c r="T1081" s="9">
        <f t="shared" si="9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41101.906111111115</v>
      </c>
      <c r="T1084" s="9">
        <f t="shared" si="9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41775.713969907411</v>
      </c>
      <c r="T1089" s="9">
        <f t="shared" si="9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si="98"/>
        <v>41723.799386574072</v>
      </c>
      <c r="T1090" s="9">
        <f t="shared" si="9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IF(L1091=0,0,E1091/L1091)</f>
        <v>23.959183673469386</v>
      </c>
      <c r="Q1091" t="str">
        <f t="shared" si="100"/>
        <v>games</v>
      </c>
      <c r="R1091" t="str">
        <f t="shared" si="101"/>
        <v>video games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40795.713344907403</v>
      </c>
      <c r="T1096" s="9">
        <f t="shared" si="10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42347.203587962969</v>
      </c>
      <c r="T1113" s="9">
        <f t="shared" si="10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41009.847314814811</v>
      </c>
      <c r="T1118" s="9">
        <f t="shared" si="10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42535.327476851846</v>
      </c>
      <c r="T1128" s="9">
        <f t="shared" si="10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42558.989513888882</v>
      </c>
      <c r="T1137" s="9">
        <f t="shared" si="10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42327.671631944439</v>
      </c>
      <c r="T1138" s="9">
        <f t="shared" si="10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41975.347523148142</v>
      </c>
      <c r="T1141" s="9">
        <f t="shared" si="10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42022.006099537044</v>
      </c>
      <c r="T1144" s="9">
        <f t="shared" si="10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41854.747592592597</v>
      </c>
      <c r="T1147" s="9">
        <f t="shared" si="10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42224.102581018517</v>
      </c>
      <c r="T1153" s="9">
        <f t="shared" si="10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si="104"/>
        <v>42109.709629629629</v>
      </c>
      <c r="T1154" s="9">
        <f t="shared" si="10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IF(L1155=0,0,E1155/L1155)</f>
        <v>50</v>
      </c>
      <c r="Q1155" t="str">
        <f t="shared" si="106"/>
        <v>food</v>
      </c>
      <c r="R1155" t="str">
        <f t="shared" si="107"/>
        <v>food trucks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41792.214467592588</v>
      </c>
      <c r="T1167" s="9">
        <f t="shared" si="111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41841.682314814818</v>
      </c>
      <c r="T1174" s="9">
        <f t="shared" si="111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42409.776076388895</v>
      </c>
      <c r="T1195" s="9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42152.288819444439</v>
      </c>
      <c r="T1204" s="9">
        <f t="shared" si="111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42772.776076388895</v>
      </c>
      <c r="T1208" s="9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si="110"/>
        <v>42247.616400462968</v>
      </c>
      <c r="T1218" s="9">
        <f t="shared" si="11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IF(L1219=0,0,E1219/L1219)</f>
        <v>148.57377049180329</v>
      </c>
      <c r="Q1219" t="str">
        <f t="shared" si="112"/>
        <v>photography</v>
      </c>
      <c r="R1219" t="str">
        <f t="shared" si="113"/>
        <v>photobooks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42633.461956018517</v>
      </c>
      <c r="T1221" s="9">
        <f t="shared" si="11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41506.848032407412</v>
      </c>
      <c r="T1234" s="9">
        <f t="shared" si="11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41355.825497685182</v>
      </c>
      <c r="T1246" s="9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41774.599930555552</v>
      </c>
      <c r="T1247" s="9">
        <f t="shared" si="11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41067.74086805556</v>
      </c>
      <c r="T1251" s="9">
        <f t="shared" si="11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40921.919340277782</v>
      </c>
      <c r="T1258" s="9">
        <f t="shared" si="11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42445.823055555549</v>
      </c>
      <c r="T1271" s="9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40933.856967592597</v>
      </c>
      <c r="T1272" s="9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si="116"/>
        <v>40513.757569444446</v>
      </c>
      <c r="T1282" s="9">
        <f t="shared" si="117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IF(L1283=0,0,E1283/L1283)</f>
        <v>104.72972972972973</v>
      </c>
      <c r="Q1283" t="str">
        <f t="shared" si="118"/>
        <v>music</v>
      </c>
      <c r="R1283" t="str">
        <f t="shared" si="119"/>
        <v>rock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9">
        <f t="shared" si="122"/>
        <v>41586.475173611114</v>
      </c>
      <c r="T1284" s="9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42709.134780092587</v>
      </c>
      <c r="T1291" s="9">
        <f t="shared" si="12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42458.680925925932</v>
      </c>
      <c r="T1300" s="9">
        <f t="shared" si="12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42387.503229166665</v>
      </c>
      <c r="T1309" s="9">
        <f t="shared" si="12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42393.961909722217</v>
      </c>
      <c r="T1318" s="9">
        <f t="shared" si="12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41974.791990740734</v>
      </c>
      <c r="T1328" s="9">
        <f t="shared" si="12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42172.816423611104</v>
      </c>
      <c r="T1344" s="9">
        <f t="shared" si="12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si="122"/>
        <v>42522.789803240739</v>
      </c>
      <c r="T1346" s="9">
        <f t="shared" si="12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IF(L1347=0,0,E1347/L1347)</f>
        <v>53.571428571428569</v>
      </c>
      <c r="Q1347" t="str">
        <f t="shared" si="124"/>
        <v>publishing</v>
      </c>
      <c r="R1347" t="str">
        <f t="shared" si="125"/>
        <v>nonfiction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41963.506168981476</v>
      </c>
      <c r="T1350" s="9">
        <f t="shared" si="12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41430.038888888892</v>
      </c>
      <c r="T1358" s="9">
        <f t="shared" si="12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41951.695671296293</v>
      </c>
      <c r="T1366" s="9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42568.759374999994</v>
      </c>
      <c r="T1380" s="9">
        <f t="shared" si="12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42130.491620370376</v>
      </c>
      <c r="T1381" s="9">
        <f t="shared" si="12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42087.803310185183</v>
      </c>
      <c r="T1392" s="9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28"/>
        <v>42291.872175925921</v>
      </c>
      <c r="T1410" s="9">
        <f t="shared" si="12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IF(L1411=0,0,E1411/L1411)</f>
        <v>0</v>
      </c>
      <c r="Q1411" t="str">
        <f t="shared" si="130"/>
        <v>publishing</v>
      </c>
      <c r="R1411" t="str">
        <f t="shared" si="131"/>
        <v>translations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42074.060671296291</v>
      </c>
      <c r="T1431" s="9">
        <f t="shared" si="13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41961.813518518517</v>
      </c>
      <c r="T1432" s="9">
        <f t="shared" si="13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42040.829872685179</v>
      </c>
      <c r="T1441" s="9">
        <f t="shared" si="13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40646.014456018522</v>
      </c>
      <c r="T1470" s="9">
        <f t="shared" si="13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si="134"/>
        <v>41533.542858796296</v>
      </c>
      <c r="T1474" s="9">
        <f t="shared" si="13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IF(L1475=0,0,E1475/L1475)</f>
        <v>38.462553191489363</v>
      </c>
      <c r="Q1475" t="str">
        <f t="shared" si="136"/>
        <v>publishing</v>
      </c>
      <c r="R1475" t="str">
        <f t="shared" si="137"/>
        <v>radio &amp; podcasts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9">
        <f t="shared" si="140"/>
        <v>41500.727916666663</v>
      </c>
      <c r="T1476" s="9">
        <f t="shared" si="14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41136.85805555556</v>
      </c>
      <c r="T1484" s="9">
        <f t="shared" si="14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41411.866608796299</v>
      </c>
      <c r="T1495" s="9">
        <f t="shared" si="14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40254.450335648151</v>
      </c>
      <c r="T1509" s="9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41809.385162037033</v>
      </c>
      <c r="T1512" s="9">
        <f t="shared" si="14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42275.767303240747</v>
      </c>
      <c r="T1532" s="9">
        <f t="shared" si="14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42221.67432870371</v>
      </c>
      <c r="T1536" s="9">
        <f t="shared" si="14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si="140"/>
        <v>42213.802199074074</v>
      </c>
      <c r="T1538" s="9">
        <f t="shared" si="14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IF(L1539=0,0,E1539/L1539)</f>
        <v>96.375</v>
      </c>
      <c r="Q1539" t="str">
        <f t="shared" si="142"/>
        <v>photography</v>
      </c>
      <c r="R1539" t="str">
        <f t="shared" si="143"/>
        <v>photobooks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42705.919201388882</v>
      </c>
      <c r="T1541" s="9">
        <f t="shared" si="14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</v>
      </c>
      <c r="T1561" s="9">
        <f t="shared" si="14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41671.936863425923</v>
      </c>
      <c r="T1569" s="9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42144.769479166673</v>
      </c>
      <c r="T1573" s="9">
        <f t="shared" si="14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41799.524259259262</v>
      </c>
      <c r="T1577" s="9">
        <f t="shared" si="14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41054.847777777781</v>
      </c>
      <c r="T1579" s="9">
        <f t="shared" si="14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40990.050069444449</v>
      </c>
      <c r="T1582" s="9">
        <f t="shared" si="14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42069.104421296302</v>
      </c>
      <c r="T1588" s="9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si="146"/>
        <v>41791.057314814818</v>
      </c>
      <c r="T1602" s="9">
        <f t="shared" si="14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IF(L1603=0,0,E1603/L1603)</f>
        <v>48.325535714285714</v>
      </c>
      <c r="Q1603" t="str">
        <f t="shared" si="148"/>
        <v>music</v>
      </c>
      <c r="R1603" t="str">
        <f t="shared" si="149"/>
        <v>rock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41794.981122685182</v>
      </c>
      <c r="T1616" s="9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41876.18618055556</v>
      </c>
      <c r="T1621" s="9">
        <f t="shared" si="15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</v>
      </c>
      <c r="T1624" s="9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41579.847997685189</v>
      </c>
      <c r="T1628" s="9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40750.340902777774</v>
      </c>
      <c r="T1634" s="9">
        <f t="shared" si="15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41521.617361111108</v>
      </c>
      <c r="T1647" s="9">
        <f t="shared" si="15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si="152"/>
        <v>40939.761782407404</v>
      </c>
      <c r="T1666" s="9">
        <f t="shared" si="15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IF(L1667=0,0,E1667/L1667)</f>
        <v>44.956989247311824</v>
      </c>
      <c r="Q1667" t="str">
        <f t="shared" si="154"/>
        <v>music</v>
      </c>
      <c r="R1667" t="str">
        <f t="shared" si="155"/>
        <v>pop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</v>
      </c>
      <c r="T1670" s="9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40313.930543981485</v>
      </c>
      <c r="T1672" s="9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40973.72623842593</v>
      </c>
      <c r="T1678" s="9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42795.701481481476</v>
      </c>
      <c r="T1693" s="9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42805.032962962956</v>
      </c>
      <c r="T1699" s="9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42187.281678240746</v>
      </c>
      <c r="T1705" s="9">
        <f t="shared" si="15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</v>
      </c>
      <c r="T1711" s="9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</v>
      </c>
      <c r="T1712" s="9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</v>
      </c>
      <c r="T1719" s="9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42044.927974537044</v>
      </c>
      <c r="T1729" s="9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si="158"/>
        <v>42268.625856481478</v>
      </c>
      <c r="T1730" s="9">
        <f t="shared" si="15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IF(L1731=0,0,E1731/L1731)</f>
        <v>0</v>
      </c>
      <c r="Q1731" t="str">
        <f t="shared" si="160"/>
        <v>music</v>
      </c>
      <c r="R1731" t="str">
        <f t="shared" si="161"/>
        <v>faith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9">
        <f t="shared" si="164"/>
        <v>42272.087766203709</v>
      </c>
      <c r="T1732" s="9">
        <f t="shared" si="16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42559.814178240747</v>
      </c>
      <c r="T1737" s="9">
        <f t="shared" si="16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42175.948981481488</v>
      </c>
      <c r="T1739" s="9">
        <f t="shared" si="16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42171.817384259266</v>
      </c>
      <c r="T1742" s="9">
        <f t="shared" si="16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42710.876967592587</v>
      </c>
      <c r="T1744" s="9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42292.435532407413</v>
      </c>
      <c r="T1749" s="9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41905.979629629634</v>
      </c>
      <c r="T1773" s="9">
        <f t="shared" si="16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41891.976388888892</v>
      </c>
      <c r="T1777" s="9">
        <f t="shared" si="16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42493.600810185191</v>
      </c>
      <c r="T1782" s="9">
        <f t="shared" si="16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42010.674513888895</v>
      </c>
      <c r="T1792" s="9">
        <f t="shared" si="16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si="164"/>
        <v>42189.031041666662</v>
      </c>
      <c r="T1794" s="9">
        <f t="shared" si="16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IF(L1795=0,0,E1795/L1795)</f>
        <v>20</v>
      </c>
      <c r="Q1795" t="str">
        <f t="shared" si="166"/>
        <v>photography</v>
      </c>
      <c r="R1795" t="str">
        <f t="shared" si="167"/>
        <v>photobooks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42018.071550925932</v>
      </c>
      <c r="T1805" s="9">
        <f t="shared" si="17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42172.906678240746</v>
      </c>
      <c r="T1817" s="9">
        <f t="shared" si="17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42065.084375000006</v>
      </c>
      <c r="T1822" s="9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41634.797013888885</v>
      </c>
      <c r="T1824" s="9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41626.916284722225</v>
      </c>
      <c r="T1826" s="9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si="170"/>
        <v>41817.854999999996</v>
      </c>
      <c r="T1858" s="9">
        <f t="shared" si="17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IF(L1859=0,0,E1859/L1859)</f>
        <v>136.36363636363637</v>
      </c>
      <c r="Q1859" t="str">
        <f t="shared" si="172"/>
        <v>music</v>
      </c>
      <c r="R1859" t="str">
        <f t="shared" si="173"/>
        <v>rock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41655.709305555552</v>
      </c>
      <c r="T1862" s="9">
        <f t="shared" si="17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42755.492754629624</v>
      </c>
      <c r="T1864" s="9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41776.284780092588</v>
      </c>
      <c r="T1878" s="9">
        <f t="shared" si="17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40920.904895833337</v>
      </c>
      <c r="T1896" s="9">
        <f t="shared" si="17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41680.583402777782</v>
      </c>
      <c r="T1899" s="9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42113.875567129624</v>
      </c>
      <c r="T1921" s="9">
        <f t="shared" si="17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si="176"/>
        <v>42270.875706018516</v>
      </c>
      <c r="T1922" s="9">
        <f t="shared" si="17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IF(L1923=0,0,E1923/L1923)</f>
        <v>54</v>
      </c>
      <c r="Q1923" t="str">
        <f t="shared" si="178"/>
        <v>music</v>
      </c>
      <c r="R1923" t="str">
        <f t="shared" si="179"/>
        <v>indie rock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41371.648078703707</v>
      </c>
      <c r="T1930" s="9">
        <f t="shared" si="18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40911.809872685182</v>
      </c>
      <c r="T1934" s="9">
        <f t="shared" si="18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41773.932534722226</v>
      </c>
      <c r="T1937" s="9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42157.251828703709</v>
      </c>
      <c r="T1947" s="9">
        <f t="shared" si="18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41689.150011574071</v>
      </c>
      <c r="T1948" s="9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41800.423043981478</v>
      </c>
      <c r="T1951" s="9">
        <f t="shared" si="18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41179.098530092589</v>
      </c>
      <c r="T1959" s="9">
        <f t="shared" si="18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41871.845601851855</v>
      </c>
      <c r="T1961" s="9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si="182"/>
        <v>41913.790289351848</v>
      </c>
      <c r="T1986" s="9">
        <f t="shared" si="18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IF(L1987=0,0,E1987/L1987)</f>
        <v>12.75</v>
      </c>
      <c r="Q1987" t="str">
        <f t="shared" si="184"/>
        <v>photography</v>
      </c>
      <c r="R1987" t="str">
        <f t="shared" si="185"/>
        <v>people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9">
        <f t="shared" si="188"/>
        <v>42413.433831018512</v>
      </c>
      <c r="T1988" s="9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42329.58839120371</v>
      </c>
      <c r="T1995" s="9">
        <f t="shared" si="18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</v>
      </c>
      <c r="T2018" s="9">
        <f t="shared" si="18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41737.097499999996</v>
      </c>
      <c r="T2022" s="9">
        <f t="shared" si="18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42048.813877314817</v>
      </c>
      <c r="T2029" s="9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41738.864803240744</v>
      </c>
      <c r="T2038" s="9">
        <f t="shared" si="18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41578.927118055559</v>
      </c>
      <c r="T2042" s="9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41069.088506944441</v>
      </c>
      <c r="T2047" s="9">
        <f t="shared" si="18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si="188"/>
        <v>41387.651516203703</v>
      </c>
      <c r="T2050" s="9">
        <f t="shared" si="18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IF(L2051=0,0,E2051/L2051)</f>
        <v>80.991037735849048</v>
      </c>
      <c r="Q2051" t="str">
        <f t="shared" si="190"/>
        <v>technology</v>
      </c>
      <c r="R2051" t="str">
        <f t="shared" si="191"/>
        <v>hardware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41004.156886574077</v>
      </c>
      <c r="T2083" s="9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40395.714722222219</v>
      </c>
      <c r="T2090" s="9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41299.381423611114</v>
      </c>
      <c r="T2092" s="9">
        <f t="shared" si="19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40555.322662037033</v>
      </c>
      <c r="T2093" s="9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40758.733483796292</v>
      </c>
      <c r="T2097" s="9">
        <f t="shared" si="19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</v>
      </c>
      <c r="T2099" s="9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si="194"/>
        <v>41365.928159722222</v>
      </c>
      <c r="T2114" s="9">
        <f t="shared" si="19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IF(L2115=0,0,E2115/L2115)</f>
        <v>68.598130841121488</v>
      </c>
      <c r="Q2115" t="str">
        <f t="shared" si="196"/>
        <v>music</v>
      </c>
      <c r="R2115" t="str">
        <f t="shared" si="197"/>
        <v>indie rock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40464.028182870366</v>
      </c>
      <c r="T2126" s="9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</v>
      </c>
      <c r="T2129" s="9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41156.963344907403</v>
      </c>
      <c r="T2137" s="9">
        <f t="shared" si="2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42520.847384259265</v>
      </c>
      <c r="T2153" s="9">
        <f t="shared" si="2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40710.731180555551</v>
      </c>
      <c r="T2161" s="9">
        <f t="shared" si="2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42240.852534722217</v>
      </c>
      <c r="T2163" s="9">
        <f t="shared" si="2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42082.580092592587</v>
      </c>
      <c r="T2174" s="9">
        <f t="shared" si="2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si="200"/>
        <v>42096.633206018523</v>
      </c>
      <c r="T2178" s="9">
        <f t="shared" si="2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IF(L2179=0,0,E2179/L2179)</f>
        <v>65.868421052631575</v>
      </c>
      <c r="Q2179" t="str">
        <f t="shared" si="202"/>
        <v>music</v>
      </c>
      <c r="R2179" t="str">
        <f t="shared" si="203"/>
        <v>rock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42745.365474537044</v>
      </c>
      <c r="T2185" s="9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41319.349988425929</v>
      </c>
      <c r="T2187" s="9">
        <f t="shared" si="20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41276.846817129634</v>
      </c>
      <c r="T2203" s="9">
        <f t="shared" si="20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</v>
      </c>
      <c r="T2207" s="9">
        <f t="shared" si="20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42194.751678240747</v>
      </c>
      <c r="T2218" s="9">
        <f t="shared" si="20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42331.378923611104</v>
      </c>
      <c r="T2235" s="9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si="206"/>
        <v>42452.825740740736</v>
      </c>
      <c r="T2242" s="9">
        <f t="shared" si="207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IF(L2243=0,0,E2243/L2243)</f>
        <v>49.472392638036808</v>
      </c>
      <c r="Q2243" t="str">
        <f t="shared" si="208"/>
        <v>games</v>
      </c>
      <c r="R2243" t="str">
        <f t="shared" si="209"/>
        <v>tabletop games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9">
        <f t="shared" si="212"/>
        <v>41569.575613425928</v>
      </c>
      <c r="T2244" s="9">
        <f t="shared" si="21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41660.708530092597</v>
      </c>
      <c r="T2247" s="9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41336.703298611108</v>
      </c>
      <c r="T2251" s="9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42776.082349537035</v>
      </c>
      <c r="T2270" s="9">
        <f t="shared" si="21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42315.699490740735</v>
      </c>
      <c r="T2274" s="9">
        <f t="shared" si="21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41965.616655092599</v>
      </c>
      <c r="T2277" s="9">
        <f t="shared" si="21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42338.709108796291</v>
      </c>
      <c r="T2280" s="9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42020.806701388887</v>
      </c>
      <c r="T2281" s="9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41059.185682870368</v>
      </c>
      <c r="T2287" s="9">
        <f t="shared" si="21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si="212"/>
        <v>40502.815868055557</v>
      </c>
      <c r="T2306" s="9">
        <f t="shared" si="21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IF(L2307=0,0,E2307/L2307)</f>
        <v>109.10778443113773</v>
      </c>
      <c r="Q2307" t="str">
        <f t="shared" si="214"/>
        <v>music</v>
      </c>
      <c r="R2307" t="str">
        <f t="shared" si="215"/>
        <v>indie rock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41004.802465277775</v>
      </c>
      <c r="T2309" s="9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42804.895474537043</v>
      </c>
      <c r="T2324" s="9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42807.755173611105</v>
      </c>
      <c r="T2325" s="9">
        <f t="shared" si="21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41842.917129629634</v>
      </c>
      <c r="T2329" s="9">
        <f t="shared" si="21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42139.781678240746</v>
      </c>
      <c r="T2330" s="9">
        <f t="shared" si="21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41789.896805555552</v>
      </c>
      <c r="T2340" s="9">
        <f t="shared" si="21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42577.607361111113</v>
      </c>
      <c r="T2349" s="9">
        <f t="shared" si="21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42096.918240740735</v>
      </c>
      <c r="T2357" s="9">
        <f t="shared" si="21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42264.620115740734</v>
      </c>
      <c r="T2359" s="9">
        <f t="shared" si="21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20"/>
        <v>technology</v>
      </c>
      <c r="R2370" t="str">
        <f t="shared" si="221"/>
        <v>web</v>
      </c>
      <c r="S2370" s="9">
        <f t="shared" si="218"/>
        <v>42063.721817129626</v>
      </c>
      <c r="T2370" s="9">
        <f t="shared" si="21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IF(L2371=0,0,E2371/L2371)</f>
        <v>0</v>
      </c>
      <c r="Q2371" t="str">
        <f t="shared" si="220"/>
        <v>technology</v>
      </c>
      <c r="R2371" t="str">
        <f t="shared" si="221"/>
        <v>web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42215.662314814821</v>
      </c>
      <c r="T2375" s="9">
        <f t="shared" si="22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42017.843287037031</v>
      </c>
      <c r="T2376" s="9">
        <f t="shared" si="22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42399.882615740738</v>
      </c>
      <c r="T2405" s="9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41993.738298611104</v>
      </c>
      <c r="T2421" s="9">
        <f t="shared" si="22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42164.170046296291</v>
      </c>
      <c r="T2428" s="9">
        <f t="shared" si="22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42412.318668981476</v>
      </c>
      <c r="T2429" s="9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6"/>
        <v>food</v>
      </c>
      <c r="R2434" t="str">
        <f t="shared" si="227"/>
        <v>food trucks</v>
      </c>
      <c r="S2434" s="9">
        <f t="shared" si="224"/>
        <v>42041.218715277777</v>
      </c>
      <c r="T2434" s="9">
        <f t="shared" si="22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IF(L2435=0,0,E2435/L2435)</f>
        <v>0</v>
      </c>
      <c r="Q2435" t="str">
        <f t="shared" si="226"/>
        <v>food</v>
      </c>
      <c r="R2435" t="str">
        <f t="shared" si="227"/>
        <v>food trucks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9">
        <f t="shared" si="230"/>
        <v>42180.18604166666</v>
      </c>
      <c r="T2436" s="9">
        <f t="shared" si="23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42252.277615740735</v>
      </c>
      <c r="T2437" s="9">
        <f t="shared" si="23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42383.899456018517</v>
      </c>
      <c r="T2442" s="9">
        <f t="shared" si="23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42052.666990740734</v>
      </c>
      <c r="T2444" s="9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42770.201481481476</v>
      </c>
      <c r="T2456" s="9">
        <f t="shared" si="23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41174.154178240737</v>
      </c>
      <c r="T2470" s="9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40310.287673611114</v>
      </c>
      <c r="T2477" s="9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41023.227731481478</v>
      </c>
      <c r="T2492" s="9">
        <f t="shared" si="23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41022.645185185182</v>
      </c>
      <c r="T2496" s="9">
        <f t="shared" si="23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2"/>
        <v>music</v>
      </c>
      <c r="R2498" t="str">
        <f t="shared" si="233"/>
        <v>indie rock</v>
      </c>
      <c r="S2498" s="9">
        <f t="shared" si="230"/>
        <v>41327.996435185189</v>
      </c>
      <c r="T2498" s="9">
        <f t="shared" si="23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IF(L2499=0,0,E2499/L2499)</f>
        <v>80.551071428571419</v>
      </c>
      <c r="Q2499" t="str">
        <f t="shared" si="232"/>
        <v>music</v>
      </c>
      <c r="R2499" t="str">
        <f t="shared" si="233"/>
        <v>indie rock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41226.648576388885</v>
      </c>
      <c r="T2501" s="9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41053.772858796299</v>
      </c>
      <c r="T2502" s="9">
        <f t="shared" si="23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42244.776666666665</v>
      </c>
      <c r="T2503" s="9">
        <f t="shared" si="23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42078.997361111105</v>
      </c>
      <c r="T2512" s="9">
        <f t="shared" si="23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41058.844571759262</v>
      </c>
      <c r="T2527" s="9">
        <f t="shared" si="23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40127.700370370374</v>
      </c>
      <c r="T2536" s="9">
        <f t="shared" si="23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41483.449282407404</v>
      </c>
      <c r="T2543" s="9">
        <f t="shared" si="23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</v>
      </c>
      <c r="T2547" s="9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41524.858553240738</v>
      </c>
      <c r="T2548" s="9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42618.625428240746</v>
      </c>
      <c r="T2550" s="9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41113.199155092596</v>
      </c>
      <c r="T2555" s="9">
        <f t="shared" si="23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42093.860023148154</v>
      </c>
      <c r="T2560" s="9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36"/>
        <v>42039.951087962967</v>
      </c>
      <c r="T2562" s="9">
        <f t="shared" si="237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IF(L2563=0,0,E2563/L2563)</f>
        <v>0</v>
      </c>
      <c r="Q2563" t="str">
        <f t="shared" si="238"/>
        <v>food</v>
      </c>
      <c r="R2563" t="str">
        <f t="shared" si="239"/>
        <v>food trucks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41986.108726851846</v>
      </c>
      <c r="T2577" s="9">
        <f t="shared" si="24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42238.022905092599</v>
      </c>
      <c r="T2580" s="9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42140.173252314817</v>
      </c>
      <c r="T2586" s="9">
        <f t="shared" si="24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42089.84520833334</v>
      </c>
      <c r="T2595" s="9">
        <f t="shared" si="24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41150.902187499996</v>
      </c>
      <c r="T2603" s="9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41726.712754629632</v>
      </c>
      <c r="T2608" s="9">
        <f t="shared" si="24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</v>
      </c>
      <c r="T2623" s="9">
        <f t="shared" si="24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si="242"/>
        <v>41144.42155092593</v>
      </c>
      <c r="T2626" s="9">
        <f t="shared" si="24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IF(L2627=0,0,E2627/L2627)</f>
        <v>27.576923076923077</v>
      </c>
      <c r="Q2627" t="str">
        <f t="shared" si="244"/>
        <v>technology</v>
      </c>
      <c r="R2627" t="str">
        <f t="shared" si="245"/>
        <v>space exploration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42612.656493055561</v>
      </c>
      <c r="T2636" s="9">
        <f t="shared" si="24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42689.582349537035</v>
      </c>
      <c r="T2645" s="9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42327.805659722217</v>
      </c>
      <c r="T2653" s="9">
        <f t="shared" si="24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42055.600995370376</v>
      </c>
      <c r="T2656" s="9">
        <f t="shared" si="24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42767.688518518517</v>
      </c>
      <c r="T2658" s="9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42551.884189814817</v>
      </c>
      <c r="T2660" s="9">
        <f t="shared" si="24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42082.069560185191</v>
      </c>
      <c r="T2661" s="9">
        <f t="shared" si="24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42275.588715277772</v>
      </c>
      <c r="T2670" s="9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42319.035833333335</v>
      </c>
      <c r="T2671" s="9">
        <f t="shared" si="24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41962.749027777783</v>
      </c>
      <c r="T2673" s="9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41793.029432870368</v>
      </c>
      <c r="T2679" s="9">
        <f t="shared" si="24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41820.914641203701</v>
      </c>
      <c r="T2686" s="9">
        <f t="shared" si="24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si="248"/>
        <v>42028.118865740747</v>
      </c>
      <c r="T2690" s="9">
        <f t="shared" si="24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IF(L2691=0,0,E2691/L2691)</f>
        <v>1</v>
      </c>
      <c r="Q2691" t="str">
        <f t="shared" si="250"/>
        <v>food</v>
      </c>
      <c r="R2691" t="str">
        <f t="shared" si="251"/>
        <v>food trucks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41870.87467592593</v>
      </c>
      <c r="T2702" s="9">
        <f t="shared" si="25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41780.745254629634</v>
      </c>
      <c r="T2713" s="9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41934.914918981485</v>
      </c>
      <c r="T2719" s="9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42655.465891203698</v>
      </c>
      <c r="T2722" s="9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41044.64811342593</v>
      </c>
      <c r="T2749" s="9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41078.899826388886</v>
      </c>
      <c r="T2752" s="9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41747.887060185189</v>
      </c>
      <c r="T2753" s="9">
        <f t="shared" si="25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si="254"/>
        <v>40855.765092592592</v>
      </c>
      <c r="T2754" s="9">
        <f t="shared" si="25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IF(L2755=0,0,E2755/L2755)</f>
        <v>47.5</v>
      </c>
      <c r="Q2755" t="str">
        <f t="shared" si="256"/>
        <v>publishing</v>
      </c>
      <c r="R2755" t="str">
        <f t="shared" si="257"/>
        <v>children's books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9">
        <f t="shared" si="260"/>
        <v>41863.636006944449</v>
      </c>
      <c r="T2756" s="9">
        <f t="shared" si="26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41620.90047453704</v>
      </c>
      <c r="T2758" s="9">
        <f t="shared" si="26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40736.668032407404</v>
      </c>
      <c r="T2768" s="9">
        <f t="shared" si="26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41745.826273148145</v>
      </c>
      <c r="T2771" s="9">
        <f t="shared" si="26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42550.701886574068</v>
      </c>
      <c r="T2790" s="9">
        <f t="shared" si="26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si="260"/>
        <v>42188.467499999999</v>
      </c>
      <c r="T2818" s="9">
        <f t="shared" si="26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IF(L2819=0,0,E2819/L2819)</f>
        <v>23.636363636363637</v>
      </c>
      <c r="Q2819" t="str">
        <f t="shared" si="262"/>
        <v>theater</v>
      </c>
      <c r="R2819" t="str">
        <f t="shared" si="263"/>
        <v>plays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42291.739548611105</v>
      </c>
      <c r="T2843" s="9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41784.952488425923</v>
      </c>
      <c r="T2844" s="9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42480.800648148142</v>
      </c>
      <c r="T2862" s="9">
        <f t="shared" si="26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42672.955138888887</v>
      </c>
      <c r="T2879" s="9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si="266"/>
        <v>42192.905694444446</v>
      </c>
      <c r="T2882" s="9">
        <f t="shared" si="267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IF(L2883=0,0,E2883/L2883)</f>
        <v>0</v>
      </c>
      <c r="Q2883" t="str">
        <f t="shared" si="268"/>
        <v>theater</v>
      </c>
      <c r="R2883" t="str">
        <f t="shared" si="269"/>
        <v>plays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42444.877743055549</v>
      </c>
      <c r="T2909" s="9">
        <f t="shared" si="27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42499.731701388882</v>
      </c>
      <c r="T2910" s="9">
        <f t="shared" si="27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41863.584120370368</v>
      </c>
      <c r="T2927" s="9">
        <f t="shared" si="27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4"/>
        <v>theater</v>
      </c>
      <c r="R2946" t="str">
        <f t="shared" si="275"/>
        <v>spaces</v>
      </c>
      <c r="S2946" s="9">
        <f t="shared" si="272"/>
        <v>42132.9143287037</v>
      </c>
      <c r="T2946" s="9">
        <f t="shared" si="27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IF(L2947=0,0,E2947/L2947)</f>
        <v>0</v>
      </c>
      <c r="Q2947" t="str">
        <f t="shared" si="274"/>
        <v>theater</v>
      </c>
      <c r="R2947" t="str">
        <f t="shared" si="275"/>
        <v>spaces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42654.973703703698</v>
      </c>
      <c r="T2987" s="9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42511.362048611118</v>
      </c>
      <c r="T2990" s="9">
        <f t="shared" si="27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42090.912500000006</v>
      </c>
      <c r="T2998" s="9">
        <f t="shared" si="27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41957.756840277783</v>
      </c>
      <c r="T3008" s="9">
        <f t="shared" si="27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si="278"/>
        <v>42360.212025462963</v>
      </c>
      <c r="T3010" s="9">
        <f t="shared" si="27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IF(L3011=0,0,E3011/L3011)</f>
        <v>233.8984375</v>
      </c>
      <c r="Q3011" t="str">
        <f t="shared" si="280"/>
        <v>theater</v>
      </c>
      <c r="R3011" t="str">
        <f t="shared" si="281"/>
        <v>spaces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41920.123611111114</v>
      </c>
      <c r="T3016" s="9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42163.29833333334</v>
      </c>
      <c r="T3020" s="9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42121.675763888896</v>
      </c>
      <c r="T3025" s="9">
        <f t="shared" si="28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41975.901180555549</v>
      </c>
      <c r="T3050" s="9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42744.416030092587</v>
      </c>
      <c r="T3053" s="9">
        <f t="shared" si="28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42630.922893518517</v>
      </c>
      <c r="T3065" s="9">
        <f t="shared" si="28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6"/>
        <v>theater</v>
      </c>
      <c r="R3074" t="str">
        <f t="shared" si="287"/>
        <v>spaces</v>
      </c>
      <c r="S3074" s="9">
        <f t="shared" si="284"/>
        <v>42658.690532407403</v>
      </c>
      <c r="T3074" s="9">
        <f t="shared" si="28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IF(L3075=0,0,E3075/L3075)</f>
        <v>92.142857142857139</v>
      </c>
      <c r="Q3075" t="str">
        <f t="shared" si="286"/>
        <v>theater</v>
      </c>
      <c r="R3075" t="str">
        <f t="shared" si="287"/>
        <v>spaces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9">
        <f t="shared" si="290"/>
        <v>42409.571284722217</v>
      </c>
      <c r="T3076" s="9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42551.102314814809</v>
      </c>
      <c r="T3077" s="9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42246.883784722217</v>
      </c>
      <c r="T3087" s="9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41760.909039351849</v>
      </c>
      <c r="T3095" s="9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42241.429120370376</v>
      </c>
      <c r="T3108" s="9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42128.814247685179</v>
      </c>
      <c r="T3109" s="9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41885.595138888886</v>
      </c>
      <c r="T3113" s="9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42509.374537037031</v>
      </c>
      <c r="T3119" s="9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42435.942083333335</v>
      </c>
      <c r="T3122" s="9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42427.01807870371</v>
      </c>
      <c r="T3128" s="9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42800.720127314817</v>
      </c>
      <c r="T3136" s="9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si="290"/>
        <v>42789.462430555555</v>
      </c>
      <c r="T3138" s="9">
        <f t="shared" si="29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IF(L3139=0,0,E3139/L3139)</f>
        <v>50</v>
      </c>
      <c r="Q3139" t="str">
        <f t="shared" si="292"/>
        <v>theater</v>
      </c>
      <c r="R3139" t="str">
        <f t="shared" si="293"/>
        <v>plays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41909.969386574077</v>
      </c>
      <c r="T3149" s="9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41447.839722222219</v>
      </c>
      <c r="T3160" s="9">
        <f t="shared" si="2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41766.80572916667</v>
      </c>
      <c r="T3166" s="9">
        <f t="shared" si="2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41878.878379629627</v>
      </c>
      <c r="T3175" s="9">
        <f t="shared" si="2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41858.761782407404</v>
      </c>
      <c r="T3201" s="9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8"/>
        <v>theater</v>
      </c>
      <c r="R3202" t="str">
        <f t="shared" si="299"/>
        <v>musical</v>
      </c>
      <c r="S3202" s="9">
        <f t="shared" si="296"/>
        <v>42460.320613425924</v>
      </c>
      <c r="T3202" s="9">
        <f t="shared" si="29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IF(L3203=0,0,E3203/L3203)</f>
        <v>12.5</v>
      </c>
      <c r="Q3203" t="str">
        <f t="shared" si="298"/>
        <v>theater</v>
      </c>
      <c r="R3203" t="str">
        <f t="shared" si="299"/>
        <v>musical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41778.637245370373</v>
      </c>
      <c r="T3211" s="9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41834.586574074077</v>
      </c>
      <c r="T3213" s="9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42206.835370370376</v>
      </c>
      <c r="T3225" s="9">
        <f t="shared" si="3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41898.168125000004</v>
      </c>
      <c r="T3232" s="9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si="302"/>
        <v>42016.800208333334</v>
      </c>
      <c r="T3266" s="9">
        <f t="shared" si="3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IF(L3267=0,0,E3267/L3267)</f>
        <v>70.285714285714292</v>
      </c>
      <c r="Q3267" t="str">
        <f t="shared" si="304"/>
        <v>theater</v>
      </c>
      <c r="R3267" t="str">
        <f t="shared" si="305"/>
        <v>plays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9">
        <f t="shared" si="308"/>
        <v>42136.536134259266</v>
      </c>
      <c r="T3268" s="9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42137.395798611105</v>
      </c>
      <c r="T3271" s="9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41931.682939814818</v>
      </c>
      <c r="T3279" s="9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42431.102534722217</v>
      </c>
      <c r="T3281" s="9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42538.73583333334</v>
      </c>
      <c r="T3303" s="9">
        <f t="shared" si="3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42466.303715277783</v>
      </c>
      <c r="T3317" s="9">
        <f t="shared" si="3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42499.039629629624</v>
      </c>
      <c r="T3319" s="9">
        <f t="shared" si="3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si="308"/>
        <v>41822.57503472222</v>
      </c>
      <c r="T3330" s="9">
        <f t="shared" si="3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IF(L3331=0,0,E3331/L3331)</f>
        <v>44.92307692307692</v>
      </c>
      <c r="Q3331" t="str">
        <f t="shared" si="310"/>
        <v>theater</v>
      </c>
      <c r="R3331" t="str">
        <f t="shared" si="311"/>
        <v>plays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42437.398680555561</v>
      </c>
      <c r="T3338" s="9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42062.296412037031</v>
      </c>
      <c r="T3344" s="9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42321.101759259262</v>
      </c>
      <c r="T3367" s="9">
        <f t="shared" si="31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42053.732627314821</v>
      </c>
      <c r="T3379" s="9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</v>
      </c>
      <c r="T3382" s="9">
        <f t="shared" si="31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41947.762592592589</v>
      </c>
      <c r="T3389" s="9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41815.774826388886</v>
      </c>
      <c r="T3392" s="9">
        <f t="shared" si="31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si="314"/>
        <v>42446.845543981486</v>
      </c>
      <c r="T3394" s="9">
        <f t="shared" si="3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IF(L3395=0,0,E3395/L3395)</f>
        <v>36.06818181818182</v>
      </c>
      <c r="Q3395" t="str">
        <f t="shared" si="316"/>
        <v>theater</v>
      </c>
      <c r="R3395" t="str">
        <f t="shared" si="317"/>
        <v>plays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42140.712314814817</v>
      </c>
      <c r="T3397" s="9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</v>
      </c>
      <c r="T3398" s="9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41941.75203703704</v>
      </c>
      <c r="T3400" s="9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42544.814328703709</v>
      </c>
      <c r="T3411" s="9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41776.063136574077</v>
      </c>
      <c r="T3435" s="9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41800.380428240744</v>
      </c>
      <c r="T3436" s="9">
        <f t="shared" si="3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42100.927858796291</v>
      </c>
      <c r="T3440" s="9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42124.841111111105</v>
      </c>
      <c r="T3444" s="9">
        <f t="shared" si="3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2"/>
        <v>theater</v>
      </c>
      <c r="R3458" t="str">
        <f t="shared" si="323"/>
        <v>plays</v>
      </c>
      <c r="S3458" s="9">
        <f t="shared" si="320"/>
        <v>41821.205636574072</v>
      </c>
      <c r="T3458" s="9">
        <f t="shared" si="32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IF(L3459=0,0,E3459/L3459)</f>
        <v>50.981818181818184</v>
      </c>
      <c r="Q3459" t="str">
        <f t="shared" si="322"/>
        <v>theater</v>
      </c>
      <c r="R3459" t="str">
        <f t="shared" si="323"/>
        <v>plays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41852.527222222219</v>
      </c>
      <c r="T3462" s="9">
        <f t="shared" si="32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42605.765381944439</v>
      </c>
      <c r="T3470" s="9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41841.820486111108</v>
      </c>
      <c r="T3473" s="9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42053.916921296302</v>
      </c>
      <c r="T3480" s="9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41781.855092592588</v>
      </c>
      <c r="T3481" s="9">
        <f t="shared" si="32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</v>
      </c>
      <c r="T3483" s="9">
        <f t="shared" si="32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41915.762835648151</v>
      </c>
      <c r="T3497" s="9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42511.741944444439</v>
      </c>
      <c r="T3499" s="9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</v>
      </c>
      <c r="T3502" s="9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41794.817523148151</v>
      </c>
      <c r="T3519" s="9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si="326"/>
        <v>42227.824212962965</v>
      </c>
      <c r="T3522" s="9">
        <f t="shared" si="32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IF(L3523=0,0,E3523/L3523)</f>
        <v>45.615384615384613</v>
      </c>
      <c r="Q3523" t="str">
        <f t="shared" si="328"/>
        <v>theater</v>
      </c>
      <c r="R3523" t="str">
        <f t="shared" si="329"/>
        <v>plays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42248.640162037031</v>
      </c>
      <c r="T3537" s="9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41923.354351851849</v>
      </c>
      <c r="T3539" s="9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42115.889652777783</v>
      </c>
      <c r="T3562" s="9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42236.623252314821</v>
      </c>
      <c r="T3566" s="9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41976.331979166673</v>
      </c>
      <c r="T3572" s="9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41926.942685185182</v>
      </c>
      <c r="T3576" s="9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4"/>
        <v>theater</v>
      </c>
      <c r="R3586" t="str">
        <f t="shared" si="335"/>
        <v>plays</v>
      </c>
      <c r="S3586" s="9">
        <f t="shared" si="332"/>
        <v>42168.316481481481</v>
      </c>
      <c r="T3586" s="9">
        <f t="shared" si="33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IF(L3587=0,0,E3587/L3587)</f>
        <v>176.08695652173913</v>
      </c>
      <c r="Q3587" t="str">
        <f t="shared" si="334"/>
        <v>theater</v>
      </c>
      <c r="R3587" t="str">
        <f t="shared" si="335"/>
        <v>plays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42506.709375000006</v>
      </c>
      <c r="T3610" s="9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42429.991724537031</v>
      </c>
      <c r="T3611" s="9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41789.726979166669</v>
      </c>
      <c r="T3614" s="9">
        <f t="shared" si="33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42661.132245370376</v>
      </c>
      <c r="T3621" s="9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42545.774189814809</v>
      </c>
      <c r="T3626" s="9">
        <f t="shared" si="33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42226.694780092599</v>
      </c>
      <c r="T3638" s="9">
        <f t="shared" si="33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41899.627071759263</v>
      </c>
      <c r="T3643" s="9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si="338"/>
        <v>41887.292187500003</v>
      </c>
      <c r="T3650" s="9">
        <f t="shared" si="33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IF(L3651=0,0,E3651/L3651)</f>
        <v>97.5</v>
      </c>
      <c r="Q3651" t="str">
        <f t="shared" si="340"/>
        <v>theater</v>
      </c>
      <c r="R3651" t="str">
        <f t="shared" si="341"/>
        <v>plays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42737.910138888896</v>
      </c>
      <c r="T3658" s="9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42499.629849537043</v>
      </c>
      <c r="T3659" s="9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42173.970127314817</v>
      </c>
      <c r="T3669" s="9">
        <f t="shared" si="34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41802.574282407404</v>
      </c>
      <c r="T3679" s="9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42627.454097222217</v>
      </c>
      <c r="T3682" s="9">
        <f t="shared" si="34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41940.598182870373</v>
      </c>
      <c r="T3692" s="9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41810.142199074071</v>
      </c>
      <c r="T3710" s="9">
        <f t="shared" si="34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si="344"/>
        <v>42134.172071759262</v>
      </c>
      <c r="T3714" s="9">
        <f t="shared" si="34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IF(L3715=0,0,E3715/L3715)</f>
        <v>106.84210526315789</v>
      </c>
      <c r="Q3715" t="str">
        <f t="shared" si="346"/>
        <v>theater</v>
      </c>
      <c r="R3715" t="str">
        <f t="shared" si="347"/>
        <v>plays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9">
        <f t="shared" si="350"/>
        <v>42118.556331018524</v>
      </c>
      <c r="T3716" s="9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41943.753032407411</v>
      </c>
      <c r="T3725" s="9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42465.491435185191</v>
      </c>
      <c r="T3726" s="9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42462.140868055561</v>
      </c>
      <c r="T3728" s="9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41831.697939814818</v>
      </c>
      <c r="T3747" s="9">
        <f t="shared" si="35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41747.471504629626</v>
      </c>
      <c r="T3760" s="9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42656.005173611105</v>
      </c>
      <c r="T3775" s="9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si="350"/>
        <v>41814.367800925924</v>
      </c>
      <c r="T3778" s="9">
        <f t="shared" si="35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IF(L3779=0,0,E3779/L3779)</f>
        <v>48.542372881355931</v>
      </c>
      <c r="Q3779" t="str">
        <f t="shared" si="352"/>
        <v>theater</v>
      </c>
      <c r="R3779" t="str">
        <f t="shared" si="353"/>
        <v>musical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42546.862233796302</v>
      </c>
      <c r="T3784" s="9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41831.722777777781</v>
      </c>
      <c r="T3800" s="9">
        <f t="shared" si="35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41963.872361111105</v>
      </c>
      <c r="T3835" s="9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42155.142638888887</v>
      </c>
      <c r="T3841" s="9">
        <f t="shared" si="35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si="356"/>
        <v>42432.701724537037</v>
      </c>
      <c r="T3842" s="9">
        <f t="shared" si="35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IF(L3843=0,0,E3843/L3843)</f>
        <v>25.647058823529413</v>
      </c>
      <c r="Q3843" t="str">
        <f t="shared" si="358"/>
        <v>theater</v>
      </c>
      <c r="R3843" t="str">
        <f t="shared" si="359"/>
        <v>plays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42248.627013888887</v>
      </c>
      <c r="T3847" s="9">
        <f t="shared" si="36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42128.431064814817</v>
      </c>
      <c r="T3860" s="9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41833.660995370366</v>
      </c>
      <c r="T3862" s="9">
        <f t="shared" si="36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41865.659780092588</v>
      </c>
      <c r="T3870" s="9">
        <f t="shared" si="36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</v>
      </c>
      <c r="T3872" s="9">
        <f t="shared" si="36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41867.652280092596</v>
      </c>
      <c r="T3894" s="9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41843.775011574071</v>
      </c>
      <c r="T3901" s="9">
        <f t="shared" si="36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42317.826377314821</v>
      </c>
      <c r="T3903" s="9">
        <f t="shared" si="36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4"/>
        <v>theater</v>
      </c>
      <c r="R3906" t="str">
        <f t="shared" si="365"/>
        <v>plays</v>
      </c>
      <c r="S3906" s="9">
        <f t="shared" si="362"/>
        <v>42095.229166666672</v>
      </c>
      <c r="T3906" s="9">
        <f t="shared" si="36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IF(L3907=0,0,E3907/L3907)</f>
        <v>24.714285714285715</v>
      </c>
      <c r="Q3907" t="str">
        <f t="shared" si="364"/>
        <v>theater</v>
      </c>
      <c r="R3907" t="str">
        <f t="shared" si="365"/>
        <v>plays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42114.818935185183</v>
      </c>
      <c r="T3916" s="9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42221.656782407401</v>
      </c>
      <c r="T3937" s="9">
        <f t="shared" si="36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42151.905717592599</v>
      </c>
      <c r="T3940" s="9">
        <f t="shared" si="36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41829.325497685182</v>
      </c>
      <c r="T3950" s="9">
        <f t="shared" si="36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42513.976319444439</v>
      </c>
      <c r="T3959" s="9">
        <f t="shared" si="36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41816.950370370374</v>
      </c>
      <c r="T3960" s="9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si="368"/>
        <v>42452.815659722226</v>
      </c>
      <c r="T3970" s="9">
        <f t="shared" si="36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IF(L3971=0,0,E3971/L3971)</f>
        <v>35.166666666666664</v>
      </c>
      <c r="Q3971" t="str">
        <f t="shared" si="370"/>
        <v>theater</v>
      </c>
      <c r="R3971" t="str">
        <f t="shared" si="371"/>
        <v>plays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9">
        <f t="shared" si="374"/>
        <v>42447.863553240735</v>
      </c>
      <c r="T3972" s="9">
        <f t="shared" si="37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41920.963472222218</v>
      </c>
      <c r="T3986" s="9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</v>
      </c>
      <c r="T3998" s="9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42174.780821759254</v>
      </c>
      <c r="T4017" s="9">
        <f t="shared" si="37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41990.584108796291</v>
      </c>
      <c r="T4024" s="9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42408.999571759254</v>
      </c>
      <c r="T4025" s="9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42322.025115740747</v>
      </c>
      <c r="T4031" s="9">
        <f t="shared" si="37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6"/>
        <v>theater</v>
      </c>
      <c r="R4034" t="str">
        <f t="shared" si="377"/>
        <v>plays</v>
      </c>
      <c r="S4034" s="9">
        <f t="shared" si="374"/>
        <v>42293.809212962966</v>
      </c>
      <c r="T4034" s="9">
        <f t="shared" si="37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IF(L4035=0,0,E4035/L4035)</f>
        <v>65.340319148936175</v>
      </c>
      <c r="Q4035" t="str">
        <f t="shared" si="376"/>
        <v>theater</v>
      </c>
      <c r="R4035" t="str">
        <f t="shared" si="377"/>
        <v>plays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41903.882951388885</v>
      </c>
      <c r="T4037" s="9">
        <f t="shared" si="38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41804.937083333331</v>
      </c>
      <c r="T4038" s="9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42497.070775462969</v>
      </c>
      <c r="T4039" s="9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41869.798726851855</v>
      </c>
      <c r="T4040" s="9">
        <f t="shared" si="38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41761.810150462967</v>
      </c>
      <c r="T4053" s="9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42534.933321759265</v>
      </c>
      <c r="T4058" s="9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42078.34520833334</v>
      </c>
      <c r="T4075" s="9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41905.795706018522</v>
      </c>
      <c r="T4078" s="9">
        <f t="shared" si="38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2"/>
        <v>theater</v>
      </c>
      <c r="R4098" t="str">
        <f t="shared" si="383"/>
        <v>plays</v>
      </c>
      <c r="S4098" s="9">
        <f t="shared" si="380"/>
        <v>42750.530312499999</v>
      </c>
      <c r="T4098" s="9">
        <f t="shared" si="38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IF(L4099=0,0,E4099/L4099)</f>
        <v>0</v>
      </c>
      <c r="Q4099" t="str">
        <f t="shared" si="382"/>
        <v>theater</v>
      </c>
      <c r="R4099" t="str">
        <f t="shared" si="383"/>
        <v>plays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42767.031678240746</v>
      </c>
      <c r="T4110" s="9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42512.626747685179</v>
      </c>
      <c r="T4112" s="9">
        <f t="shared" si="38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</sheetData>
  <autoFilter ref="A1:N4115" xr:uid="{E54975EC-2C63-43EC-9B95-9E8C99EC42E7}"/>
  <conditionalFormatting sqref="F2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D57C9-9F5D-4440-A40E-B995BCF0C792}">
  <dimension ref="A1:J14"/>
  <sheetViews>
    <sheetView tabSelected="1" workbookViewId="0">
      <selection activeCell="H1" sqref="A1:H1048576"/>
    </sheetView>
  </sheetViews>
  <sheetFormatPr defaultRowHeight="15" x14ac:dyDescent="0.25"/>
  <cols>
    <col min="1" max="1" width="18.42578125" customWidth="1"/>
    <col min="2" max="3" width="8" customWidth="1"/>
    <col min="4" max="4" width="18.140625" customWidth="1"/>
    <col min="5" max="5" width="14.28515625" customWidth="1"/>
    <col min="6" max="6" width="17" customWidth="1"/>
    <col min="7" max="7" width="13.140625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</row>
    <row r="2" spans="1:10" x14ac:dyDescent="0.25">
      <c r="D2" t="s">
        <v>8219</v>
      </c>
      <c r="E2" t="s">
        <v>8221</v>
      </c>
      <c r="F2" t="s">
        <v>8220</v>
      </c>
    </row>
    <row r="3" spans="1:10" x14ac:dyDescent="0.25">
      <c r="A3" t="s">
        <v>8389</v>
      </c>
      <c r="C3" t="s">
        <v>8401</v>
      </c>
      <c r="D3">
        <f>COUNTIFS(Sheet1!$D$2:$D$4115,$C3,Sheet1!$F$2:$F$4115,D$2)</f>
        <v>322</v>
      </c>
      <c r="E3">
        <f>COUNTIFS(Sheet1!$D$2:$D$4115,$C3,Sheet1!$F$2:$F$4115,E$2)</f>
        <v>113</v>
      </c>
      <c r="F3">
        <f>COUNTIFS(Sheet1!$D$2:$D$4115,$C3,Sheet1!$F$2:$F$4115,F$2)</f>
        <v>18</v>
      </c>
      <c r="G3">
        <f>SUM(D3:F3)</f>
        <v>453</v>
      </c>
      <c r="H3" s="5">
        <f>D3/$G3</f>
        <v>0.71081677704194257</v>
      </c>
      <c r="I3" s="5">
        <f t="shared" ref="I3:J3" si="0">E3/$G3</f>
        <v>0.24944812362030905</v>
      </c>
      <c r="J3" s="5">
        <f t="shared" si="0"/>
        <v>3.9735099337748346E-2</v>
      </c>
    </row>
    <row r="4" spans="1:10" x14ac:dyDescent="0.25">
      <c r="A4" t="s">
        <v>8390</v>
      </c>
      <c r="B4" t="s">
        <v>8402</v>
      </c>
      <c r="C4" t="s">
        <v>8403</v>
      </c>
      <c r="D4">
        <f>COUNTIFS(Sheet1!$D$2:$D$4115,$B4,Sheet1!$D$2:$D$4115,$C4,Sheet1!$F$2:$F$4115,D$2)</f>
        <v>932</v>
      </c>
      <c r="E4">
        <f>COUNTIFS(Sheet1!$D$2:$D$4115,$B4,Sheet1!$D$2:$D$4115,$C4,Sheet1!$F$2:$F$4115,E$2)</f>
        <v>420</v>
      </c>
      <c r="F4">
        <f>COUNTIFS(Sheet1!$D$2:$D$4115,$B4,Sheet1!$D$2:$D$4115,$C4,Sheet1!$F$2:$F$4115,F$2)</f>
        <v>60</v>
      </c>
      <c r="G4">
        <f t="shared" ref="G4:G14" si="1">SUM(D4:F4)</f>
        <v>1412</v>
      </c>
      <c r="H4" s="5">
        <f t="shared" ref="H4:H14" si="2">D4/$G4</f>
        <v>0.66005665722379603</v>
      </c>
      <c r="I4" s="5">
        <f t="shared" ref="I4:I14" si="3">E4/$G4</f>
        <v>0.29745042492917845</v>
      </c>
      <c r="J4" s="5">
        <f t="shared" ref="J4:J14" si="4">F4/$G4</f>
        <v>4.2492917847025496E-2</v>
      </c>
    </row>
    <row r="5" spans="1:10" x14ac:dyDescent="0.25">
      <c r="A5" t="s">
        <v>8391</v>
      </c>
      <c r="B5" t="s">
        <v>8413</v>
      </c>
      <c r="C5" t="s">
        <v>8404</v>
      </c>
      <c r="D5">
        <f>COUNTIFS(Sheet1!$D$2:$D$4115,$B5,Sheet1!$D$2:$D$4115,$C5,Sheet1!$F$2:$F$4115,D$2)</f>
        <v>381</v>
      </c>
      <c r="E5">
        <f>COUNTIFS(Sheet1!$D$2:$D$4115,$B5,Sheet1!$D$2:$D$4115,$C5,Sheet1!$F$2:$F$4115,E$2)</f>
        <v>283</v>
      </c>
      <c r="F5">
        <f>COUNTIFS(Sheet1!$D$2:$D$4115,$B5,Sheet1!$D$2:$D$4115,$C5,Sheet1!$F$2:$F$4115,F$2)</f>
        <v>52</v>
      </c>
      <c r="G5">
        <f t="shared" si="1"/>
        <v>716</v>
      </c>
      <c r="H5" s="5">
        <f t="shared" si="2"/>
        <v>0.53212290502793291</v>
      </c>
      <c r="I5" s="5">
        <f t="shared" si="3"/>
        <v>0.39525139664804471</v>
      </c>
      <c r="J5" s="5">
        <f t="shared" si="4"/>
        <v>7.2625698324022353E-2</v>
      </c>
    </row>
    <row r="6" spans="1:10" x14ac:dyDescent="0.25">
      <c r="A6" t="s">
        <v>8392</v>
      </c>
      <c r="B6" t="s">
        <v>8414</v>
      </c>
      <c r="C6" t="s">
        <v>8405</v>
      </c>
      <c r="D6">
        <f>COUNTIFS(Sheet1!$D$2:$D$4115,$B6,Sheet1!$D$2:$D$4115,$C6,Sheet1!$F$2:$F$4115,D$2)</f>
        <v>168</v>
      </c>
      <c r="E6">
        <f>COUNTIFS(Sheet1!$D$2:$D$4115,$B6,Sheet1!$D$2:$D$4115,$C6,Sheet1!$F$2:$F$4115,E$2)</f>
        <v>144</v>
      </c>
      <c r="F6">
        <f>COUNTIFS(Sheet1!$D$2:$D$4115,$B6,Sheet1!$D$2:$D$4115,$C6,Sheet1!$F$2:$F$4115,F$2)</f>
        <v>40</v>
      </c>
      <c r="G6">
        <f t="shared" si="1"/>
        <v>352</v>
      </c>
      <c r="H6" s="5">
        <f t="shared" si="2"/>
        <v>0.47727272727272729</v>
      </c>
      <c r="I6" s="5">
        <f t="shared" si="3"/>
        <v>0.40909090909090912</v>
      </c>
      <c r="J6" s="5">
        <f t="shared" si="4"/>
        <v>0.11363636363636363</v>
      </c>
    </row>
    <row r="7" spans="1:10" x14ac:dyDescent="0.25">
      <c r="A7" t="s">
        <v>8393</v>
      </c>
      <c r="B7" t="s">
        <v>8415</v>
      </c>
      <c r="C7" t="s">
        <v>8406</v>
      </c>
      <c r="D7">
        <f>COUNTIFS(Sheet1!$D$2:$D$4115,$B7,Sheet1!$D$2:$D$4115,$C7,Sheet1!$F$2:$F$4115,D$2)</f>
        <v>94</v>
      </c>
      <c r="E7">
        <f>COUNTIFS(Sheet1!$D$2:$D$4115,$B7,Sheet1!$D$2:$D$4115,$C7,Sheet1!$F$2:$F$4115,E$2)</f>
        <v>90</v>
      </c>
      <c r="F7">
        <f>COUNTIFS(Sheet1!$D$2:$D$4115,$B7,Sheet1!$D$2:$D$4115,$C7,Sheet1!$F$2:$F$4115,F$2)</f>
        <v>17</v>
      </c>
      <c r="G7">
        <f t="shared" si="1"/>
        <v>201</v>
      </c>
      <c r="H7" s="5">
        <f t="shared" si="2"/>
        <v>0.46766169154228854</v>
      </c>
      <c r="I7" s="5">
        <f t="shared" si="3"/>
        <v>0.44776119402985076</v>
      </c>
      <c r="J7" s="5">
        <f t="shared" si="4"/>
        <v>8.45771144278607E-2</v>
      </c>
    </row>
    <row r="8" spans="1:10" x14ac:dyDescent="0.25">
      <c r="A8" t="s">
        <v>8394</v>
      </c>
      <c r="B8" t="s">
        <v>8416</v>
      </c>
      <c r="C8" t="s">
        <v>8407</v>
      </c>
      <c r="D8">
        <f>COUNTIFS(Sheet1!$D$2:$D$4115,$B8,Sheet1!$D$2:$D$4115,$C8,Sheet1!$F$2:$F$4115,D$2)</f>
        <v>62</v>
      </c>
      <c r="E8">
        <f>COUNTIFS(Sheet1!$D$2:$D$4115,$B8,Sheet1!$D$2:$D$4115,$C8,Sheet1!$F$2:$F$4115,E$2)</f>
        <v>72</v>
      </c>
      <c r="F8">
        <f>COUNTIFS(Sheet1!$D$2:$D$4115,$B8,Sheet1!$D$2:$D$4115,$C8,Sheet1!$F$2:$F$4115,F$2)</f>
        <v>14</v>
      </c>
      <c r="G8">
        <f t="shared" si="1"/>
        <v>148</v>
      </c>
      <c r="H8" s="5">
        <f t="shared" si="2"/>
        <v>0.41891891891891891</v>
      </c>
      <c r="I8" s="5">
        <f t="shared" si="3"/>
        <v>0.48648648648648651</v>
      </c>
      <c r="J8" s="5">
        <f t="shared" si="4"/>
        <v>9.45945945945946E-2</v>
      </c>
    </row>
    <row r="9" spans="1:10" x14ac:dyDescent="0.25">
      <c r="A9" t="s">
        <v>8395</v>
      </c>
      <c r="B9" t="s">
        <v>8417</v>
      </c>
      <c r="C9" t="s">
        <v>8408</v>
      </c>
      <c r="D9">
        <f>COUNTIFS(Sheet1!$D$2:$D$4115,$B9,Sheet1!$D$2:$D$4115,$C9,Sheet1!$F$2:$F$4115,D$2)</f>
        <v>55</v>
      </c>
      <c r="E9">
        <f>COUNTIFS(Sheet1!$D$2:$D$4115,$B9,Sheet1!$D$2:$D$4115,$C9,Sheet1!$F$2:$F$4115,E$2)</f>
        <v>64</v>
      </c>
      <c r="F9">
        <f>COUNTIFS(Sheet1!$D$2:$D$4115,$B9,Sheet1!$D$2:$D$4115,$C9,Sheet1!$F$2:$F$4115,F$2)</f>
        <v>18</v>
      </c>
      <c r="G9">
        <f t="shared" si="1"/>
        <v>137</v>
      </c>
      <c r="H9" s="5">
        <f t="shared" si="2"/>
        <v>0.40145985401459855</v>
      </c>
      <c r="I9" s="5">
        <f t="shared" si="3"/>
        <v>0.46715328467153283</v>
      </c>
      <c r="J9" s="5">
        <f t="shared" si="4"/>
        <v>0.13138686131386862</v>
      </c>
    </row>
    <row r="10" spans="1:10" x14ac:dyDescent="0.25">
      <c r="A10" t="s">
        <v>8396</v>
      </c>
      <c r="B10" t="s">
        <v>8418</v>
      </c>
      <c r="C10" t="s">
        <v>8409</v>
      </c>
      <c r="D10">
        <f>COUNTIFS(Sheet1!$D$2:$D$4115,$B10,Sheet1!$D$2:$D$4115,$C10,Sheet1!$F$2:$F$4115,D$2)</f>
        <v>32</v>
      </c>
      <c r="E10">
        <f>COUNTIFS(Sheet1!$D$2:$D$4115,$B10,Sheet1!$D$2:$D$4115,$C10,Sheet1!$F$2:$F$4115,E$2)</f>
        <v>37</v>
      </c>
      <c r="F10">
        <f>COUNTIFS(Sheet1!$D$2:$D$4115,$B10,Sheet1!$D$2:$D$4115,$C10,Sheet1!$F$2:$F$4115,F$2)</f>
        <v>13</v>
      </c>
      <c r="G10">
        <f t="shared" si="1"/>
        <v>82</v>
      </c>
      <c r="H10" s="5">
        <f t="shared" si="2"/>
        <v>0.3902439024390244</v>
      </c>
      <c r="I10" s="5">
        <f t="shared" si="3"/>
        <v>0.45121951219512196</v>
      </c>
      <c r="J10" s="5">
        <f t="shared" si="4"/>
        <v>0.15853658536585366</v>
      </c>
    </row>
    <row r="11" spans="1:10" x14ac:dyDescent="0.25">
      <c r="A11" t="s">
        <v>8397</v>
      </c>
      <c r="B11" t="s">
        <v>8419</v>
      </c>
      <c r="C11" t="s">
        <v>8410</v>
      </c>
      <c r="D11">
        <f>COUNTIFS(Sheet1!$D$2:$D$4115,$B11,Sheet1!$D$2:$D$4115,$C11,Sheet1!$F$2:$F$4115,D$2)</f>
        <v>26</v>
      </c>
      <c r="E11">
        <f>COUNTIFS(Sheet1!$D$2:$D$4115,$B11,Sheet1!$D$2:$D$4115,$C11,Sheet1!$F$2:$F$4115,E$2)</f>
        <v>22</v>
      </c>
      <c r="F11">
        <f>COUNTIFS(Sheet1!$D$2:$D$4115,$B11,Sheet1!$D$2:$D$4115,$C11,Sheet1!$F$2:$F$4115,F$2)</f>
        <v>7</v>
      </c>
      <c r="G11">
        <f t="shared" si="1"/>
        <v>55</v>
      </c>
      <c r="H11" s="5">
        <f t="shared" si="2"/>
        <v>0.47272727272727272</v>
      </c>
      <c r="I11" s="5">
        <f t="shared" si="3"/>
        <v>0.4</v>
      </c>
      <c r="J11" s="5">
        <f t="shared" si="4"/>
        <v>0.12727272727272726</v>
      </c>
    </row>
    <row r="12" spans="1:10" x14ac:dyDescent="0.25">
      <c r="A12" t="s">
        <v>8398</v>
      </c>
      <c r="B12" t="s">
        <v>8420</v>
      </c>
      <c r="C12" t="s">
        <v>8411</v>
      </c>
      <c r="D12">
        <f>COUNTIFS(Sheet1!$D$2:$D$4115,$B12,Sheet1!$D$2:$D$4115,$C12,Sheet1!$F$2:$F$4115,D$2)</f>
        <v>21</v>
      </c>
      <c r="E12">
        <f>COUNTIFS(Sheet1!$D$2:$D$4115,$B12,Sheet1!$D$2:$D$4115,$C12,Sheet1!$F$2:$F$4115,E$2)</f>
        <v>16</v>
      </c>
      <c r="F12">
        <f>COUNTIFS(Sheet1!$D$2:$D$4115,$B12,Sheet1!$D$2:$D$4115,$C12,Sheet1!$F$2:$F$4115,F$2)</f>
        <v>6</v>
      </c>
      <c r="G12">
        <f t="shared" si="1"/>
        <v>43</v>
      </c>
      <c r="H12" s="5">
        <f t="shared" si="2"/>
        <v>0.48837209302325579</v>
      </c>
      <c r="I12" s="5">
        <f t="shared" si="3"/>
        <v>0.37209302325581395</v>
      </c>
      <c r="J12" s="5">
        <f t="shared" si="4"/>
        <v>0.13953488372093023</v>
      </c>
    </row>
    <row r="13" spans="1:10" x14ac:dyDescent="0.25">
      <c r="A13" t="s">
        <v>8399</v>
      </c>
      <c r="B13" t="s">
        <v>8421</v>
      </c>
      <c r="C13" t="s">
        <v>8412</v>
      </c>
      <c r="D13">
        <f>COUNTIFS(Sheet1!$D$2:$D$4115,$B13,Sheet1!$D$2:$D$4115,$C13,Sheet1!$F$2:$F$4115,D$2)</f>
        <v>6</v>
      </c>
      <c r="E13">
        <f>COUNTIFS(Sheet1!$D$2:$D$4115,$B13,Sheet1!$D$2:$D$4115,$C13,Sheet1!$F$2:$F$4115,E$2)</f>
        <v>11</v>
      </c>
      <c r="F13">
        <f>COUNTIFS(Sheet1!$D$2:$D$4115,$B13,Sheet1!$D$2:$D$4115,$C13,Sheet1!$F$2:$F$4115,F$2)</f>
        <v>4</v>
      </c>
      <c r="G13">
        <f t="shared" si="1"/>
        <v>21</v>
      </c>
      <c r="H13" s="5">
        <f t="shared" si="2"/>
        <v>0.2857142857142857</v>
      </c>
      <c r="I13" s="5">
        <f t="shared" si="3"/>
        <v>0.52380952380952384</v>
      </c>
      <c r="J13" s="5">
        <f t="shared" si="4"/>
        <v>0.19047619047619047</v>
      </c>
    </row>
    <row r="14" spans="1:10" x14ac:dyDescent="0.25">
      <c r="A14" t="s">
        <v>8400</v>
      </c>
      <c r="B14" t="s">
        <v>8422</v>
      </c>
      <c r="C14" t="s">
        <v>8423</v>
      </c>
      <c r="D14">
        <f>COUNTIFS(Sheet1!$D$2:$D$4115,$B14,Sheet1!$D$2:$D$4115,$C14,Sheet1!$F$2:$F$4115,D$2)</f>
        <v>32</v>
      </c>
      <c r="E14">
        <f>COUNTIFS(Sheet1!$D$2:$D$4115,$B14,Sheet1!$D$2:$D$4115,$C14,Sheet1!$F$2:$F$4115,E$2)</f>
        <v>62</v>
      </c>
      <c r="F14">
        <f>COUNTIFS(Sheet1!$D$2:$D$4115,$B14,Sheet1!$D$2:$D$4115,$C14,Sheet1!$F$2:$F$4115,F$2)</f>
        <v>18</v>
      </c>
      <c r="G14">
        <f t="shared" si="1"/>
        <v>112</v>
      </c>
      <c r="H14" s="5">
        <f t="shared" si="2"/>
        <v>0.2857142857142857</v>
      </c>
      <c r="I14" s="5">
        <f t="shared" si="3"/>
        <v>0.5535714285714286</v>
      </c>
      <c r="J14" s="5">
        <f t="shared" si="4"/>
        <v>0.16071428571428573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CreatedStats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Mikhail Kyraha</cp:lastModifiedBy>
  <dcterms:created xsi:type="dcterms:W3CDTF">2017-04-20T15:17:24Z</dcterms:created>
  <dcterms:modified xsi:type="dcterms:W3CDTF">2020-03-13T00:16:54Z</dcterms:modified>
</cp:coreProperties>
</file>