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ok\work\dizertacka\"/>
    </mc:Choice>
  </mc:AlternateContent>
  <xr:revisionPtr revIDLastSave="0" documentId="13_ncr:1_{FC996FC0-10A5-424E-94FD-F9C0EE1A8F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ts_Fall_202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37" i="1" s="1"/>
  <c r="I32" i="1"/>
  <c r="I33" i="1"/>
  <c r="I34" i="1"/>
  <c r="I35" i="1"/>
  <c r="I36" i="1"/>
  <c r="I37" i="1"/>
  <c r="I38" i="1"/>
  <c r="K54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K29" i="1" s="1"/>
  <c r="J29" i="1"/>
  <c r="J37" i="1"/>
  <c r="J54" i="1"/>
</calcChain>
</file>

<file path=xl/sharedStrings.xml><?xml version="1.0" encoding="utf-8"?>
<sst xmlns="http://schemas.openxmlformats.org/spreadsheetml/2006/main" count="77" uniqueCount="77">
  <si>
    <t>type</t>
  </si>
  <si>
    <t>object_name</t>
  </si>
  <si>
    <t>name</t>
  </si>
  <si>
    <t>n_curves</t>
  </si>
  <si>
    <t>p_max</t>
  </si>
  <si>
    <t>p_min</t>
  </si>
  <si>
    <t>p_mean</t>
  </si>
  <si>
    <t>p_50</t>
  </si>
  <si>
    <t>boxwing</t>
  </si>
  <si>
    <t>astra</t>
  </si>
  <si>
    <t>cylinder</t>
  </si>
  <si>
    <t>atlas_5</t>
  </si>
  <si>
    <t>intelsat</t>
  </si>
  <si>
    <t>beidou</t>
  </si>
  <si>
    <t>delta_4</t>
  </si>
  <si>
    <t>falcon_9</t>
  </si>
  <si>
    <t>giove</t>
  </si>
  <si>
    <t>nonsymetric</t>
  </si>
  <si>
    <t>iridium</t>
  </si>
  <si>
    <t>meteosat</t>
  </si>
  <si>
    <t>navstar</t>
  </si>
  <si>
    <t>orbcomm</t>
  </si>
  <si>
    <t>AZERSPACE_2_INTELSAT_38</t>
  </si>
  <si>
    <t>INTELSAT_2-F1</t>
  </si>
  <si>
    <t>INTELSAT_33E</t>
  </si>
  <si>
    <t>INTELSAT_512</t>
  </si>
  <si>
    <t>ASTRA_2B</t>
  </si>
  <si>
    <t>ASTRA_2D</t>
  </si>
  <si>
    <t>ASTRA_2E</t>
  </si>
  <si>
    <t>BEIDOU_M5</t>
  </si>
  <si>
    <t>GIOVE-B</t>
  </si>
  <si>
    <t>INTELSAT_702</t>
  </si>
  <si>
    <t>METEOSAT_11_(MSG_4)</t>
  </si>
  <si>
    <t>METEOSAT_8_(MSG_1)</t>
  </si>
  <si>
    <t>NAVSTAR_14_(USA_38)</t>
  </si>
  <si>
    <t>NAVSTAR_20_(USA_63)</t>
  </si>
  <si>
    <t>NAVSTAR_21_(USA_64)</t>
  </si>
  <si>
    <t>NAVSTAR_24_(USA_79)</t>
  </si>
  <si>
    <t>NAVSTAR_26_(USA_83)</t>
  </si>
  <si>
    <t>NAVSTAR_27_(USA_84)</t>
  </si>
  <si>
    <t>NAVSTAR_29_(USA_87)</t>
  </si>
  <si>
    <t>NAVSTAR_30_(USA_88)</t>
  </si>
  <si>
    <t>NAVSTAR_32_(USA_91)</t>
  </si>
  <si>
    <t>NAVSTAR_33_(USA_92)</t>
  </si>
  <si>
    <t>NAVSTAR_36_(USA_100)</t>
  </si>
  <si>
    <t>NAVSTAR_37_(USA_117)</t>
  </si>
  <si>
    <t>NAVSTAR_38_(USA_126)</t>
  </si>
  <si>
    <t>NAVSTAR_78_(USA_293)</t>
  </si>
  <si>
    <t>NAVSTAR_9_(USA_1)</t>
  </si>
  <si>
    <t>OPS_5112_(NAVSTAR_2)</t>
  </si>
  <si>
    <t>ATLAS_5_CENTAUR_DEB</t>
  </si>
  <si>
    <t>ATLAS_5_CENTAUR_R_B_FIA_Radar_3_r</t>
  </si>
  <si>
    <t>ATLAS_5_CENTAUR_R_B</t>
  </si>
  <si>
    <t>ATLAS_5_CENTAUR_R_B_NOSS_3-4_r</t>
  </si>
  <si>
    <t>ATLAS_55E_R_B</t>
  </si>
  <si>
    <t>DELTA_4_R_B</t>
  </si>
  <si>
    <t>FALCON_9_DEB</t>
  </si>
  <si>
    <t>FALCON_9_R_B</t>
  </si>
  <si>
    <t>IRIDIUM_17</t>
  </si>
  <si>
    <t>IRIDIUM_28</t>
  </si>
  <si>
    <t>IRIDIUM_33_DEB</t>
  </si>
  <si>
    <t>IRIDIUM_33</t>
  </si>
  <si>
    <t>IRIDIUM_38</t>
  </si>
  <si>
    <t>IRIDIUM_44</t>
  </si>
  <si>
    <t>IRIDIUM_5</t>
  </si>
  <si>
    <t>IRIDIUM_57</t>
  </si>
  <si>
    <t>IRIDIUM_73</t>
  </si>
  <si>
    <t>IRIDIUM_90</t>
  </si>
  <si>
    <t>IRIDIUM_91_DEB</t>
  </si>
  <si>
    <t>IRIDIUM_911</t>
  </si>
  <si>
    <t>IRIDIUM_914</t>
  </si>
  <si>
    <t>IRIDIUM_920</t>
  </si>
  <si>
    <t>IRIDIUM_96</t>
  </si>
  <si>
    <t>ORBCOMM_FM_16_DEB</t>
  </si>
  <si>
    <t>ORBCOMM_FM_3</t>
  </si>
  <si>
    <t>Total non DEB</t>
  </si>
  <si>
    <t>Total p_50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</si>
</sst>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6" xfId="0" applyBorder="1"/>
    <xf numFmtId="0" fontId="16" fillId="0" borderId="18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8" fillId="0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70" zoomScaleNormal="70" workbookViewId="0">
      <selection activeCell="N36" sqref="N36"/>
    </sheetView>
  </sheetViews>
  <sheetFormatPr defaultRowHeight="15" x14ac:dyDescent="0.25"/>
  <cols>
    <col min="1" max="1" width="17" customWidth="1"/>
    <col min="2" max="2" width="21.85546875" customWidth="1"/>
    <col min="3" max="3" width="58.5703125" customWidth="1"/>
    <col min="4" max="4" width="14.42578125" customWidth="1"/>
    <col min="6" max="6" width="10.5703125" customWidth="1"/>
    <col min="7" max="7" width="11.42578125" customWidth="1"/>
    <col min="10" max="10" width="21.140625" style="18" customWidth="1"/>
    <col min="11" max="11" width="21.42578125" customWidth="1"/>
    <col min="12" max="12" width="18.7109375" customWidth="1"/>
  </cols>
  <sheetData>
    <row r="1" spans="1:11" ht="21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/>
      <c r="J1" s="24" t="s">
        <v>75</v>
      </c>
      <c r="K1" s="25" t="s">
        <v>76</v>
      </c>
    </row>
    <row r="2" spans="1:11" x14ac:dyDescent="0.25">
      <c r="A2" s="26" t="s">
        <v>8</v>
      </c>
      <c r="B2" s="28" t="s">
        <v>9</v>
      </c>
      <c r="C2" s="1" t="s">
        <v>26</v>
      </c>
      <c r="D2" s="1">
        <v>233</v>
      </c>
      <c r="E2" s="1">
        <v>0.04</v>
      </c>
      <c r="F2" s="1">
        <v>3.3333333333333301E-3</v>
      </c>
      <c r="G2" s="1">
        <v>2.0128755364806801E-2</v>
      </c>
      <c r="H2" s="4">
        <v>0</v>
      </c>
      <c r="I2" s="5">
        <f>D2*H2</f>
        <v>0</v>
      </c>
      <c r="J2" s="23"/>
      <c r="K2" s="20"/>
    </row>
    <row r="3" spans="1:11" x14ac:dyDescent="0.25">
      <c r="A3" s="26"/>
      <c r="B3" s="26"/>
      <c r="C3" s="1" t="s">
        <v>27</v>
      </c>
      <c r="D3" s="1">
        <v>3857</v>
      </c>
      <c r="E3" s="1">
        <v>5.6666666666666601E-2</v>
      </c>
      <c r="F3" s="1">
        <v>3.3333333333333301E-3</v>
      </c>
      <c r="G3" s="1">
        <v>1.9738138449572201E-2</v>
      </c>
      <c r="H3" s="10">
        <v>0</v>
      </c>
      <c r="I3" s="22">
        <f t="shared" ref="I3:I54" si="0">D3*H3</f>
        <v>0</v>
      </c>
      <c r="J3" s="23"/>
      <c r="K3" s="20"/>
    </row>
    <row r="4" spans="1:11" x14ac:dyDescent="0.25">
      <c r="A4" s="26"/>
      <c r="B4" s="27"/>
      <c r="C4" s="1" t="s">
        <v>28</v>
      </c>
      <c r="D4" s="9">
        <v>260</v>
      </c>
      <c r="E4" s="9">
        <v>0.03</v>
      </c>
      <c r="F4" s="9">
        <v>3.3333333333333301E-3</v>
      </c>
      <c r="G4" s="9">
        <v>1.53333333333333E-2</v>
      </c>
      <c r="H4" s="11">
        <v>0</v>
      </c>
      <c r="I4" s="22">
        <f t="shared" si="0"/>
        <v>0</v>
      </c>
      <c r="J4" s="23"/>
      <c r="K4" s="20"/>
    </row>
    <row r="5" spans="1:11" ht="21" x14ac:dyDescent="0.25">
      <c r="A5" s="26"/>
      <c r="B5" s="16" t="s">
        <v>13</v>
      </c>
      <c r="C5" s="7" t="s">
        <v>29</v>
      </c>
      <c r="D5" s="9">
        <v>27</v>
      </c>
      <c r="E5" s="9">
        <v>0.27333333333333298</v>
      </c>
      <c r="F5" s="9">
        <v>6.6666666666666602E-3</v>
      </c>
      <c r="G5" s="9">
        <v>0.132716049382716</v>
      </c>
      <c r="H5" s="11">
        <v>0</v>
      </c>
      <c r="I5" s="5">
        <f t="shared" si="0"/>
        <v>0</v>
      </c>
      <c r="J5" s="23"/>
      <c r="K5" s="20"/>
    </row>
    <row r="6" spans="1:11" ht="21" x14ac:dyDescent="0.25">
      <c r="A6" s="26"/>
      <c r="B6" s="17" t="s">
        <v>16</v>
      </c>
      <c r="C6" s="7" t="s">
        <v>30</v>
      </c>
      <c r="D6" s="9">
        <v>5</v>
      </c>
      <c r="E6" s="9">
        <v>9.6666666666666595E-2</v>
      </c>
      <c r="F6" s="9">
        <v>0.04</v>
      </c>
      <c r="G6" s="9">
        <v>5.8666666666666603E-2</v>
      </c>
      <c r="H6" s="11">
        <v>0</v>
      </c>
      <c r="I6" s="3">
        <f t="shared" si="0"/>
        <v>0</v>
      </c>
      <c r="J6" s="23"/>
      <c r="K6" s="20"/>
    </row>
    <row r="7" spans="1:11" x14ac:dyDescent="0.25">
      <c r="A7" s="26"/>
      <c r="B7" s="28" t="s">
        <v>12</v>
      </c>
      <c r="C7" s="7" t="s">
        <v>22</v>
      </c>
      <c r="D7" s="1">
        <v>131</v>
      </c>
      <c r="E7" s="1">
        <v>3.6666666666666597E-2</v>
      </c>
      <c r="F7" s="1">
        <v>0.01</v>
      </c>
      <c r="G7" s="1">
        <v>2.7735368956743001E-2</v>
      </c>
      <c r="H7" s="10">
        <v>0</v>
      </c>
      <c r="I7" s="5">
        <f t="shared" si="0"/>
        <v>0</v>
      </c>
      <c r="J7" s="23"/>
      <c r="K7" s="20"/>
    </row>
    <row r="8" spans="1:11" x14ac:dyDescent="0.25">
      <c r="A8" s="26"/>
      <c r="B8" s="26"/>
      <c r="C8" s="1" t="s">
        <v>23</v>
      </c>
      <c r="D8" s="1">
        <v>97</v>
      </c>
      <c r="E8" s="1">
        <v>2.33333333333333E-2</v>
      </c>
      <c r="F8" s="1">
        <v>3.3333333333333301E-3</v>
      </c>
      <c r="G8" s="1">
        <v>1.20274914089347E-2</v>
      </c>
      <c r="H8" s="10">
        <v>0</v>
      </c>
      <c r="I8" s="22">
        <f t="shared" si="0"/>
        <v>0</v>
      </c>
      <c r="J8" s="23"/>
      <c r="K8" s="20"/>
    </row>
    <row r="9" spans="1:11" x14ac:dyDescent="0.25">
      <c r="A9" s="26"/>
      <c r="B9" s="26"/>
      <c r="C9" s="1" t="s">
        <v>24</v>
      </c>
      <c r="D9" s="1">
        <v>900</v>
      </c>
      <c r="E9" s="1">
        <v>0.51333333333333298</v>
      </c>
      <c r="F9" s="1">
        <v>3.3333333333333301E-3</v>
      </c>
      <c r="G9" s="1">
        <v>0.10637037037037</v>
      </c>
      <c r="H9" s="10">
        <v>2.5555555555555502E-2</v>
      </c>
      <c r="I9" s="22">
        <f t="shared" si="0"/>
        <v>22.99999999999995</v>
      </c>
      <c r="J9" s="23"/>
      <c r="K9" s="20"/>
    </row>
    <row r="10" spans="1:11" x14ac:dyDescent="0.25">
      <c r="A10" s="26"/>
      <c r="B10" s="26"/>
      <c r="C10" s="1" t="s">
        <v>25</v>
      </c>
      <c r="D10" s="1">
        <v>44</v>
      </c>
      <c r="E10" s="1">
        <v>0.91</v>
      </c>
      <c r="F10" s="1">
        <v>0.21333333333333299</v>
      </c>
      <c r="G10" s="1">
        <v>0.72954545454545405</v>
      </c>
      <c r="H10" s="10">
        <v>0.79545454545454497</v>
      </c>
      <c r="I10" s="22">
        <f t="shared" si="0"/>
        <v>34.999999999999979</v>
      </c>
      <c r="J10" s="23"/>
      <c r="K10" s="20"/>
    </row>
    <row r="11" spans="1:11" x14ac:dyDescent="0.25">
      <c r="A11" s="26"/>
      <c r="B11" s="26"/>
      <c r="C11" s="1" t="s">
        <v>31</v>
      </c>
      <c r="D11" s="9">
        <v>3</v>
      </c>
      <c r="E11" s="9">
        <v>1</v>
      </c>
      <c r="F11" s="9">
        <v>0.55666666666666598</v>
      </c>
      <c r="G11" s="9">
        <v>0.77444444444444405</v>
      </c>
      <c r="H11" s="11">
        <v>1</v>
      </c>
      <c r="I11" s="22">
        <f t="shared" si="0"/>
        <v>3</v>
      </c>
      <c r="J11" s="23"/>
      <c r="K11" s="20"/>
    </row>
    <row r="12" spans="1:11" x14ac:dyDescent="0.25">
      <c r="A12" s="26"/>
      <c r="B12" s="28" t="s">
        <v>19</v>
      </c>
      <c r="C12" s="7" t="s">
        <v>32</v>
      </c>
      <c r="D12" s="1">
        <v>3956</v>
      </c>
      <c r="E12" s="1">
        <v>2.33333333333333E-2</v>
      </c>
      <c r="F12" s="1">
        <v>3.3333333333333301E-3</v>
      </c>
      <c r="G12" s="1">
        <v>1.14728682170542E-2</v>
      </c>
      <c r="H12" s="10">
        <v>0</v>
      </c>
      <c r="I12" s="5">
        <f t="shared" si="0"/>
        <v>0</v>
      </c>
      <c r="J12" s="23"/>
      <c r="K12" s="20"/>
    </row>
    <row r="13" spans="1:11" x14ac:dyDescent="0.25">
      <c r="A13" s="26"/>
      <c r="B13" s="27"/>
      <c r="C13" s="1" t="s">
        <v>33</v>
      </c>
      <c r="D13" s="9">
        <v>5653</v>
      </c>
      <c r="E13" s="9">
        <v>0.02</v>
      </c>
      <c r="F13" s="9">
        <v>3.3333333333333301E-3</v>
      </c>
      <c r="G13" s="9">
        <v>7.7522259567191403E-3</v>
      </c>
      <c r="H13" s="11">
        <v>0</v>
      </c>
      <c r="I13" s="22">
        <f t="shared" si="0"/>
        <v>0</v>
      </c>
      <c r="J13" s="23"/>
      <c r="K13" s="20"/>
    </row>
    <row r="14" spans="1:11" x14ac:dyDescent="0.25">
      <c r="A14" s="26"/>
      <c r="B14" s="26" t="s">
        <v>20</v>
      </c>
      <c r="C14" s="7" t="s">
        <v>34</v>
      </c>
      <c r="D14" s="1">
        <v>1546</v>
      </c>
      <c r="E14" s="1">
        <v>9.6666666666666595E-2</v>
      </c>
      <c r="F14" s="1">
        <v>3.3333333333333301E-3</v>
      </c>
      <c r="G14" s="1">
        <v>5.7608883139284098E-2</v>
      </c>
      <c r="H14" s="10">
        <v>0</v>
      </c>
      <c r="I14" s="5">
        <f t="shared" si="0"/>
        <v>0</v>
      </c>
      <c r="J14" s="23"/>
      <c r="K14" s="20"/>
    </row>
    <row r="15" spans="1:11" x14ac:dyDescent="0.25">
      <c r="A15" s="26"/>
      <c r="B15" s="26"/>
      <c r="C15" s="1" t="s">
        <v>35</v>
      </c>
      <c r="D15" s="1">
        <v>279</v>
      </c>
      <c r="E15" s="1">
        <v>8.66666666666666E-2</v>
      </c>
      <c r="F15" s="1">
        <v>3.3333333333333301E-3</v>
      </c>
      <c r="G15" s="1">
        <v>5.9295101553166002E-2</v>
      </c>
      <c r="H15" s="10">
        <v>0</v>
      </c>
      <c r="I15" s="22">
        <f t="shared" si="0"/>
        <v>0</v>
      </c>
      <c r="J15" s="23"/>
      <c r="K15" s="20"/>
    </row>
    <row r="16" spans="1:11" x14ac:dyDescent="0.25">
      <c r="A16" s="26"/>
      <c r="B16" s="26"/>
      <c r="C16" s="1" t="s">
        <v>36</v>
      </c>
      <c r="D16" s="1">
        <v>287</v>
      </c>
      <c r="E16" s="1">
        <v>7.0000000000000007E-2</v>
      </c>
      <c r="F16" s="1">
        <v>0.01</v>
      </c>
      <c r="G16" s="1">
        <v>3.9547038327526103E-2</v>
      </c>
      <c r="H16" s="10">
        <v>0</v>
      </c>
      <c r="I16" s="22">
        <f t="shared" si="0"/>
        <v>0</v>
      </c>
      <c r="J16" s="23"/>
      <c r="K16" s="20"/>
    </row>
    <row r="17" spans="1:11" x14ac:dyDescent="0.25">
      <c r="A17" s="26"/>
      <c r="B17" s="26"/>
      <c r="C17" s="1" t="s">
        <v>37</v>
      </c>
      <c r="D17" s="1">
        <v>1567</v>
      </c>
      <c r="E17" s="1">
        <v>0.146666666666666</v>
      </c>
      <c r="F17" s="1">
        <v>3.3333333333333301E-3</v>
      </c>
      <c r="G17" s="1">
        <v>4.9842586683684298E-2</v>
      </c>
      <c r="H17" s="10">
        <v>0</v>
      </c>
      <c r="I17" s="22">
        <f t="shared" si="0"/>
        <v>0</v>
      </c>
      <c r="J17" s="23"/>
      <c r="K17" s="20"/>
    </row>
    <row r="18" spans="1:11" x14ac:dyDescent="0.25">
      <c r="A18" s="26"/>
      <c r="B18" s="26"/>
      <c r="C18" s="1" t="s">
        <v>38</v>
      </c>
      <c r="D18" s="1">
        <v>259</v>
      </c>
      <c r="E18" s="1">
        <v>0.08</v>
      </c>
      <c r="F18" s="1">
        <v>3.3333333333333301E-3</v>
      </c>
      <c r="G18" s="1">
        <v>5.3938223938223902E-2</v>
      </c>
      <c r="H18" s="10">
        <v>0</v>
      </c>
      <c r="I18" s="22">
        <f t="shared" si="0"/>
        <v>0</v>
      </c>
      <c r="J18" s="23"/>
      <c r="K18" s="20"/>
    </row>
    <row r="19" spans="1:11" x14ac:dyDescent="0.25">
      <c r="A19" s="26"/>
      <c r="B19" s="26"/>
      <c r="C19" s="1" t="s">
        <v>39</v>
      </c>
      <c r="D19" s="1">
        <v>435</v>
      </c>
      <c r="E19" s="1">
        <v>7.3333333333333306E-2</v>
      </c>
      <c r="F19" s="1">
        <v>3.3333333333333301E-3</v>
      </c>
      <c r="G19" s="1">
        <v>4.3141762452107199E-2</v>
      </c>
      <c r="H19" s="10">
        <v>0</v>
      </c>
      <c r="I19" s="22">
        <f t="shared" si="0"/>
        <v>0</v>
      </c>
      <c r="J19" s="23"/>
      <c r="K19" s="20"/>
    </row>
    <row r="20" spans="1:11" x14ac:dyDescent="0.25">
      <c r="A20" s="26"/>
      <c r="B20" s="26"/>
      <c r="C20" s="1" t="s">
        <v>40</v>
      </c>
      <c r="D20" s="1">
        <v>744</v>
      </c>
      <c r="E20" s="1">
        <v>0.12</v>
      </c>
      <c r="F20" s="1">
        <v>6.6666666666666602E-3</v>
      </c>
      <c r="G20" s="1">
        <v>6.2786738351254395E-2</v>
      </c>
      <c r="H20" s="10">
        <v>0</v>
      </c>
      <c r="I20" s="22">
        <f t="shared" si="0"/>
        <v>0</v>
      </c>
      <c r="J20" s="23"/>
      <c r="K20" s="20"/>
    </row>
    <row r="21" spans="1:11" x14ac:dyDescent="0.25">
      <c r="A21" s="26"/>
      <c r="B21" s="26"/>
      <c r="C21" s="1" t="s">
        <v>41</v>
      </c>
      <c r="D21" s="1">
        <v>161</v>
      </c>
      <c r="E21" s="1">
        <v>0.08</v>
      </c>
      <c r="F21" s="1">
        <v>2.6666666666666599E-2</v>
      </c>
      <c r="G21" s="1">
        <v>6.9772256728778403E-2</v>
      </c>
      <c r="H21" s="10">
        <v>0</v>
      </c>
      <c r="I21" s="22">
        <f t="shared" si="0"/>
        <v>0</v>
      </c>
      <c r="J21" s="23"/>
      <c r="K21" s="20"/>
    </row>
    <row r="22" spans="1:11" x14ac:dyDescent="0.25">
      <c r="A22" s="26"/>
      <c r="B22" s="26"/>
      <c r="C22" s="1" t="s">
        <v>42</v>
      </c>
      <c r="D22" s="1">
        <v>22</v>
      </c>
      <c r="E22" s="1">
        <v>3.6666666666666597E-2</v>
      </c>
      <c r="F22" s="1">
        <v>1.3333333333333299E-2</v>
      </c>
      <c r="G22" s="1">
        <v>2.9242424242424198E-2</v>
      </c>
      <c r="H22" s="10">
        <v>0</v>
      </c>
      <c r="I22" s="22">
        <f t="shared" si="0"/>
        <v>0</v>
      </c>
      <c r="J22" s="23"/>
      <c r="K22" s="20"/>
    </row>
    <row r="23" spans="1:11" x14ac:dyDescent="0.25">
      <c r="A23" s="26"/>
      <c r="B23" s="26"/>
      <c r="C23" s="1" t="s">
        <v>43</v>
      </c>
      <c r="D23" s="1">
        <v>227</v>
      </c>
      <c r="E23" s="1">
        <v>8.66666666666666E-2</v>
      </c>
      <c r="F23" s="1">
        <v>6.6666666666666602E-3</v>
      </c>
      <c r="G23" s="1">
        <v>6.2187958883994102E-2</v>
      </c>
      <c r="H23" s="10">
        <v>0</v>
      </c>
      <c r="I23" s="22">
        <f t="shared" si="0"/>
        <v>0</v>
      </c>
      <c r="J23" s="23"/>
      <c r="K23" s="20"/>
    </row>
    <row r="24" spans="1:11" x14ac:dyDescent="0.25">
      <c r="A24" s="26"/>
      <c r="B24" s="26"/>
      <c r="C24" s="1" t="s">
        <v>44</v>
      </c>
      <c r="D24" s="1">
        <v>437</v>
      </c>
      <c r="E24" s="1">
        <v>0.103333333333333</v>
      </c>
      <c r="F24" s="1">
        <v>3.3333333333333301E-3</v>
      </c>
      <c r="G24" s="1">
        <v>8.7437070938215095E-2</v>
      </c>
      <c r="H24" s="10">
        <v>0</v>
      </c>
      <c r="I24" s="22">
        <f t="shared" si="0"/>
        <v>0</v>
      </c>
      <c r="J24" s="23"/>
      <c r="K24" s="20"/>
    </row>
    <row r="25" spans="1:11" x14ac:dyDescent="0.25">
      <c r="A25" s="26"/>
      <c r="B25" s="26"/>
      <c r="C25" s="1" t="s">
        <v>45</v>
      </c>
      <c r="D25" s="1">
        <v>11</v>
      </c>
      <c r="E25" s="1">
        <v>0.76666666666666605</v>
      </c>
      <c r="F25" s="1">
        <v>0.236666666666666</v>
      </c>
      <c r="G25" s="1">
        <v>0.56909090909090898</v>
      </c>
      <c r="H25" s="10">
        <v>0.63636363636363602</v>
      </c>
      <c r="I25" s="22">
        <f t="shared" si="0"/>
        <v>6.9999999999999964</v>
      </c>
      <c r="J25" s="23"/>
      <c r="K25" s="20"/>
    </row>
    <row r="26" spans="1:11" x14ac:dyDescent="0.25">
      <c r="A26" s="26"/>
      <c r="B26" s="26"/>
      <c r="C26" s="1" t="s">
        <v>46</v>
      </c>
      <c r="D26" s="1">
        <v>134</v>
      </c>
      <c r="E26" s="1">
        <v>3.6666666666666597E-2</v>
      </c>
      <c r="F26" s="1">
        <v>3.3333333333333301E-3</v>
      </c>
      <c r="G26" s="1">
        <v>1.9228855721393E-2</v>
      </c>
      <c r="H26" s="10">
        <v>0</v>
      </c>
      <c r="I26" s="22">
        <f t="shared" si="0"/>
        <v>0</v>
      </c>
      <c r="J26" s="23"/>
      <c r="K26" s="20"/>
    </row>
    <row r="27" spans="1:11" x14ac:dyDescent="0.25">
      <c r="A27" s="26"/>
      <c r="B27" s="26"/>
      <c r="C27" s="1" t="s">
        <v>47</v>
      </c>
      <c r="D27" s="1">
        <v>1591</v>
      </c>
      <c r="E27" s="1">
        <v>2.33333333333333E-2</v>
      </c>
      <c r="F27" s="1">
        <v>3.3333333333333301E-3</v>
      </c>
      <c r="G27" s="1">
        <v>1.0622250157133801E-2</v>
      </c>
      <c r="H27" s="10">
        <v>0</v>
      </c>
      <c r="I27" s="22">
        <f t="shared" si="0"/>
        <v>0</v>
      </c>
      <c r="J27" s="23"/>
      <c r="K27" s="20"/>
    </row>
    <row r="28" spans="1:11" x14ac:dyDescent="0.25">
      <c r="A28" s="26"/>
      <c r="B28" s="26"/>
      <c r="C28" s="1" t="s">
        <v>48</v>
      </c>
      <c r="D28" s="1">
        <v>10</v>
      </c>
      <c r="E28" s="1">
        <v>4.33333333333333E-2</v>
      </c>
      <c r="F28" s="1">
        <v>2.6666666666666599E-2</v>
      </c>
      <c r="G28" s="1">
        <v>3.4000000000000002E-2</v>
      </c>
      <c r="H28" s="10">
        <v>0</v>
      </c>
      <c r="I28" s="22">
        <f t="shared" si="0"/>
        <v>0</v>
      </c>
      <c r="J28" s="23"/>
      <c r="K28" s="20"/>
    </row>
    <row r="29" spans="1:11" x14ac:dyDescent="0.25">
      <c r="A29" s="27"/>
      <c r="B29" s="26"/>
      <c r="C29" s="1" t="s">
        <v>49</v>
      </c>
      <c r="D29" s="9">
        <v>6</v>
      </c>
      <c r="E29" s="9">
        <v>9.6666666666666595E-2</v>
      </c>
      <c r="F29" s="9">
        <v>5.6666666666666601E-2</v>
      </c>
      <c r="G29" s="9">
        <v>8.2222222222222197E-2</v>
      </c>
      <c r="H29" s="11">
        <v>0</v>
      </c>
      <c r="I29" s="22">
        <f t="shared" si="0"/>
        <v>0</v>
      </c>
      <c r="J29" s="19">
        <f>SUM(D2:D29)</f>
        <v>22882</v>
      </c>
      <c r="K29" s="21">
        <f>SUM(I2:I29)</f>
        <v>67.999999999999929</v>
      </c>
    </row>
    <row r="30" spans="1:11" x14ac:dyDescent="0.25">
      <c r="A30" s="28" t="s">
        <v>10</v>
      </c>
      <c r="B30" s="28" t="s">
        <v>11</v>
      </c>
      <c r="C30" s="7" t="s">
        <v>50</v>
      </c>
      <c r="D30" s="1">
        <v>2429</v>
      </c>
      <c r="E30" s="1">
        <v>0.43</v>
      </c>
      <c r="F30" s="1">
        <v>3.3333333333333301E-3</v>
      </c>
      <c r="G30" s="1">
        <v>1.8490462467407699E-2</v>
      </c>
      <c r="H30" s="10">
        <v>0</v>
      </c>
      <c r="I30" s="5">
        <f t="shared" si="0"/>
        <v>0</v>
      </c>
      <c r="J30" s="23"/>
      <c r="K30" s="20"/>
    </row>
    <row r="31" spans="1:11" x14ac:dyDescent="0.25">
      <c r="A31" s="26"/>
      <c r="B31" s="26"/>
      <c r="C31" s="1" t="s">
        <v>51</v>
      </c>
      <c r="D31" s="1">
        <v>64</v>
      </c>
      <c r="E31" s="1">
        <v>1</v>
      </c>
      <c r="F31" s="1">
        <v>4.33333333333333E-2</v>
      </c>
      <c r="G31" s="1">
        <v>0.76166666666666605</v>
      </c>
      <c r="H31" s="10">
        <v>0.78125</v>
      </c>
      <c r="I31" s="22">
        <f t="shared" si="0"/>
        <v>50</v>
      </c>
      <c r="J31" s="23"/>
      <c r="K31" s="20"/>
    </row>
    <row r="32" spans="1:11" x14ac:dyDescent="0.25">
      <c r="A32" s="26"/>
      <c r="B32" s="26"/>
      <c r="C32" s="1" t="s">
        <v>52</v>
      </c>
      <c r="D32" s="1">
        <v>16683</v>
      </c>
      <c r="E32" s="1">
        <v>1</v>
      </c>
      <c r="F32" s="1">
        <v>3.3333333333333301E-3</v>
      </c>
      <c r="G32" s="1">
        <v>0.44172291154668403</v>
      </c>
      <c r="H32" s="10">
        <v>0.32817838518252102</v>
      </c>
      <c r="I32" s="22">
        <f t="shared" si="0"/>
        <v>5474.9999999999982</v>
      </c>
      <c r="J32" s="23"/>
      <c r="K32" s="20"/>
    </row>
    <row r="33" spans="1:11" x14ac:dyDescent="0.25">
      <c r="A33" s="26"/>
      <c r="B33" s="26"/>
      <c r="C33" s="1" t="s">
        <v>53</v>
      </c>
      <c r="D33" s="1">
        <v>167</v>
      </c>
      <c r="E33" s="1">
        <v>1</v>
      </c>
      <c r="F33" s="1">
        <v>2.6666666666666599E-2</v>
      </c>
      <c r="G33" s="1">
        <v>0.676846307385229</v>
      </c>
      <c r="H33" s="10">
        <v>0.78443113772454998</v>
      </c>
      <c r="I33" s="22">
        <f t="shared" si="0"/>
        <v>130.99999999999986</v>
      </c>
      <c r="J33" s="23"/>
      <c r="K33" s="20"/>
    </row>
    <row r="34" spans="1:11" x14ac:dyDescent="0.25">
      <c r="A34" s="26"/>
      <c r="B34" s="27"/>
      <c r="C34" s="1" t="s">
        <v>54</v>
      </c>
      <c r="D34" s="9">
        <v>166</v>
      </c>
      <c r="E34" s="9">
        <v>1</v>
      </c>
      <c r="F34" s="9">
        <v>1.6666666666666601E-2</v>
      </c>
      <c r="G34" s="9">
        <v>0.45226907630522001</v>
      </c>
      <c r="H34" s="11">
        <v>0.43975903614457801</v>
      </c>
      <c r="I34" s="22">
        <f t="shared" si="0"/>
        <v>72.999999999999943</v>
      </c>
      <c r="J34" s="23"/>
      <c r="K34" s="20"/>
    </row>
    <row r="35" spans="1:11" ht="21" x14ac:dyDescent="0.25">
      <c r="A35" s="26"/>
      <c r="B35" s="16" t="s">
        <v>14</v>
      </c>
      <c r="C35" s="2" t="s">
        <v>55</v>
      </c>
      <c r="D35" s="9">
        <v>2750</v>
      </c>
      <c r="E35" s="9">
        <v>1</v>
      </c>
      <c r="F35" s="9">
        <v>3.3333333333333301E-3</v>
      </c>
      <c r="G35" s="9">
        <v>0.45147272727272703</v>
      </c>
      <c r="H35" s="11">
        <v>0.37854545454545402</v>
      </c>
      <c r="I35" s="5">
        <f t="shared" si="0"/>
        <v>1040.9999999999986</v>
      </c>
      <c r="J35" s="23"/>
      <c r="K35" s="20"/>
    </row>
    <row r="36" spans="1:11" x14ac:dyDescent="0.25">
      <c r="A36" s="26"/>
      <c r="B36" s="28" t="s">
        <v>15</v>
      </c>
      <c r="C36" s="1" t="s">
        <v>56</v>
      </c>
      <c r="D36" s="1">
        <v>206</v>
      </c>
      <c r="E36" s="1">
        <v>0.72666666666666602</v>
      </c>
      <c r="F36" s="1">
        <v>3.3333333333333301E-3</v>
      </c>
      <c r="G36" s="1">
        <v>0.28561488673139102</v>
      </c>
      <c r="H36" s="10">
        <v>9.2233009708737795E-2</v>
      </c>
      <c r="I36" s="5">
        <f t="shared" si="0"/>
        <v>18.999999999999986</v>
      </c>
      <c r="J36" s="23"/>
      <c r="K36" s="20"/>
    </row>
    <row r="37" spans="1:11" x14ac:dyDescent="0.25">
      <c r="A37" s="27"/>
      <c r="B37" s="27"/>
      <c r="C37" s="1" t="s">
        <v>57</v>
      </c>
      <c r="D37" s="9">
        <v>5655</v>
      </c>
      <c r="E37" s="9">
        <v>1</v>
      </c>
      <c r="F37" s="9">
        <v>3.3333333333333301E-3</v>
      </c>
      <c r="G37" s="9">
        <v>0.66098614795166499</v>
      </c>
      <c r="H37" s="11">
        <v>0.71671087533156497</v>
      </c>
      <c r="I37" s="6">
        <f t="shared" si="0"/>
        <v>4053</v>
      </c>
      <c r="J37" s="19">
        <f>SUM(D31,D32,D33,D34,D35,D37)</f>
        <v>25485</v>
      </c>
      <c r="K37" s="21">
        <f>SUM(I31,I32,I33,I34,I35,I37)</f>
        <v>10822.999999999996</v>
      </c>
    </row>
    <row r="38" spans="1:11" x14ac:dyDescent="0.25">
      <c r="A38" s="28" t="s">
        <v>17</v>
      </c>
      <c r="B38" s="26" t="s">
        <v>18</v>
      </c>
      <c r="C38" s="7" t="s">
        <v>58</v>
      </c>
      <c r="D38" s="1">
        <v>226</v>
      </c>
      <c r="E38" s="1">
        <v>0.87</v>
      </c>
      <c r="F38" s="1">
        <v>2.33333333333333E-2</v>
      </c>
      <c r="G38" s="1">
        <v>0.44380530973451299</v>
      </c>
      <c r="H38" s="10">
        <v>0.33628318584070799</v>
      </c>
      <c r="I38" s="22">
        <f t="shared" si="0"/>
        <v>76</v>
      </c>
      <c r="J38" s="23"/>
      <c r="K38" s="20"/>
    </row>
    <row r="39" spans="1:11" x14ac:dyDescent="0.25">
      <c r="A39" s="26"/>
      <c r="B39" s="26"/>
      <c r="C39" s="1" t="s">
        <v>59</v>
      </c>
      <c r="D39" s="1">
        <v>6</v>
      </c>
      <c r="E39" s="1">
        <v>0.97333333333333305</v>
      </c>
      <c r="F39" s="1">
        <v>0.24666666666666601</v>
      </c>
      <c r="G39" s="1">
        <v>0.64166666666666605</v>
      </c>
      <c r="H39" s="10">
        <v>0.66666666666666596</v>
      </c>
      <c r="I39" s="22">
        <f t="shared" si="0"/>
        <v>3.9999999999999956</v>
      </c>
      <c r="J39" s="23"/>
      <c r="K39" s="20"/>
    </row>
    <row r="40" spans="1:11" x14ac:dyDescent="0.25">
      <c r="A40" s="26"/>
      <c r="B40" s="26"/>
      <c r="C40" s="1" t="s">
        <v>60</v>
      </c>
      <c r="D40" s="1">
        <v>10359</v>
      </c>
      <c r="E40" s="1">
        <v>0.76</v>
      </c>
      <c r="F40" s="1">
        <v>3.3333333333333301E-3</v>
      </c>
      <c r="G40" s="1">
        <v>3.3630337548669398E-2</v>
      </c>
      <c r="H40" s="10">
        <v>9.6534414518775898E-4</v>
      </c>
      <c r="I40" s="22">
        <f t="shared" si="0"/>
        <v>9.9999999999999947</v>
      </c>
      <c r="J40" s="23"/>
      <c r="K40" s="20"/>
    </row>
    <row r="41" spans="1:11" x14ac:dyDescent="0.25">
      <c r="A41" s="26"/>
      <c r="B41" s="26"/>
      <c r="C41" s="1" t="s">
        <v>61</v>
      </c>
      <c r="D41" s="1">
        <v>27</v>
      </c>
      <c r="E41" s="1">
        <v>1</v>
      </c>
      <c r="F41" s="1">
        <v>0.103333333333333</v>
      </c>
      <c r="G41" s="1">
        <v>0.61617283950617197</v>
      </c>
      <c r="H41" s="10">
        <v>0.77777777777777701</v>
      </c>
      <c r="I41" s="22">
        <f t="shared" si="0"/>
        <v>20.999999999999979</v>
      </c>
      <c r="J41" s="23"/>
      <c r="K41" s="20"/>
    </row>
    <row r="42" spans="1:11" x14ac:dyDescent="0.25">
      <c r="A42" s="26"/>
      <c r="B42" s="26"/>
      <c r="C42" s="1" t="s">
        <v>62</v>
      </c>
      <c r="D42" s="1">
        <v>3</v>
      </c>
      <c r="E42" s="1">
        <v>0.98666666666666603</v>
      </c>
      <c r="F42" s="1">
        <v>0.12666666666666601</v>
      </c>
      <c r="G42" s="1">
        <v>0.6</v>
      </c>
      <c r="H42" s="10">
        <v>0.66666666666666596</v>
      </c>
      <c r="I42" s="22">
        <f t="shared" si="0"/>
        <v>1.9999999999999978</v>
      </c>
      <c r="J42" s="23"/>
      <c r="K42" s="20"/>
    </row>
    <row r="43" spans="1:11" x14ac:dyDescent="0.25">
      <c r="A43" s="26"/>
      <c r="B43" s="26"/>
      <c r="C43" s="1" t="s">
        <v>63</v>
      </c>
      <c r="D43" s="1">
        <v>13</v>
      </c>
      <c r="E43" s="1">
        <v>1</v>
      </c>
      <c r="F43" s="1">
        <v>0.42333333333333301</v>
      </c>
      <c r="G43" s="1">
        <v>0.87153846153846104</v>
      </c>
      <c r="H43" s="10">
        <v>0.84615384615384603</v>
      </c>
      <c r="I43" s="22">
        <f t="shared" si="0"/>
        <v>10.999999999999998</v>
      </c>
      <c r="J43" s="23"/>
      <c r="K43" s="20"/>
    </row>
    <row r="44" spans="1:11" x14ac:dyDescent="0.25">
      <c r="A44" s="26"/>
      <c r="B44" s="26"/>
      <c r="C44" s="1" t="s">
        <v>64</v>
      </c>
      <c r="D44" s="1">
        <v>176</v>
      </c>
      <c r="E44" s="1">
        <v>0.35</v>
      </c>
      <c r="F44" s="1">
        <v>1.3333333333333299E-2</v>
      </c>
      <c r="G44" s="1">
        <v>0.22490530303030301</v>
      </c>
      <c r="H44" s="10">
        <v>0</v>
      </c>
      <c r="I44" s="22">
        <f t="shared" si="0"/>
        <v>0</v>
      </c>
      <c r="J44" s="23"/>
      <c r="K44" s="20"/>
    </row>
    <row r="45" spans="1:11" x14ac:dyDescent="0.25">
      <c r="A45" s="26"/>
      <c r="B45" s="26"/>
      <c r="C45" s="1" t="s">
        <v>65</v>
      </c>
      <c r="D45" s="1">
        <v>3</v>
      </c>
      <c r="E45" s="1">
        <v>0.98666666666666603</v>
      </c>
      <c r="F45" s="1">
        <v>0.24666666666666601</v>
      </c>
      <c r="G45" s="1">
        <v>0.73777777777777698</v>
      </c>
      <c r="H45" s="10">
        <v>0.66666666666666596</v>
      </c>
      <c r="I45" s="22">
        <f t="shared" si="0"/>
        <v>1.9999999999999978</v>
      </c>
      <c r="J45" s="23"/>
      <c r="K45" s="20"/>
    </row>
    <row r="46" spans="1:11" x14ac:dyDescent="0.25">
      <c r="A46" s="26"/>
      <c r="B46" s="26"/>
      <c r="C46" s="1" t="s">
        <v>66</v>
      </c>
      <c r="D46" s="1">
        <v>6</v>
      </c>
      <c r="E46" s="1">
        <v>1</v>
      </c>
      <c r="F46" s="1">
        <v>0.24333333333333301</v>
      </c>
      <c r="G46" s="1">
        <v>0.70888888888888801</v>
      </c>
      <c r="H46" s="10">
        <v>0.66666666666666596</v>
      </c>
      <c r="I46" s="22">
        <f t="shared" si="0"/>
        <v>3.9999999999999956</v>
      </c>
      <c r="J46" s="23"/>
      <c r="K46" s="20"/>
    </row>
    <row r="47" spans="1:11" x14ac:dyDescent="0.25">
      <c r="A47" s="26"/>
      <c r="B47" s="26"/>
      <c r="C47" s="1" t="s">
        <v>67</v>
      </c>
      <c r="D47" s="1">
        <v>11</v>
      </c>
      <c r="E47" s="1">
        <v>0.09</v>
      </c>
      <c r="F47" s="1">
        <v>6.6666666666666596E-2</v>
      </c>
      <c r="G47" s="1">
        <v>7.5454545454545399E-2</v>
      </c>
      <c r="H47" s="10">
        <v>0</v>
      </c>
      <c r="I47" s="22">
        <f t="shared" si="0"/>
        <v>0</v>
      </c>
      <c r="J47" s="23"/>
      <c r="K47" s="20"/>
    </row>
    <row r="48" spans="1:11" x14ac:dyDescent="0.25">
      <c r="A48" s="26"/>
      <c r="B48" s="26"/>
      <c r="C48" s="1" t="s">
        <v>68</v>
      </c>
      <c r="D48" s="1">
        <v>4</v>
      </c>
      <c r="E48" s="1">
        <v>0.03</v>
      </c>
      <c r="F48" s="1">
        <v>0.01</v>
      </c>
      <c r="G48" s="1">
        <v>2.1666666666666601E-2</v>
      </c>
      <c r="H48" s="10">
        <v>0</v>
      </c>
      <c r="I48" s="22">
        <f t="shared" si="0"/>
        <v>0</v>
      </c>
      <c r="J48" s="23"/>
      <c r="K48" s="20"/>
    </row>
    <row r="49" spans="1:11" x14ac:dyDescent="0.25">
      <c r="A49" s="26"/>
      <c r="B49" s="26"/>
      <c r="C49" s="1" t="s">
        <v>69</v>
      </c>
      <c r="D49" s="1">
        <v>615</v>
      </c>
      <c r="E49" s="1">
        <v>0.41666666666666602</v>
      </c>
      <c r="F49" s="1">
        <v>3.3333333333333301E-3</v>
      </c>
      <c r="G49" s="1">
        <v>0.17420596205962</v>
      </c>
      <c r="H49" s="10">
        <v>0</v>
      </c>
      <c r="I49" s="22">
        <f t="shared" si="0"/>
        <v>0</v>
      </c>
      <c r="J49" s="23"/>
      <c r="K49" s="20"/>
    </row>
    <row r="50" spans="1:11" x14ac:dyDescent="0.25">
      <c r="A50" s="26"/>
      <c r="B50" s="26"/>
      <c r="C50" s="1" t="s">
        <v>70</v>
      </c>
      <c r="D50" s="1">
        <v>289</v>
      </c>
      <c r="E50" s="1">
        <v>0.83333333333333304</v>
      </c>
      <c r="F50" s="1">
        <v>2.6666666666666599E-2</v>
      </c>
      <c r="G50" s="1">
        <v>0.37920415224913401</v>
      </c>
      <c r="H50" s="10">
        <v>0.22145328719723101</v>
      </c>
      <c r="I50" s="22">
        <f t="shared" si="0"/>
        <v>63.999999999999758</v>
      </c>
      <c r="J50" s="23"/>
      <c r="K50" s="20"/>
    </row>
    <row r="51" spans="1:11" x14ac:dyDescent="0.25">
      <c r="A51" s="26"/>
      <c r="B51" s="26"/>
      <c r="C51" s="1" t="s">
        <v>71</v>
      </c>
      <c r="D51" s="1">
        <v>1127</v>
      </c>
      <c r="E51" s="1">
        <v>0.21</v>
      </c>
      <c r="F51" s="1">
        <v>3.3333333333333301E-3</v>
      </c>
      <c r="G51" s="1">
        <v>8.0698018337769795E-2</v>
      </c>
      <c r="H51" s="10">
        <v>0</v>
      </c>
      <c r="I51" s="22">
        <f t="shared" si="0"/>
        <v>0</v>
      </c>
      <c r="J51" s="23"/>
      <c r="K51" s="20"/>
    </row>
    <row r="52" spans="1:11" x14ac:dyDescent="0.25">
      <c r="A52" s="26"/>
      <c r="B52" s="27"/>
      <c r="C52" s="1" t="s">
        <v>72</v>
      </c>
      <c r="D52" s="9">
        <v>3</v>
      </c>
      <c r="E52" s="9">
        <v>0.31666666666666599</v>
      </c>
      <c r="F52" s="9">
        <v>2.33333333333333E-2</v>
      </c>
      <c r="G52" s="9">
        <v>0.215555555555555</v>
      </c>
      <c r="H52" s="11">
        <v>0</v>
      </c>
      <c r="I52" s="22">
        <f t="shared" si="0"/>
        <v>0</v>
      </c>
      <c r="J52" s="23"/>
      <c r="K52" s="20"/>
    </row>
    <row r="53" spans="1:11" x14ac:dyDescent="0.25">
      <c r="A53" s="26"/>
      <c r="B53" s="26" t="s">
        <v>21</v>
      </c>
      <c r="C53" s="7" t="s">
        <v>73</v>
      </c>
      <c r="D53" s="1">
        <v>279</v>
      </c>
      <c r="E53" s="1">
        <v>0.34333333333333299</v>
      </c>
      <c r="F53" s="1">
        <v>3.3333333333333301E-3</v>
      </c>
      <c r="G53" s="1">
        <v>1.7479091995221002E-2</v>
      </c>
      <c r="H53" s="4">
        <v>0</v>
      </c>
      <c r="I53" s="5">
        <f t="shared" si="0"/>
        <v>0</v>
      </c>
      <c r="J53" s="23"/>
      <c r="K53" s="20"/>
    </row>
    <row r="54" spans="1:11" x14ac:dyDescent="0.25">
      <c r="A54" s="27"/>
      <c r="B54" s="27"/>
      <c r="C54" s="1" t="s">
        <v>74</v>
      </c>
      <c r="D54" s="9">
        <v>3</v>
      </c>
      <c r="E54" s="9">
        <v>0.69333333333333302</v>
      </c>
      <c r="F54" s="9">
        <v>0.206666666666666</v>
      </c>
      <c r="G54" s="9">
        <v>0.46222222222222198</v>
      </c>
      <c r="H54" s="11">
        <v>0.33333333333333298</v>
      </c>
      <c r="I54" s="6">
        <f t="shared" si="0"/>
        <v>0.99999999999999889</v>
      </c>
      <c r="J54" s="19">
        <f>SUM(D38:D39,D41:D47,D49:D52,D54)</f>
        <v>2508</v>
      </c>
      <c r="K54" s="21">
        <f>SUM(I38:I39,I41:I47,I49:I52,I54)</f>
        <v>184.99999999999972</v>
      </c>
    </row>
    <row r="55" spans="1:11" x14ac:dyDescent="0.25">
      <c r="C55" s="8"/>
    </row>
  </sheetData>
  <sortState xmlns:xlrd2="http://schemas.microsoft.com/office/spreadsheetml/2017/richdata2" ref="A2:H54">
    <sortCondition ref="A2:A54"/>
    <sortCondition ref="B2:B54"/>
    <sortCondition ref="C2:C54"/>
  </sortState>
  <mergeCells count="11">
    <mergeCell ref="B53:B54"/>
    <mergeCell ref="A2:A29"/>
    <mergeCell ref="A30:A37"/>
    <mergeCell ref="A38:A54"/>
    <mergeCell ref="B2:B4"/>
    <mergeCell ref="B7:B11"/>
    <mergeCell ref="B12:B13"/>
    <mergeCell ref="B14:B29"/>
    <mergeCell ref="B30:B34"/>
    <mergeCell ref="B36:B37"/>
    <mergeCell ref="B38:B5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stats_Fall_2021_2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kyselica</dc:creator>
  <cp:lastModifiedBy>daniel kyselica</cp:lastModifiedBy>
  <dcterms:created xsi:type="dcterms:W3CDTF">2021-11-08T13:09:38Z</dcterms:created>
  <dcterms:modified xsi:type="dcterms:W3CDTF">2021-11-12T13:13:00Z</dcterms:modified>
</cp:coreProperties>
</file>