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bookViews>
    <workbookView xWindow="0" yWindow="460" windowWidth="28800" windowHeight="16260" xr2:uid="{0CE986E6-EE96-7848-8A7C-1483290AB2E6}"/>
  </bookViews>
  <sheets>
    <sheet name="工作表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3" i="1"/>
  <c r="D13" i="1"/>
  <c r="D24" i="1"/>
  <c r="D14" i="1"/>
  <c r="D25" i="1"/>
  <c r="D15" i="1"/>
  <c r="D26" i="1"/>
  <c r="D16" i="1"/>
  <c r="D27" i="1"/>
  <c r="D17" i="1"/>
  <c r="D28" i="1"/>
  <c r="D18" i="1"/>
  <c r="D29" i="1"/>
  <c r="D19" i="1"/>
  <c r="D30" i="1"/>
  <c r="D20" i="1"/>
  <c r="D31" i="1"/>
  <c r="D32" i="1"/>
  <c r="E12" i="1"/>
  <c r="E23" i="1"/>
  <c r="E13" i="1"/>
  <c r="E24" i="1"/>
  <c r="E14" i="1"/>
  <c r="E25" i="1"/>
  <c r="E15" i="1"/>
  <c r="E26" i="1"/>
  <c r="E16" i="1"/>
  <c r="E27" i="1"/>
  <c r="E17" i="1"/>
  <c r="E28" i="1"/>
  <c r="E18" i="1"/>
  <c r="E29" i="1"/>
  <c r="E19" i="1"/>
  <c r="E30" i="1"/>
  <c r="E20" i="1"/>
  <c r="E31" i="1"/>
  <c r="E32" i="1"/>
  <c r="F12" i="1"/>
  <c r="F23" i="1"/>
  <c r="F13" i="1"/>
  <c r="F24" i="1"/>
  <c r="F14" i="1"/>
  <c r="F25" i="1"/>
  <c r="F15" i="1"/>
  <c r="F26" i="1"/>
  <c r="F16" i="1"/>
  <c r="F27" i="1"/>
  <c r="F17" i="1"/>
  <c r="F28" i="1"/>
  <c r="F18" i="1"/>
  <c r="F29" i="1"/>
  <c r="F19" i="1"/>
  <c r="F30" i="1"/>
  <c r="F20" i="1"/>
  <c r="F31" i="1"/>
  <c r="F32" i="1"/>
  <c r="G32" i="1"/>
  <c r="H33" i="1"/>
  <c r="D33" i="1"/>
</calcChain>
</file>

<file path=xl/sharedStrings.xml><?xml version="1.0" encoding="utf-8"?>
<sst xmlns="http://schemas.openxmlformats.org/spreadsheetml/2006/main" count="12" uniqueCount="10">
  <si>
    <t>NODENUM</t>
    <phoneticPr fontId="2" type="noConversion"/>
  </si>
  <si>
    <t xml:space="preserve">NUMT = </t>
    <phoneticPr fontId="2" type="noConversion"/>
  </si>
  <si>
    <t>Speedup</t>
    <phoneticPr fontId="2" type="noConversion"/>
  </si>
  <si>
    <t>Avg Speedup</t>
    <phoneticPr fontId="2" type="noConversion"/>
  </si>
  <si>
    <t>FP</t>
    <phoneticPr fontId="2" type="noConversion"/>
  </si>
  <si>
    <t>400,1000,2000,4000,8000,10000,12000,16000</t>
    <phoneticPr fontId="2" type="noConversion"/>
  </si>
  <si>
    <t>Avg</t>
    <phoneticPr fontId="2" type="noConversion"/>
  </si>
  <si>
    <t>Average</t>
    <phoneticPr fontId="2" type="noConversion"/>
  </si>
  <si>
    <t>Max Speedup</t>
    <phoneticPr fontId="2" type="noConversion"/>
  </si>
  <si>
    <t>1/(1-0.9394391)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</si>
</sst>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B5CEA8"/>
      <name val="Menlo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工作表1!$C$1:$C$2</c:f>
              <c:strCache>
                <c:ptCount val="2"/>
                <c:pt idx="0">
                  <c:v>NUMT =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工作表1!$C$3:$C$10</c:f>
              <c:numCache>
                <c:formatCode>General</c:formatCode>
                <c:ptCount val="8"/>
                <c:pt idx="0">
                  <c:v>10.41</c:v>
                </c:pt>
                <c:pt idx="1">
                  <c:v>10.44</c:v>
                </c:pt>
                <c:pt idx="2">
                  <c:v>10.130000000000001</c:v>
                </c:pt>
                <c:pt idx="3">
                  <c:v>10.84</c:v>
                </c:pt>
                <c:pt idx="4">
                  <c:v>11.92</c:v>
                </c:pt>
                <c:pt idx="5">
                  <c:v>11.17</c:v>
                </c:pt>
                <c:pt idx="6">
                  <c:v>11.43</c:v>
                </c:pt>
                <c:pt idx="7">
                  <c:v>12.27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8-444D-89C9-D5980EF61E3B}"/>
            </c:ext>
          </c:extLst>
        </c:ser>
        <c:ser>
          <c:idx val="1"/>
          <c:order val="1"/>
          <c:tx>
            <c:strRef>
              <c:f>工作表1!$D$1:$D$2</c:f>
              <c:strCache>
                <c:ptCount val="2"/>
                <c:pt idx="0">
                  <c:v>NUMT =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工作表1!$D$3:$D$10</c:f>
              <c:numCache>
                <c:formatCode>General</c:formatCode>
                <c:ptCount val="8"/>
                <c:pt idx="0">
                  <c:v>13.42</c:v>
                </c:pt>
                <c:pt idx="1">
                  <c:v>13.5</c:v>
                </c:pt>
                <c:pt idx="2">
                  <c:v>20.54</c:v>
                </c:pt>
                <c:pt idx="3">
                  <c:v>24.38</c:v>
                </c:pt>
                <c:pt idx="4">
                  <c:v>24.2</c:v>
                </c:pt>
                <c:pt idx="5">
                  <c:v>25.21</c:v>
                </c:pt>
                <c:pt idx="6">
                  <c:v>24.46</c:v>
                </c:pt>
                <c:pt idx="7">
                  <c:v>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8-444D-89C9-D5980EF61E3B}"/>
            </c:ext>
          </c:extLst>
        </c:ser>
        <c:ser>
          <c:idx val="2"/>
          <c:order val="2"/>
          <c:tx>
            <c:strRef>
              <c:f>工作表1!$E$1:$E$2</c:f>
              <c:strCache>
                <c:ptCount val="2"/>
                <c:pt idx="0">
                  <c:v>NUMT = 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工作表1!$E$3:$E$10</c:f>
              <c:numCache>
                <c:formatCode>General</c:formatCode>
                <c:ptCount val="8"/>
                <c:pt idx="0">
                  <c:v>26.48</c:v>
                </c:pt>
                <c:pt idx="1">
                  <c:v>26.83</c:v>
                </c:pt>
                <c:pt idx="2">
                  <c:v>28.01</c:v>
                </c:pt>
                <c:pt idx="3">
                  <c:v>49.86</c:v>
                </c:pt>
                <c:pt idx="4">
                  <c:v>47.64</c:v>
                </c:pt>
                <c:pt idx="5">
                  <c:v>49.62</c:v>
                </c:pt>
                <c:pt idx="6">
                  <c:v>47.98</c:v>
                </c:pt>
                <c:pt idx="7">
                  <c:v>49.76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8-444D-89C9-D5980EF61E3B}"/>
            </c:ext>
          </c:extLst>
        </c:ser>
        <c:ser>
          <c:idx val="3"/>
          <c:order val="3"/>
          <c:tx>
            <c:strRef>
              <c:f>工作表1!$F$1:$F$2</c:f>
              <c:strCache>
                <c:ptCount val="2"/>
                <c:pt idx="0">
                  <c:v>NUMT = 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工作表1!$F$3:$F$10</c:f>
              <c:numCache>
                <c:formatCode>General</c:formatCode>
                <c:ptCount val="8"/>
                <c:pt idx="0">
                  <c:v>39.07</c:v>
                </c:pt>
                <c:pt idx="1">
                  <c:v>49.31</c:v>
                </c:pt>
                <c:pt idx="2">
                  <c:v>51.11</c:v>
                </c:pt>
                <c:pt idx="3">
                  <c:v>69.09</c:v>
                </c:pt>
                <c:pt idx="4">
                  <c:v>92.98</c:v>
                </c:pt>
                <c:pt idx="5">
                  <c:v>97.76</c:v>
                </c:pt>
                <c:pt idx="6">
                  <c:v>98.7</c:v>
                </c:pt>
                <c:pt idx="7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8-444D-89C9-D5980EF61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3679"/>
        <c:axId val="202578031"/>
      </c:lineChart>
      <c:catAx>
        <c:axId val="2028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78031"/>
        <c:crosses val="autoZero"/>
        <c:auto val="1"/>
        <c:lblAlgn val="ctr"/>
        <c:lblOffset val="100"/>
        <c:noMultiLvlLbl val="0"/>
      </c:catAx>
      <c:valAx>
        <c:axId val="2025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MegaHeights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per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83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工作表1!$C$35:$C$36</c:f>
              <c:strCache>
                <c:ptCount val="2"/>
                <c:pt idx="0">
                  <c:v>NODENUM</c:v>
                </c:pt>
                <c:pt idx="1">
                  <c:v>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工作表1!$C$37:$C$40</c:f>
              <c:numCache>
                <c:formatCode>General</c:formatCode>
                <c:ptCount val="4"/>
                <c:pt idx="0">
                  <c:v>10.41</c:v>
                </c:pt>
                <c:pt idx="1">
                  <c:v>13.42</c:v>
                </c:pt>
                <c:pt idx="2">
                  <c:v>26.48</c:v>
                </c:pt>
                <c:pt idx="3">
                  <c:v>39.07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5-4A4B-BAE8-B217A3CC0C15}"/>
            </c:ext>
          </c:extLst>
        </c:ser>
        <c:ser>
          <c:idx val="1"/>
          <c:order val="1"/>
          <c:tx>
            <c:strRef>
              <c:f>工作表1!$D$35:$D$36</c:f>
              <c:strCache>
                <c:ptCount val="2"/>
                <c:pt idx="0">
                  <c:v>NODENUM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工作表1!$D$37:$D$40</c:f>
              <c:numCache>
                <c:formatCode>General</c:formatCode>
                <c:ptCount val="4"/>
                <c:pt idx="0">
                  <c:v>10.44</c:v>
                </c:pt>
                <c:pt idx="1">
                  <c:v>13.5</c:v>
                </c:pt>
                <c:pt idx="2">
                  <c:v>26.83</c:v>
                </c:pt>
                <c:pt idx="3">
                  <c:v>49.31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5-4A4B-BAE8-B217A3CC0C15}"/>
            </c:ext>
          </c:extLst>
        </c:ser>
        <c:ser>
          <c:idx val="2"/>
          <c:order val="2"/>
          <c:tx>
            <c:strRef>
              <c:f>工作表1!$E$35:$E$36</c:f>
              <c:strCache>
                <c:ptCount val="2"/>
                <c:pt idx="0">
                  <c:v>NODENUM</c:v>
                </c:pt>
                <c:pt idx="1">
                  <c:v>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工作表1!$E$37:$E$40</c:f>
              <c:numCache>
                <c:formatCode>General</c:formatCode>
                <c:ptCount val="4"/>
                <c:pt idx="0">
                  <c:v>10.130000000000001</c:v>
                </c:pt>
                <c:pt idx="1">
                  <c:v>20.54</c:v>
                </c:pt>
                <c:pt idx="2">
                  <c:v>28.01</c:v>
                </c:pt>
                <c:pt idx="3">
                  <c:v>51.11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5-4A4B-BAE8-B217A3CC0C15}"/>
            </c:ext>
          </c:extLst>
        </c:ser>
        <c:ser>
          <c:idx val="3"/>
          <c:order val="3"/>
          <c:tx>
            <c:strRef>
              <c:f>工作表1!$F$35:$F$36</c:f>
              <c:strCache>
                <c:ptCount val="2"/>
                <c:pt idx="0">
                  <c:v>NODENUM</c:v>
                </c:pt>
                <c:pt idx="1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工作表1!$F$37:$F$40</c:f>
              <c:numCache>
                <c:formatCode>General</c:formatCode>
                <c:ptCount val="4"/>
                <c:pt idx="0">
                  <c:v>10.84</c:v>
                </c:pt>
                <c:pt idx="1">
                  <c:v>24.38</c:v>
                </c:pt>
                <c:pt idx="2">
                  <c:v>49.86</c:v>
                </c:pt>
                <c:pt idx="3">
                  <c:v>69.09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5-4A4B-BAE8-B217A3CC0C15}"/>
            </c:ext>
          </c:extLst>
        </c:ser>
        <c:ser>
          <c:idx val="4"/>
          <c:order val="4"/>
          <c:tx>
            <c:strRef>
              <c:f>工作表1!$G$35:$G$36</c:f>
              <c:strCache>
                <c:ptCount val="2"/>
                <c:pt idx="0">
                  <c:v>NODENUM</c:v>
                </c:pt>
                <c:pt idx="1">
                  <c:v>6000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工作表1!$G$37:$G$40</c:f>
              <c:numCache>
                <c:formatCode>General</c:formatCode>
                <c:ptCount val="4"/>
                <c:pt idx="0">
                  <c:v>11.92</c:v>
                </c:pt>
                <c:pt idx="1">
                  <c:v>24.2</c:v>
                </c:pt>
                <c:pt idx="2">
                  <c:v>47.64</c:v>
                </c:pt>
                <c:pt idx="3">
                  <c:v>88.98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5-4A4B-BAE8-B217A3CC0C15}"/>
            </c:ext>
          </c:extLst>
        </c:ser>
        <c:ser>
          <c:idx val="5"/>
          <c:order val="5"/>
          <c:tx>
            <c:strRef>
              <c:f>工作表1!$H$35:$H$36</c:f>
              <c:strCache>
                <c:ptCount val="2"/>
                <c:pt idx="0">
                  <c:v>NODENUM</c:v>
                </c:pt>
                <c:pt idx="1">
                  <c:v>8000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工作表1!$H$37:$H$40</c:f>
              <c:numCache>
                <c:formatCode>General</c:formatCode>
                <c:ptCount val="4"/>
                <c:pt idx="0">
                  <c:v>11.17</c:v>
                </c:pt>
                <c:pt idx="1">
                  <c:v>25.21</c:v>
                </c:pt>
                <c:pt idx="2">
                  <c:v>49.62</c:v>
                </c:pt>
                <c:pt idx="3">
                  <c:v>97.76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5-4A4B-BAE8-B217A3CC0C15}"/>
            </c:ext>
          </c:extLst>
        </c:ser>
        <c:ser>
          <c:idx val="6"/>
          <c:order val="6"/>
          <c:tx>
            <c:strRef>
              <c:f>工作表1!$I$35:$I$36</c:f>
              <c:strCache>
                <c:ptCount val="2"/>
                <c:pt idx="0">
                  <c:v>NODENUM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工作表1!$I$37:$I$40</c:f>
              <c:numCache>
                <c:formatCode>General</c:formatCode>
                <c:ptCount val="4"/>
                <c:pt idx="0">
                  <c:v>11.43</c:v>
                </c:pt>
                <c:pt idx="1">
                  <c:v>24.46</c:v>
                </c:pt>
                <c:pt idx="2">
                  <c:v>47.98</c:v>
                </c:pt>
                <c:pt idx="3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5-4A4B-BAE8-B217A3CC0C15}"/>
            </c:ext>
          </c:extLst>
        </c:ser>
        <c:ser>
          <c:idx val="7"/>
          <c:order val="7"/>
          <c:tx>
            <c:strRef>
              <c:f>工作表1!$J$35:$J$36</c:f>
              <c:strCache>
                <c:ptCount val="2"/>
                <c:pt idx="0">
                  <c:v>NODENUM</c:v>
                </c:pt>
                <c:pt idx="1">
                  <c:v>12000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工作表1!$J$37:$J$40</c:f>
              <c:numCache>
                <c:formatCode>General</c:formatCode>
                <c:ptCount val="4"/>
                <c:pt idx="0">
                  <c:v>12.27</c:v>
                </c:pt>
                <c:pt idx="1">
                  <c:v>25.55</c:v>
                </c:pt>
                <c:pt idx="2">
                  <c:v>49.76</c:v>
                </c:pt>
                <c:pt idx="3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5-4A4B-BAE8-B217A3CC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9247"/>
        <c:axId val="323127871"/>
      </c:lineChart>
      <c:catAx>
        <c:axId val="1760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27871"/>
        <c:crosses val="autoZero"/>
        <c:auto val="1"/>
        <c:lblAlgn val="ctr"/>
        <c:lblOffset val="100"/>
        <c:noMultiLvlLbl val="0"/>
      </c:catAx>
      <c:valAx>
        <c:axId val="3231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617179</xdr:colOff>
      <xdr:row>1</xdr:row>
      <xdr:rowOff>190227</xdr:rowOff>
    </xdr:from>
    <xdr:to>
      <xdr:col>23</xdr:col>
      <xdr:colOff>13929</xdr:colOff>
      <xdr:row>29</xdr:row>
      <xdr:rowOff>126044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C014104-779C-2441-833E-C3CEDE5F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581741</xdr:colOff>
      <xdr:row>30</xdr:row>
      <xdr:rowOff>198830</xdr:rowOff>
    </xdr:from>
    <xdr:to>
      <xdr:col>20</xdr:col>
      <xdr:colOff>382365</xdr:colOff>
      <xdr:row>56</xdr:row>
      <xdr:rowOff>177526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64274F2-84AD-C84B-ADCC-3A9438BA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625B-B884-2849-B81B-C619C279A7D5}">
  <dimension ref="A1:J40"/>
  <sheetViews>
    <sheetView tabSelected="1" zoomScale="135" workbookViewId="0">
      <selection activeCell="H12" sqref="H12"/>
    </sheetView>
  </sheetViews>
  <sheetFormatPr baseColWidth="10" defaultRowHeight="15"/>
  <cols>
    <col min="1" max="1" width="13.5" customWidth="1"/>
    <col min="2" max="2" width="10.83203125" customWidth="1"/>
    <col min="8" max="8" width="12" customWidth="1"/>
  </cols>
  <sheetData>
    <row r="1" spans="1:8">
      <c r="B1" s="1"/>
      <c r="C1" s="10" t="s">
        <v>1</v>
      </c>
      <c r="D1" s="10"/>
      <c r="E1" s="10"/>
      <c r="F1" s="10"/>
      <c r="G1" s="2"/>
    </row>
    <row r="2" spans="1:8">
      <c r="B2" s="1"/>
      <c r="C2" s="1">
        <v>1</v>
      </c>
      <c r="D2" s="1">
        <v>2</v>
      </c>
      <c r="E2" s="1">
        <v>4</v>
      </c>
      <c r="F2" s="1">
        <v>8</v>
      </c>
      <c r="G2" s="1"/>
    </row>
    <row r="3" spans="1:8" ht="16">
      <c r="A3" s="9" t="s">
        <v>0</v>
      </c>
      <c r="B3" s="1">
        <v>400</v>
      </c>
      <c r="C3" s="1">
        <v>10.41</v>
      </c>
      <c r="D3" s="1">
        <v>13.42</v>
      </c>
      <c r="E3" s="1">
        <v>26.48</v>
      </c>
      <c r="F3" s="1">
        <v>39.07</v>
      </c>
      <c r="G3" s="1"/>
      <c r="H3" s="3" t="s">
        <v>5</v>
      </c>
    </row>
    <row r="4" spans="1:8" ht="15" customHeight="1">
      <c r="A4" s="9"/>
      <c r="B4" s="1">
        <v>1000</v>
      </c>
      <c r="C4" s="1">
        <v>10.44</v>
      </c>
      <c r="D4" s="1">
        <v>13.5</v>
      </c>
      <c r="E4" s="1">
        <v>26.83</v>
      </c>
      <c r="F4" s="1">
        <v>49.31</v>
      </c>
    </row>
    <row r="5" spans="1:8" ht="15" customHeight="1">
      <c r="A5" s="9"/>
      <c r="B5" s="1">
        <v>2000</v>
      </c>
      <c r="C5" s="1">
        <v>10.130000000000001</v>
      </c>
      <c r="D5" s="1">
        <v>20.54</v>
      </c>
      <c r="E5" s="1">
        <v>28.01</v>
      </c>
      <c r="F5" s="1">
        <v>51.11</v>
      </c>
    </row>
    <row r="6" spans="1:8" ht="15" customHeight="1">
      <c r="A6" s="9"/>
      <c r="B6" s="1">
        <v>4000</v>
      </c>
      <c r="C6" s="1">
        <v>10.84</v>
      </c>
      <c r="D6" s="1">
        <v>24.38</v>
      </c>
      <c r="E6" s="1">
        <v>49.86</v>
      </c>
      <c r="F6" s="1">
        <v>69.09</v>
      </c>
    </row>
    <row r="7" spans="1:8" ht="15" customHeight="1">
      <c r="A7" s="9"/>
      <c r="B7" s="1">
        <v>6000</v>
      </c>
      <c r="C7" s="1">
        <v>11.92</v>
      </c>
      <c r="D7" s="1">
        <v>24.2</v>
      </c>
      <c r="E7" s="1">
        <v>47.64</v>
      </c>
      <c r="F7" s="1">
        <v>92.98</v>
      </c>
    </row>
    <row r="8" spans="1:8" ht="15" customHeight="1">
      <c r="A8" s="9"/>
      <c r="B8" s="1">
        <v>8000</v>
      </c>
      <c r="C8" s="1">
        <v>11.17</v>
      </c>
      <c r="D8" s="1">
        <v>25.21</v>
      </c>
      <c r="E8" s="1">
        <v>49.62</v>
      </c>
      <c r="F8" s="1">
        <v>97.76</v>
      </c>
    </row>
    <row r="9" spans="1:8" ht="15" customHeight="1">
      <c r="A9" s="9"/>
      <c r="B9" s="1">
        <v>10000</v>
      </c>
      <c r="C9" s="1">
        <v>11.43</v>
      </c>
      <c r="D9" s="1">
        <v>24.46</v>
      </c>
      <c r="E9" s="1">
        <v>47.98</v>
      </c>
      <c r="F9" s="1">
        <v>98.7</v>
      </c>
    </row>
    <row r="10" spans="1:8" ht="15" customHeight="1">
      <c r="A10" s="9"/>
      <c r="B10" s="1">
        <v>12000</v>
      </c>
      <c r="C10" s="1">
        <v>12.27</v>
      </c>
      <c r="D10" s="1">
        <v>25.55</v>
      </c>
      <c r="E10" s="1">
        <v>49.76</v>
      </c>
      <c r="F10" s="1">
        <v>97.03</v>
      </c>
    </row>
    <row r="12" spans="1:8" ht="16">
      <c r="A12" s="12" t="s">
        <v>2</v>
      </c>
      <c r="B12" s="4"/>
      <c r="C12" s="4"/>
      <c r="D12" s="4">
        <f>D3/C3</f>
        <v>1.2891450528338135</v>
      </c>
      <c r="E12" s="4">
        <f>E3/C3</f>
        <v>2.5437079731027858</v>
      </c>
      <c r="F12" s="4">
        <f>F3/C3</f>
        <v>3.7531219980787704</v>
      </c>
      <c r="G12" s="4"/>
    </row>
    <row r="13" spans="1:8" ht="16">
      <c r="A13" s="12"/>
      <c r="B13" s="4"/>
      <c r="C13" s="4"/>
      <c r="D13" s="4">
        <f t="shared" ref="D13:D19" si="0">D4/C4</f>
        <v>1.2931034482758621</v>
      </c>
      <c r="E13" s="4">
        <f t="shared" ref="E13:E19" si="1">E4/C4</f>
        <v>2.5699233716475094</v>
      </c>
      <c r="F13" s="4">
        <f>F4/C4</f>
        <v>4.7231800766283527</v>
      </c>
      <c r="G13" s="4"/>
    </row>
    <row r="14" spans="1:8" ht="16">
      <c r="A14" s="12"/>
      <c r="B14" s="4"/>
      <c r="C14" s="4"/>
      <c r="D14" s="4">
        <f t="shared" si="0"/>
        <v>2.0276406712734452</v>
      </c>
      <c r="E14" s="4">
        <f t="shared" si="1"/>
        <v>2.7650542941757155</v>
      </c>
      <c r="F14" s="4">
        <f t="shared" ref="F14:F19" si="2">F5/C5</f>
        <v>5.0454096742349455</v>
      </c>
      <c r="G14" s="4"/>
    </row>
    <row r="15" spans="1:8" ht="16">
      <c r="A15" s="12"/>
      <c r="B15" s="4"/>
      <c r="C15" s="4"/>
      <c r="D15" s="4">
        <f>D6/C6</f>
        <v>2.2490774907749076</v>
      </c>
      <c r="E15" s="4">
        <f t="shared" si="1"/>
        <v>4.5996309963099629</v>
      </c>
      <c r="F15" s="4">
        <f t="shared" si="2"/>
        <v>6.3736162361623618</v>
      </c>
      <c r="G15" s="4"/>
    </row>
    <row r="16" spans="1:8" ht="16">
      <c r="A16" s="12"/>
      <c r="B16" s="4"/>
      <c r="C16" s="4"/>
      <c r="D16" s="4">
        <f t="shared" si="0"/>
        <v>2.0302013422818792</v>
      </c>
      <c r="E16" s="4">
        <f t="shared" si="1"/>
        <v>3.9966442953020134</v>
      </c>
      <c r="F16" s="4">
        <f t="shared" si="2"/>
        <v>7.800335570469799</v>
      </c>
      <c r="G16" s="4"/>
    </row>
    <row r="17" spans="1:8" ht="16">
      <c r="A17" s="12"/>
      <c r="B17" s="4"/>
      <c r="C17" s="4"/>
      <c r="D17" s="4">
        <f t="shared" si="0"/>
        <v>2.2569382273948078</v>
      </c>
      <c r="E17" s="4">
        <f t="shared" si="1"/>
        <v>4.4422560429722466</v>
      </c>
      <c r="F17" s="4">
        <f t="shared" si="2"/>
        <v>8.7520143240823636</v>
      </c>
      <c r="G17" s="4"/>
    </row>
    <row r="18" spans="1:8" ht="16">
      <c r="A18" s="12"/>
      <c r="B18" s="4"/>
      <c r="C18" s="4"/>
      <c r="D18" s="4">
        <f t="shared" si="0"/>
        <v>2.1399825021872267</v>
      </c>
      <c r="E18" s="4">
        <f t="shared" si="1"/>
        <v>4.197725284339457</v>
      </c>
      <c r="F18" s="4">
        <f t="shared" si="2"/>
        <v>8.6351706036745419</v>
      </c>
      <c r="G18" s="4"/>
    </row>
    <row r="19" spans="1:8" ht="16">
      <c r="A19" s="12"/>
      <c r="B19" s="4"/>
      <c r="C19" s="4"/>
      <c r="D19" s="4">
        <f t="shared" si="0"/>
        <v>2.082314588427058</v>
      </c>
      <c r="E19" s="4">
        <f t="shared" si="1"/>
        <v>4.0554197229013855</v>
      </c>
      <c r="F19" s="4">
        <f t="shared" si="2"/>
        <v>7.9079054604726977</v>
      </c>
      <c r="G19" s="4"/>
    </row>
    <row r="20" spans="1:8" ht="16">
      <c r="A20" s="11" t="s">
        <v>3</v>
      </c>
      <c r="B20" s="4"/>
      <c r="C20" s="4"/>
      <c r="D20" s="5">
        <f>AVERAGE(D12:D19)</f>
        <v>1.921050415431125</v>
      </c>
      <c r="E20" s="5">
        <f>AVERAGE(E12:E19)</f>
        <v>3.6462952475938843</v>
      </c>
      <c r="F20" s="5">
        <f>AVERAGE(F12:F19)</f>
        <v>6.6238442429754789</v>
      </c>
      <c r="G20" s="4"/>
    </row>
    <row r="21" spans="1:8" ht="16">
      <c r="A21" s="4"/>
      <c r="B21" s="4"/>
      <c r="C21" s="4"/>
      <c r="D21" s="5"/>
      <c r="E21" s="5"/>
      <c r="F21" s="5"/>
      <c r="G21" s="4"/>
    </row>
    <row r="22" spans="1:8" ht="16">
      <c r="A22" s="4"/>
      <c r="B22" s="4"/>
      <c r="C22" s="4"/>
      <c r="D22" s="4"/>
      <c r="E22" s="4"/>
      <c r="F22" s="4"/>
      <c r="G22" s="4"/>
    </row>
    <row r="23" spans="1:8" ht="16">
      <c r="A23" s="13" t="s">
        <v>4</v>
      </c>
      <c r="B23" s="4"/>
      <c r="C23" s="4"/>
      <c r="D23" s="4">
        <f>(D2/(D2-1))*(1-(1/(D12)))</f>
        <v>0.44858420268256327</v>
      </c>
      <c r="E23" s="4">
        <f>(E2/(E2-1))*(1-(1/(E12)))</f>
        <v>0.80916414904330303</v>
      </c>
      <c r="F23" s="4">
        <f>(F2/(F2-1))*(1-(1/(F12)))</f>
        <v>0.83834875132545983</v>
      </c>
      <c r="G23" s="4"/>
    </row>
    <row r="24" spans="1:8" ht="16">
      <c r="A24" s="13"/>
      <c r="B24" s="4"/>
      <c r="C24" s="4"/>
      <c r="D24" s="4">
        <f>(D2/(D2-1))*(1-(1/(D13)))</f>
        <v>0.45333333333333337</v>
      </c>
      <c r="E24" s="4">
        <f>(E2/(E2-1))*(1-(1/(E13)))</f>
        <v>0.81451111939371335</v>
      </c>
      <c r="F24" s="4">
        <f>(F2/(F2-1))*(1-(1/(F13)))</f>
        <v>0.9008894168091085</v>
      </c>
      <c r="G24" s="4"/>
    </row>
    <row r="25" spans="1:8" ht="16">
      <c r="A25" s="13"/>
      <c r="B25" s="4"/>
      <c r="C25" s="4"/>
      <c r="D25" s="4">
        <f>(D2/(D2-1))*(1-(1/(D14)))</f>
        <v>1.0136319376825704</v>
      </c>
      <c r="E25" s="4">
        <f>(E2/(E2-1))*(1-(1/(E14)))</f>
        <v>0.85112459835772936</v>
      </c>
      <c r="F25" s="4">
        <f>(F2/(F2-1))*(1-(1/(F14)))</f>
        <v>0.9163429018643261</v>
      </c>
      <c r="G25" s="4"/>
    </row>
    <row r="26" spans="1:8" ht="16">
      <c r="A26" s="13"/>
      <c r="B26" s="4"/>
      <c r="C26" s="4"/>
      <c r="D26" s="4">
        <f>(D2/(D2-1))*(1-(1/(D15)))</f>
        <v>1.1107465135356849</v>
      </c>
      <c r="E26" s="4">
        <f>(E2/(E2-1))*(1-(1/(E15)))</f>
        <v>1.0434550073539244</v>
      </c>
      <c r="F26" s="4">
        <f>(F2/(F2-1))*(1-(1/(F15)))</f>
        <v>0.96354651283005599</v>
      </c>
      <c r="G26" s="4"/>
    </row>
    <row r="27" spans="1:8" ht="16">
      <c r="A27" s="13"/>
      <c r="B27" s="4"/>
      <c r="C27" s="4"/>
      <c r="D27" s="4">
        <f>(D2/(D2-1))*(1-(1/(D16)))</f>
        <v>1.0148760330578512</v>
      </c>
      <c r="E27" s="4">
        <f>(E2/(E2-1))*(1-(1/(E16)))</f>
        <v>0.99972012314581582</v>
      </c>
      <c r="F27" s="4">
        <f>(F2/(F2-1))*(1-(1/(F16)))</f>
        <v>0.99634329963432988</v>
      </c>
      <c r="G27" s="4"/>
    </row>
    <row r="28" spans="1:8" ht="16">
      <c r="A28" s="13"/>
      <c r="B28" s="4"/>
      <c r="C28" s="4"/>
      <c r="D28" s="4">
        <f>(D2/(D2-1))*(1-(1/(D17)))</f>
        <v>1.1138437128123762</v>
      </c>
      <c r="E28" s="4">
        <f>(E2/(E2-1))*(1-(1/(E17)))</f>
        <v>1.033185543463657</v>
      </c>
      <c r="F28" s="4">
        <f>(F2/(F2-1))*(1-(1/(F17)))</f>
        <v>1.0122749590834696</v>
      </c>
      <c r="G28" s="4"/>
    </row>
    <row r="29" spans="1:8" ht="16">
      <c r="A29" s="13"/>
      <c r="B29" s="4"/>
      <c r="C29" s="4"/>
      <c r="D29" s="4">
        <f>(D2/(D2-1))*(1-(1/(D18)))</f>
        <v>1.0654129190515127</v>
      </c>
      <c r="E29" s="4">
        <f>(E2/(E2-1))*(1-(1/(E18)))</f>
        <v>1.015700986522162</v>
      </c>
      <c r="F29" s="4">
        <f>(F2/(F2-1))*(1-(1/(F18)))</f>
        <v>1.0105080330004341</v>
      </c>
      <c r="G29" s="4"/>
    </row>
    <row r="30" spans="1:8" ht="16">
      <c r="A30" s="13"/>
      <c r="B30" s="4"/>
      <c r="C30" s="4"/>
      <c r="D30" s="4">
        <f>(D2/(D2-1))*(1-(1/(D19)))</f>
        <v>1.0395303326810177</v>
      </c>
      <c r="E30" s="4">
        <f>(E2/(E2-1))*(1-(1/(E19)))</f>
        <v>1.0045551982851018</v>
      </c>
      <c r="F30" s="4">
        <f>(F2/(F2-1))*(1-(1/(F19)))</f>
        <v>0.99833630246904492</v>
      </c>
      <c r="G30" s="4"/>
      <c r="H30" s="14" t="s">
        <v>9</v>
      </c>
    </row>
    <row r="31" spans="1:8" ht="16">
      <c r="A31" s="13"/>
      <c r="B31" s="4"/>
      <c r="C31" s="4"/>
      <c r="D31" s="4">
        <f>(D2/(D2-1))*(1-(1/(D20)))</f>
        <v>0.95890290856778115</v>
      </c>
      <c r="E31" s="4">
        <f>(E2/(E2-1))*(1-(1/(E20)))</f>
        <v>0.96766537646309003</v>
      </c>
      <c r="F31" s="4">
        <f>(F2/(F2-1))*(1-(1/(F20)))</f>
        <v>0.97032030458997931</v>
      </c>
      <c r="G31" s="7" t="s">
        <v>7</v>
      </c>
    </row>
    <row r="32" spans="1:8" ht="16">
      <c r="A32" s="11" t="s">
        <v>6</v>
      </c>
      <c r="B32" s="4"/>
      <c r="C32" s="4"/>
      <c r="D32" s="5">
        <f>AVERAGE(D23:D31)</f>
        <v>0.91320687704496573</v>
      </c>
      <c r="E32" s="5">
        <f t="shared" ref="E32:F32" si="3">AVERAGE(E23:E31)</f>
        <v>0.94878690022538847</v>
      </c>
      <c r="F32" s="5">
        <f t="shared" si="3"/>
        <v>0.95632338684513429</v>
      </c>
      <c r="G32" s="6">
        <f>AVERAGE(D32:F32)</f>
        <v>0.93943905470516287</v>
      </c>
    </row>
    <row r="33" spans="1:10">
      <c r="A33" t="s">
        <v>8</v>
      </c>
      <c r="D33">
        <f>1/(1-G32)</f>
        <v>16.512291793524081</v>
      </c>
      <c r="H33">
        <f>1-G32</f>
        <v>6.0560945294837132E-2</v>
      </c>
    </row>
    <row r="35" spans="1:10" ht="16">
      <c r="C35" s="9" t="s">
        <v>0</v>
      </c>
      <c r="D35" s="9"/>
      <c r="E35" s="9"/>
      <c r="F35" s="9"/>
      <c r="G35" s="9"/>
      <c r="H35" s="9"/>
      <c r="I35" s="9"/>
      <c r="J35" s="9"/>
    </row>
    <row r="36" spans="1:10">
      <c r="A36" s="1"/>
      <c r="B36" s="1"/>
      <c r="C36" s="1">
        <v>400</v>
      </c>
      <c r="D36" s="1">
        <v>1000</v>
      </c>
      <c r="E36" s="1">
        <v>2000</v>
      </c>
      <c r="F36" s="1">
        <v>4000</v>
      </c>
      <c r="G36" s="1">
        <v>6000</v>
      </c>
      <c r="H36" s="1">
        <v>8000</v>
      </c>
      <c r="I36" s="1">
        <v>10000</v>
      </c>
      <c r="J36" s="1">
        <v>12000</v>
      </c>
    </row>
    <row r="37" spans="1:10">
      <c r="A37" s="8" t="s">
        <v>1</v>
      </c>
      <c r="B37" s="1">
        <v>1</v>
      </c>
      <c r="C37" s="1">
        <v>10.41</v>
      </c>
      <c r="D37" s="1">
        <v>10.44</v>
      </c>
      <c r="E37" s="1">
        <v>10.130000000000001</v>
      </c>
      <c r="F37" s="1">
        <v>10.84</v>
      </c>
      <c r="G37" s="1">
        <v>11.92</v>
      </c>
      <c r="H37" s="1">
        <v>11.17</v>
      </c>
      <c r="I37" s="1">
        <v>11.43</v>
      </c>
      <c r="J37" s="1">
        <v>12.27</v>
      </c>
    </row>
    <row r="38" spans="1:10">
      <c r="A38" s="8"/>
      <c r="B38" s="1">
        <v>2</v>
      </c>
      <c r="C38" s="1">
        <v>13.42</v>
      </c>
      <c r="D38" s="1">
        <v>13.5</v>
      </c>
      <c r="E38" s="1">
        <v>20.54</v>
      </c>
      <c r="F38" s="1">
        <v>24.38</v>
      </c>
      <c r="G38" s="1">
        <v>24.2</v>
      </c>
      <c r="H38" s="1">
        <v>25.21</v>
      </c>
      <c r="I38" s="1">
        <v>24.46</v>
      </c>
      <c r="J38" s="1">
        <v>25.55</v>
      </c>
    </row>
    <row r="39" spans="1:10">
      <c r="A39" s="8"/>
      <c r="B39" s="1">
        <v>4</v>
      </c>
      <c r="C39" s="1">
        <v>26.48</v>
      </c>
      <c r="D39" s="1">
        <v>26.83</v>
      </c>
      <c r="E39" s="1">
        <v>28.01</v>
      </c>
      <c r="F39" s="1">
        <v>49.86</v>
      </c>
      <c r="G39" s="1">
        <v>47.64</v>
      </c>
      <c r="H39" s="1">
        <v>49.62</v>
      </c>
      <c r="I39" s="1">
        <v>47.98</v>
      </c>
      <c r="J39" s="1">
        <v>49.76</v>
      </c>
    </row>
    <row r="40" spans="1:10">
      <c r="A40" s="8"/>
      <c r="B40" s="1">
        <v>8</v>
      </c>
      <c r="C40" s="1">
        <v>39.07</v>
      </c>
      <c r="D40" s="1">
        <v>49.31</v>
      </c>
      <c r="E40" s="1">
        <v>51.11</v>
      </c>
      <c r="F40" s="1">
        <v>69.09</v>
      </c>
      <c r="G40" s="1">
        <v>88.98</v>
      </c>
      <c r="H40" s="1">
        <v>97.76</v>
      </c>
      <c r="I40" s="1">
        <v>98.7</v>
      </c>
      <c r="J40" s="1">
        <v>97.03</v>
      </c>
    </row>
  </sheetData>
  <mergeCells count="6">
    <mergeCell ref="A37:A40"/>
    <mergeCell ref="C1:F1"/>
    <mergeCell ref="A23:A31"/>
    <mergeCell ref="A12:A19"/>
    <mergeCell ref="A3:A10"/>
    <mergeCell ref="C35:J35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2018-04-22T20:55:10Z</dcterms:created>
  <dcterms:modified xsi:type="dcterms:W3CDTF">2018-04-24T03:23:09Z</dcterms:modified>
</cp:coreProperties>
</file>