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o/Desktop/CS575/"/>
    </mc:Choice>
  </mc:AlternateContent>
  <bookViews>
    <workbookView xWindow="0" yWindow="460" windowWidth="28800" windowHeight="16260" xr2:uid="{0CE986E6-EE96-7848-8A7C-1483290AB2E6}"/>
  </bookViews>
  <sheets>
    <sheet name="工作表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31" i="1"/>
  <c r="F30" i="1"/>
  <c r="F29" i="1"/>
  <c r="F28" i="1"/>
  <c r="F27" i="1"/>
  <c r="F26" i="1"/>
  <c r="F25" i="1"/>
  <c r="F24" i="1"/>
  <c r="E12" i="1"/>
  <c r="E13" i="1"/>
  <c r="E14" i="1"/>
  <c r="E15" i="1"/>
  <c r="E16" i="1"/>
  <c r="E17" i="1"/>
  <c r="E18" i="1"/>
  <c r="E19" i="1"/>
  <c r="E20" i="1"/>
  <c r="E31" i="1"/>
  <c r="E30" i="1"/>
  <c r="E29" i="1"/>
  <c r="E28" i="1"/>
  <c r="E27" i="1"/>
  <c r="E26" i="1"/>
  <c r="E25" i="1"/>
  <c r="E24" i="1"/>
  <c r="E23" i="1"/>
  <c r="D12" i="1"/>
  <c r="D13" i="1"/>
  <c r="D14" i="1"/>
  <c r="D15" i="1"/>
  <c r="D16" i="1"/>
  <c r="D17" i="1"/>
  <c r="D18" i="1"/>
  <c r="D19" i="1"/>
  <c r="D20" i="1"/>
  <c r="D31" i="1"/>
  <c r="D30" i="1"/>
  <c r="D29" i="1"/>
  <c r="D28" i="1"/>
  <c r="D27" i="1"/>
  <c r="D26" i="1"/>
  <c r="D25" i="1"/>
  <c r="D23" i="1"/>
  <c r="D24" i="1"/>
  <c r="E21" i="1"/>
  <c r="F21" i="1"/>
  <c r="D21" i="1"/>
  <c r="D32" i="1"/>
  <c r="E32" i="1"/>
  <c r="F23" i="1"/>
  <c r="F32" i="1"/>
  <c r="G32" i="1"/>
</calcChain>
</file>

<file path=xl/sharedStrings.xml><?xml version="1.0" encoding="utf-8"?>
<sst xmlns="http://schemas.openxmlformats.org/spreadsheetml/2006/main" count="11" uniqueCount="9">
  <si>
    <t>NODENUM</t>
    <phoneticPr fontId="2" type="noConversion"/>
  </si>
  <si>
    <t xml:space="preserve">NUMT = </t>
    <phoneticPr fontId="2" type="noConversion"/>
  </si>
  <si>
    <t>Speedup</t>
    <phoneticPr fontId="2" type="noConversion"/>
  </si>
  <si>
    <t>Avg Speedup</t>
    <phoneticPr fontId="2" type="noConversion"/>
  </si>
  <si>
    <t>FP</t>
    <phoneticPr fontId="2" type="noConversion"/>
  </si>
  <si>
    <t>400,1000,2000,4000,8000,10000,12000,16000</t>
    <phoneticPr fontId="2" type="noConversion"/>
  </si>
  <si>
    <t>Avg</t>
    <phoneticPr fontId="2" type="noConversion"/>
  </si>
  <si>
    <t>Average</t>
    <phoneticPr fontId="2" type="noConversion"/>
  </si>
  <si>
    <t>Max Speedup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</si>
</sst>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B5CEA8"/>
      <name val="Menlo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工作表1!$C$1:$C$2</c:f>
              <c:strCache>
                <c:ptCount val="2"/>
                <c:pt idx="0">
                  <c:v>NUMT = 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工作表1!$C$3:$C$10</c:f>
              <c:numCache>
                <c:formatCode>General</c:formatCode>
                <c:ptCount val="8"/>
                <c:pt idx="0">
                  <c:v>11.88</c:v>
                </c:pt>
                <c:pt idx="1">
                  <c:v>11.23</c:v>
                </c:pt>
                <c:pt idx="2">
                  <c:v>11.78</c:v>
                </c:pt>
                <c:pt idx="3">
                  <c:v>11.89</c:v>
                </c:pt>
                <c:pt idx="4">
                  <c:v>12.23</c:v>
                </c:pt>
                <c:pt idx="5">
                  <c:v>12.39</c:v>
                </c:pt>
                <c:pt idx="6">
                  <c:v>12.3</c:v>
                </c:pt>
                <c:pt idx="7">
                  <c:v>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8-444D-89C9-D5980EF61E3B}"/>
            </c:ext>
          </c:extLst>
        </c:ser>
        <c:ser>
          <c:idx val="1"/>
          <c:order val="1"/>
          <c:tx>
            <c:strRef>
              <c:f>工作表1!$D$1:$D$2</c:f>
              <c:strCache>
                <c:ptCount val="2"/>
                <c:pt idx="0">
                  <c:v>NUMT = </c:v>
                </c:pt>
                <c:pt idx="1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工作表1!$D$3:$D$10</c:f>
              <c:numCache>
                <c:formatCode>General</c:formatCode>
                <c:ptCount val="8"/>
                <c:pt idx="0">
                  <c:v>24.66</c:v>
                </c:pt>
                <c:pt idx="1">
                  <c:v>24.89</c:v>
                </c:pt>
                <c:pt idx="2">
                  <c:v>24.88</c:v>
                </c:pt>
                <c:pt idx="3">
                  <c:v>25.03</c:v>
                </c:pt>
                <c:pt idx="4">
                  <c:v>24.79</c:v>
                </c:pt>
                <c:pt idx="5">
                  <c:v>24.41</c:v>
                </c:pt>
                <c:pt idx="6">
                  <c:v>24.11</c:v>
                </c:pt>
                <c:pt idx="7">
                  <c:v>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8-444D-89C9-D5980EF61E3B}"/>
            </c:ext>
          </c:extLst>
        </c:ser>
        <c:ser>
          <c:idx val="2"/>
          <c:order val="2"/>
          <c:tx>
            <c:strRef>
              <c:f>工作表1!$E$1:$E$2</c:f>
              <c:strCache>
                <c:ptCount val="2"/>
                <c:pt idx="0">
                  <c:v>NUMT = 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工作表1!$E$3:$E$10</c:f>
              <c:numCache>
                <c:formatCode>General</c:formatCode>
                <c:ptCount val="8"/>
                <c:pt idx="0">
                  <c:v>26.47</c:v>
                </c:pt>
                <c:pt idx="1">
                  <c:v>31.06</c:v>
                </c:pt>
                <c:pt idx="2">
                  <c:v>34.32</c:v>
                </c:pt>
                <c:pt idx="3">
                  <c:v>29.56</c:v>
                </c:pt>
                <c:pt idx="4">
                  <c:v>46.37</c:v>
                </c:pt>
                <c:pt idx="5">
                  <c:v>46.37</c:v>
                </c:pt>
                <c:pt idx="6">
                  <c:v>49.08</c:v>
                </c:pt>
                <c:pt idx="7">
                  <c:v>49.08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8-444D-89C9-D5980EF61E3B}"/>
            </c:ext>
          </c:extLst>
        </c:ser>
        <c:ser>
          <c:idx val="3"/>
          <c:order val="3"/>
          <c:tx>
            <c:strRef>
              <c:f>工作表1!$F$1:$F$2</c:f>
              <c:strCache>
                <c:ptCount val="2"/>
                <c:pt idx="0">
                  <c:v>NUMT = 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工作表1!$A$3:$B$10</c:f>
              <c:multiLvlStrCache>
                <c:ptCount val="8"/>
                <c:lvl>
                  <c:pt idx="0">
                    <c:v>400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4000</c:v>
                  </c:pt>
                  <c:pt idx="4">
                    <c:v>6000</c:v>
                  </c:pt>
                  <c:pt idx="5">
                    <c:v>8000</c:v>
                  </c:pt>
                  <c:pt idx="6">
                    <c:v>10000</c:v>
                  </c:pt>
                  <c:pt idx="7">
                    <c:v>12000</c:v>
                  </c:pt>
                </c:lvl>
                <c:lvl>
                  <c:pt idx="0">
                    <c:v>NODENUM</c:v>
                  </c:pt>
                </c:lvl>
              </c:multiLvlStrCache>
            </c:multiLvlStrRef>
          </c:cat>
          <c:val>
            <c:numRef>
              <c:f>工作表1!$F$3:$F$10</c:f>
              <c:numCache>
                <c:formatCode>General</c:formatCode>
                <c:ptCount val="8"/>
                <c:pt idx="0">
                  <c:v>52.79</c:v>
                </c:pt>
                <c:pt idx="1">
                  <c:v>62.8</c:v>
                </c:pt>
                <c:pt idx="2">
                  <c:v>68.64</c:v>
                </c:pt>
                <c:pt idx="3">
                  <c:v>74.58</c:v>
                </c:pt>
                <c:pt idx="4">
                  <c:v>75.709999999999994</c:v>
                </c:pt>
                <c:pt idx="5">
                  <c:v>88.6</c:v>
                </c:pt>
                <c:pt idx="6">
                  <c:v>86.98</c:v>
                </c:pt>
                <c:pt idx="7">
                  <c:v>86.23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8-444D-89C9-D5980EF61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3679"/>
        <c:axId val="202578031"/>
      </c:lineChart>
      <c:catAx>
        <c:axId val="2028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78031"/>
        <c:crosses val="autoZero"/>
        <c:auto val="1"/>
        <c:lblAlgn val="ctr"/>
        <c:lblOffset val="100"/>
        <c:noMultiLvlLbl val="0"/>
      </c:catAx>
      <c:valAx>
        <c:axId val="2025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t"/>
                  <a:t>MegaHeights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per</a:t>
                </a:r>
                <a:r>
                  <a:rPr lang="zh-Hant" altLang="en-US" baseline="0"/>
                  <a:t> </a:t>
                </a:r>
                <a:r>
                  <a:rPr lang="en-US" altLang="zh-Hant" baseline="0"/>
                  <a:t>Second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833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工作表1!$C$35:$C$36</c:f>
              <c:strCache>
                <c:ptCount val="2"/>
                <c:pt idx="0">
                  <c:v>NODENUM</c:v>
                </c:pt>
                <c:pt idx="1">
                  <c:v>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工作表1!$C$37:$C$40</c:f>
              <c:numCache>
                <c:formatCode>General</c:formatCode>
                <c:ptCount val="4"/>
                <c:pt idx="0">
                  <c:v>11.88</c:v>
                </c:pt>
                <c:pt idx="1">
                  <c:v>24.66</c:v>
                </c:pt>
                <c:pt idx="2">
                  <c:v>26.47</c:v>
                </c:pt>
                <c:pt idx="3">
                  <c:v>52.79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5-4A4B-BAE8-B217A3CC0C15}"/>
            </c:ext>
          </c:extLst>
        </c:ser>
        <c:ser>
          <c:idx val="1"/>
          <c:order val="1"/>
          <c:tx>
            <c:strRef>
              <c:f>工作表1!$D$35:$D$36</c:f>
              <c:strCache>
                <c:ptCount val="2"/>
                <c:pt idx="0">
                  <c:v>NODENUM</c:v>
                </c:pt>
                <c:pt idx="1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工作表1!$D$37:$D$40</c:f>
              <c:numCache>
                <c:formatCode>General</c:formatCode>
                <c:ptCount val="4"/>
                <c:pt idx="0">
                  <c:v>11.23</c:v>
                </c:pt>
                <c:pt idx="1">
                  <c:v>24.89</c:v>
                </c:pt>
                <c:pt idx="2">
                  <c:v>31.06</c:v>
                </c:pt>
                <c:pt idx="3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5-4A4B-BAE8-B217A3CC0C15}"/>
            </c:ext>
          </c:extLst>
        </c:ser>
        <c:ser>
          <c:idx val="2"/>
          <c:order val="2"/>
          <c:tx>
            <c:strRef>
              <c:f>工作表1!$E$35:$E$36</c:f>
              <c:strCache>
                <c:ptCount val="2"/>
                <c:pt idx="0">
                  <c:v>NODENUM</c:v>
                </c:pt>
                <c:pt idx="1">
                  <c:v>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工作表1!$E$37:$E$40</c:f>
              <c:numCache>
                <c:formatCode>General</c:formatCode>
                <c:ptCount val="4"/>
                <c:pt idx="0">
                  <c:v>11.78</c:v>
                </c:pt>
                <c:pt idx="1">
                  <c:v>24.88</c:v>
                </c:pt>
                <c:pt idx="2">
                  <c:v>34.32</c:v>
                </c:pt>
                <c:pt idx="3">
                  <c:v>68.64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5-4A4B-BAE8-B217A3CC0C15}"/>
            </c:ext>
          </c:extLst>
        </c:ser>
        <c:ser>
          <c:idx val="3"/>
          <c:order val="3"/>
          <c:tx>
            <c:strRef>
              <c:f>工作表1!$F$35:$F$36</c:f>
              <c:strCache>
                <c:ptCount val="2"/>
                <c:pt idx="0">
                  <c:v>NODENUM</c:v>
                </c:pt>
                <c:pt idx="1">
                  <c:v>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工作表1!$F$37:$F$40</c:f>
              <c:numCache>
                <c:formatCode>General</c:formatCode>
                <c:ptCount val="4"/>
                <c:pt idx="0">
                  <c:v>11.89</c:v>
                </c:pt>
                <c:pt idx="1">
                  <c:v>25.03</c:v>
                </c:pt>
                <c:pt idx="2">
                  <c:v>29.56</c:v>
                </c:pt>
                <c:pt idx="3">
                  <c:v>74.58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5-4A4B-BAE8-B217A3CC0C15}"/>
            </c:ext>
          </c:extLst>
        </c:ser>
        <c:ser>
          <c:idx val="4"/>
          <c:order val="4"/>
          <c:tx>
            <c:strRef>
              <c:f>工作表1!$G$35:$G$36</c:f>
              <c:strCache>
                <c:ptCount val="2"/>
                <c:pt idx="0">
                  <c:v>NODENUM</c:v>
                </c:pt>
                <c:pt idx="1">
                  <c:v>6000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工作表1!$G$37:$G$40</c:f>
              <c:numCache>
                <c:formatCode>General</c:formatCode>
                <c:ptCount val="4"/>
                <c:pt idx="0">
                  <c:v>12.23</c:v>
                </c:pt>
                <c:pt idx="1">
                  <c:v>24.79</c:v>
                </c:pt>
                <c:pt idx="2">
                  <c:v>46.37</c:v>
                </c:pt>
                <c:pt idx="3">
                  <c:v>75.709999999999994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5-4A4B-BAE8-B217A3CC0C15}"/>
            </c:ext>
          </c:extLst>
        </c:ser>
        <c:ser>
          <c:idx val="5"/>
          <c:order val="5"/>
          <c:tx>
            <c:strRef>
              <c:f>工作表1!$H$35:$H$36</c:f>
              <c:strCache>
                <c:ptCount val="2"/>
                <c:pt idx="0">
                  <c:v>NODENUM</c:v>
                </c:pt>
                <c:pt idx="1">
                  <c:v>8000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工作表1!$H$37:$H$40</c:f>
              <c:numCache>
                <c:formatCode>General</c:formatCode>
                <c:ptCount val="4"/>
                <c:pt idx="0">
                  <c:v>12.39</c:v>
                </c:pt>
                <c:pt idx="1">
                  <c:v>24.41</c:v>
                </c:pt>
                <c:pt idx="2">
                  <c:v>46.37</c:v>
                </c:pt>
                <c:pt idx="3">
                  <c:v>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5-4A4B-BAE8-B217A3CC0C15}"/>
            </c:ext>
          </c:extLst>
        </c:ser>
        <c:ser>
          <c:idx val="6"/>
          <c:order val="6"/>
          <c:tx>
            <c:strRef>
              <c:f>工作表1!$I$35:$I$36</c:f>
              <c:strCache>
                <c:ptCount val="2"/>
                <c:pt idx="0">
                  <c:v>NODENUM</c:v>
                </c:pt>
                <c:pt idx="1">
                  <c:v>10000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工作表1!$I$37:$I$40</c:f>
              <c:numCache>
                <c:formatCode>General</c:formatCode>
                <c:ptCount val="4"/>
                <c:pt idx="0">
                  <c:v>12.3</c:v>
                </c:pt>
                <c:pt idx="1">
                  <c:v>24.11</c:v>
                </c:pt>
                <c:pt idx="2">
                  <c:v>49.08</c:v>
                </c:pt>
                <c:pt idx="3">
                  <c:v>86.98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5-4A4B-BAE8-B217A3CC0C15}"/>
            </c:ext>
          </c:extLst>
        </c:ser>
        <c:ser>
          <c:idx val="7"/>
          <c:order val="7"/>
          <c:tx>
            <c:strRef>
              <c:f>工作表1!$J$35:$J$36</c:f>
              <c:strCache>
                <c:ptCount val="2"/>
                <c:pt idx="0">
                  <c:v>NODENUM</c:v>
                </c:pt>
                <c:pt idx="1">
                  <c:v>12000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工作表1!$A$37:$B$40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</c:lvl>
                <c:lvl>
                  <c:pt idx="0">
                    <c:v>NUMT = </c:v>
                  </c:pt>
                </c:lvl>
              </c:multiLvlStrCache>
            </c:multiLvlStrRef>
          </c:cat>
          <c:val>
            <c:numRef>
              <c:f>工作表1!$J$37:$J$40</c:f>
              <c:numCache>
                <c:formatCode>General</c:formatCode>
                <c:ptCount val="4"/>
                <c:pt idx="0">
                  <c:v>12.08</c:v>
                </c:pt>
                <c:pt idx="1">
                  <c:v>24.39</c:v>
                </c:pt>
                <c:pt idx="2">
                  <c:v>49.08</c:v>
                </c:pt>
                <c:pt idx="3">
                  <c:v>86.23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5-4A4B-BAE8-B217A3CC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9247"/>
        <c:axId val="323127871"/>
      </c:lineChart>
      <c:catAx>
        <c:axId val="1760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127871"/>
        <c:crosses val="autoZero"/>
        <c:auto val="1"/>
        <c:lblAlgn val="ctr"/>
        <c:lblOffset val="100"/>
        <c:noMultiLvlLbl val="0"/>
      </c:catAx>
      <c:valAx>
        <c:axId val="3231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0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617179</xdr:colOff>
      <xdr:row>1</xdr:row>
      <xdr:rowOff>190227</xdr:rowOff>
    </xdr:from>
    <xdr:to>
      <xdr:col>23</xdr:col>
      <xdr:colOff>13929</xdr:colOff>
      <xdr:row>29</xdr:row>
      <xdr:rowOff>126044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C014104-779C-2441-833E-C3CEDE5F3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581741</xdr:colOff>
      <xdr:row>30</xdr:row>
      <xdr:rowOff>198830</xdr:rowOff>
    </xdr:from>
    <xdr:to>
      <xdr:col>20</xdr:col>
      <xdr:colOff>382365</xdr:colOff>
      <xdr:row>56</xdr:row>
      <xdr:rowOff>177526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64274F2-84AD-C84B-ADCC-3A9438BA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625B-B884-2849-B81B-C619C279A7D5}">
  <dimension ref="A1:J40"/>
  <sheetViews>
    <sheetView tabSelected="1" zoomScale="93" workbookViewId="0">
      <selection activeCell="N11" sqref="N11"/>
    </sheetView>
  </sheetViews>
  <sheetFormatPr baseColWidth="10" defaultRowHeight="15"/>
  <cols>
    <col min="8" max="8" width="12" customWidth="1"/>
  </cols>
  <sheetData>
    <row r="1" spans="1:8">
      <c r="B1" s="1"/>
      <c r="C1" s="8" t="s">
        <v>1</v>
      </c>
      <c r="D1" s="8"/>
      <c r="E1" s="8"/>
      <c r="F1" s="8"/>
      <c r="G1" s="2"/>
    </row>
    <row r="2" spans="1:8">
      <c r="B2" s="1"/>
      <c r="C2" s="1">
        <v>1</v>
      </c>
      <c r="D2" s="1">
        <v>2</v>
      </c>
      <c r="E2" s="1">
        <v>4</v>
      </c>
      <c r="F2" s="1">
        <v>8</v>
      </c>
      <c r="G2" s="1"/>
    </row>
    <row r="3" spans="1:8" ht="16">
      <c r="A3" s="9" t="s">
        <v>0</v>
      </c>
      <c r="B3" s="1">
        <v>400</v>
      </c>
      <c r="C3" s="1">
        <v>11.88</v>
      </c>
      <c r="D3" s="1">
        <v>24.66</v>
      </c>
      <c r="E3" s="1">
        <v>26.47</v>
      </c>
      <c r="F3" s="1">
        <v>52.79</v>
      </c>
      <c r="G3" s="1"/>
      <c r="H3" s="3" t="s">
        <v>5</v>
      </c>
    </row>
    <row r="4" spans="1:8" ht="15" customHeight="1">
      <c r="A4" s="9"/>
      <c r="B4" s="1">
        <v>1000</v>
      </c>
      <c r="C4" s="1">
        <v>11.23</v>
      </c>
      <c r="D4" s="1">
        <v>24.89</v>
      </c>
      <c r="E4" s="1">
        <v>31.06</v>
      </c>
      <c r="F4" s="1">
        <v>62.8</v>
      </c>
    </row>
    <row r="5" spans="1:8" ht="15" customHeight="1">
      <c r="A5" s="9"/>
      <c r="B5" s="1">
        <v>2000</v>
      </c>
      <c r="C5" s="1">
        <v>11.78</v>
      </c>
      <c r="D5" s="1">
        <v>24.88</v>
      </c>
      <c r="E5" s="1">
        <v>34.32</v>
      </c>
      <c r="F5" s="1">
        <v>68.64</v>
      </c>
    </row>
    <row r="6" spans="1:8" ht="15" customHeight="1">
      <c r="A6" s="9"/>
      <c r="B6" s="1">
        <v>4000</v>
      </c>
      <c r="C6" s="1">
        <v>11.89</v>
      </c>
      <c r="D6" s="1">
        <v>25.03</v>
      </c>
      <c r="E6" s="1">
        <v>29.56</v>
      </c>
      <c r="F6" s="1">
        <v>74.58</v>
      </c>
    </row>
    <row r="7" spans="1:8" ht="15" customHeight="1">
      <c r="A7" s="9"/>
      <c r="B7" s="1">
        <v>6000</v>
      </c>
      <c r="C7" s="1">
        <v>12.23</v>
      </c>
      <c r="D7" s="1">
        <v>24.79</v>
      </c>
      <c r="E7" s="1">
        <v>46.37</v>
      </c>
      <c r="F7" s="1">
        <v>75.709999999999994</v>
      </c>
    </row>
    <row r="8" spans="1:8" ht="15" customHeight="1">
      <c r="A8" s="9"/>
      <c r="B8" s="1">
        <v>8000</v>
      </c>
      <c r="C8" s="1">
        <v>12.39</v>
      </c>
      <c r="D8" s="1">
        <v>24.41</v>
      </c>
      <c r="E8" s="1">
        <v>46.37</v>
      </c>
      <c r="F8" s="1">
        <v>88.6</v>
      </c>
    </row>
    <row r="9" spans="1:8" ht="15" customHeight="1">
      <c r="A9" s="9"/>
      <c r="B9" s="1">
        <v>10000</v>
      </c>
      <c r="C9" s="1">
        <v>12.3</v>
      </c>
      <c r="D9" s="1">
        <v>24.11</v>
      </c>
      <c r="E9" s="1">
        <v>49.08</v>
      </c>
      <c r="F9" s="1">
        <v>86.98</v>
      </c>
    </row>
    <row r="10" spans="1:8" ht="15" customHeight="1">
      <c r="A10" s="9"/>
      <c r="B10" s="1">
        <v>12000</v>
      </c>
      <c r="C10" s="1">
        <v>12.08</v>
      </c>
      <c r="D10" s="1">
        <v>24.39</v>
      </c>
      <c r="E10" s="1">
        <v>49.08</v>
      </c>
      <c r="F10" s="1">
        <v>86.23</v>
      </c>
    </row>
    <row r="12" spans="1:8" ht="16">
      <c r="A12" s="10" t="s">
        <v>2</v>
      </c>
      <c r="B12" s="4"/>
      <c r="C12" s="4"/>
      <c r="D12" s="4">
        <f>D3/C3</f>
        <v>2.0757575757575757</v>
      </c>
      <c r="E12" s="4">
        <f>E3/C3</f>
        <v>2.2281144781144779</v>
      </c>
      <c r="F12" s="4">
        <f>F3/C3</f>
        <v>4.4436026936026929</v>
      </c>
      <c r="G12" s="4"/>
    </row>
    <row r="13" spans="1:8" ht="16">
      <c r="A13" s="10"/>
      <c r="B13" s="4"/>
      <c r="C13" s="4"/>
      <c r="D13" s="4">
        <f t="shared" ref="D13:D19" si="0">D4/C4</f>
        <v>2.2163846838824575</v>
      </c>
      <c r="E13" s="4">
        <f t="shared" ref="E13:E19" si="1">E4/C4</f>
        <v>2.7658058771148708</v>
      </c>
      <c r="F13" s="4">
        <f>F4/C4</f>
        <v>5.5921638468388242</v>
      </c>
      <c r="G13" s="4"/>
    </row>
    <row r="14" spans="1:8" ht="16">
      <c r="A14" s="10"/>
      <c r="B14" s="4"/>
      <c r="C14" s="4"/>
      <c r="D14" s="4">
        <f t="shared" si="0"/>
        <v>2.1120543293718166</v>
      </c>
      <c r="E14" s="4">
        <f t="shared" si="1"/>
        <v>2.913412563667233</v>
      </c>
      <c r="F14" s="4">
        <f t="shared" ref="F14:F19" si="2">F5/C5</f>
        <v>5.826825127334466</v>
      </c>
      <c r="G14" s="4"/>
    </row>
    <row r="15" spans="1:8" ht="16">
      <c r="A15" s="10"/>
      <c r="B15" s="4"/>
      <c r="C15" s="4"/>
      <c r="D15" s="4">
        <f>D6/C6</f>
        <v>2.105130361648444</v>
      </c>
      <c r="E15" s="4">
        <f t="shared" si="1"/>
        <v>2.486122792262405</v>
      </c>
      <c r="F15" s="4">
        <f t="shared" si="2"/>
        <v>6.2724978973927668</v>
      </c>
      <c r="G15" s="4"/>
    </row>
    <row r="16" spans="1:8" ht="16">
      <c r="A16" s="10"/>
      <c r="B16" s="4"/>
      <c r="C16" s="4"/>
      <c r="D16" s="4">
        <f t="shared" si="0"/>
        <v>2.0269828291087491</v>
      </c>
      <c r="E16" s="4">
        <f t="shared" si="1"/>
        <v>3.791496320523303</v>
      </c>
      <c r="F16" s="4">
        <f t="shared" si="2"/>
        <v>6.1905151267375302</v>
      </c>
      <c r="G16" s="4"/>
    </row>
    <row r="17" spans="1:7" ht="16">
      <c r="A17" s="10"/>
      <c r="B17" s="4"/>
      <c r="C17" s="4"/>
      <c r="D17" s="4">
        <f t="shared" si="0"/>
        <v>1.9701372074253429</v>
      </c>
      <c r="E17" s="4">
        <f t="shared" si="1"/>
        <v>3.7425343018563355</v>
      </c>
      <c r="F17" s="4">
        <f t="shared" si="2"/>
        <v>7.1509281678773196</v>
      </c>
      <c r="G17" s="4"/>
    </row>
    <row r="18" spans="1:7" ht="16">
      <c r="A18" s="10"/>
      <c r="B18" s="4"/>
      <c r="C18" s="4"/>
      <c r="D18" s="4">
        <f t="shared" si="0"/>
        <v>1.9601626016260161</v>
      </c>
      <c r="E18" s="4">
        <f t="shared" si="1"/>
        <v>3.9902439024390239</v>
      </c>
      <c r="F18" s="4">
        <f t="shared" si="2"/>
        <v>7.0715447154471542</v>
      </c>
      <c r="G18" s="4"/>
    </row>
    <row r="19" spans="1:7" ht="16">
      <c r="A19" s="10"/>
      <c r="B19" s="4"/>
      <c r="C19" s="4"/>
      <c r="D19" s="4">
        <f t="shared" si="0"/>
        <v>2.0190397350993377</v>
      </c>
      <c r="E19" s="4">
        <f t="shared" si="1"/>
        <v>4.0629139072847682</v>
      </c>
      <c r="F19" s="4">
        <f t="shared" si="2"/>
        <v>7.1382450331125833</v>
      </c>
      <c r="G19" s="4"/>
    </row>
    <row r="20" spans="1:7" ht="16">
      <c r="A20" s="4" t="s">
        <v>3</v>
      </c>
      <c r="B20" s="4"/>
      <c r="C20" s="4"/>
      <c r="D20" s="5">
        <f>AVERAGE(D12:D19)</f>
        <v>2.0607061654899672</v>
      </c>
      <c r="E20" s="5">
        <f>AVERAGE(E12:E19)</f>
        <v>3.2475805179078021</v>
      </c>
      <c r="F20" s="5">
        <f>AVERAGE(F12:F19)</f>
        <v>6.2107903260429174</v>
      </c>
      <c r="G20" s="4"/>
    </row>
    <row r="21" spans="1:7" ht="16">
      <c r="A21" s="4" t="s">
        <v>8</v>
      </c>
      <c r="B21" s="4"/>
      <c r="C21" s="4"/>
      <c r="D21" s="5">
        <f>MAX(D12:D19)</f>
        <v>2.2163846838824575</v>
      </c>
      <c r="E21" s="5">
        <f t="shared" ref="E21:F21" si="3">MAX(E12:E19)</f>
        <v>4.0629139072847682</v>
      </c>
      <c r="F21" s="5">
        <f t="shared" si="3"/>
        <v>7.1509281678773196</v>
      </c>
      <c r="G21" s="4"/>
    </row>
    <row r="22" spans="1:7" ht="16">
      <c r="A22" s="4"/>
      <c r="B22" s="4"/>
      <c r="C22" s="4"/>
      <c r="D22" s="4"/>
      <c r="E22" s="4"/>
      <c r="F22" s="4"/>
      <c r="G22" s="4"/>
    </row>
    <row r="23" spans="1:7" ht="16">
      <c r="A23" s="9" t="s">
        <v>4</v>
      </c>
      <c r="B23" s="4"/>
      <c r="C23" s="4"/>
      <c r="D23" s="4">
        <f>(D2/(D2-1))*(1-(1/(D12)))</f>
        <v>1.0364963503649633</v>
      </c>
      <c r="E23" s="4">
        <f>(E2/(E2-1))*(1-(1/(E12)))</f>
        <v>0.73492003526004268</v>
      </c>
      <c r="F23" s="4">
        <f>(F2/(F2-1))*(1-(1/(F12)))</f>
        <v>0.88566557519010625</v>
      </c>
      <c r="G23" s="4"/>
    </row>
    <row r="24" spans="1:7" ht="16">
      <c r="A24" s="9"/>
      <c r="B24" s="4"/>
      <c r="C24" s="4"/>
      <c r="D24" s="4">
        <f>(D2/(D2-1))*(1-(1/(D13)))</f>
        <v>1.0976295701084773</v>
      </c>
      <c r="E24" s="4">
        <f>(E2/(E2-1))*(1-(1/(E13)))</f>
        <v>0.85125563425627804</v>
      </c>
      <c r="F24" s="4">
        <f>(F2/(F2-1))*(1-(1/(F13)))</f>
        <v>0.9384895359417651</v>
      </c>
      <c r="G24" s="4"/>
    </row>
    <row r="25" spans="1:7" ht="16">
      <c r="A25" s="9"/>
      <c r="B25" s="4"/>
      <c r="C25" s="4"/>
      <c r="D25" s="4">
        <f>(D2/(D2-1))*(1-(1/(D14)))</f>
        <v>1.0530546623794212</v>
      </c>
      <c r="E25" s="4">
        <f>(E2/(E2-1))*(1-(1/(E14)))</f>
        <v>0.87567987567987571</v>
      </c>
      <c r="F25" s="4">
        <f>(F2/(F2-1))*(1-(1/(F14)))</f>
        <v>0.94671994671994675</v>
      </c>
      <c r="G25" s="4"/>
    </row>
    <row r="26" spans="1:7" ht="16">
      <c r="A26" s="9"/>
      <c r="B26" s="4"/>
      <c r="C26" s="4"/>
      <c r="D26" s="4">
        <f>(D2/(D2-1))*(1-(1/(D15)))</f>
        <v>1.0499400719137035</v>
      </c>
      <c r="E26" s="4">
        <f>(E2/(E2-1))*(1-(1/(E15)))</f>
        <v>0.79702300405953985</v>
      </c>
      <c r="F26" s="4">
        <f>(F2/(F2-1))*(1-(1/(F15)))</f>
        <v>0.9606558633107305</v>
      </c>
      <c r="G26" s="4"/>
    </row>
    <row r="27" spans="1:7" ht="16">
      <c r="A27" s="9"/>
      <c r="B27" s="4"/>
      <c r="C27" s="4"/>
      <c r="D27" s="4">
        <f>(D2/(D2-1))*(1-(1/(D16)))</f>
        <v>1.0133118192819686</v>
      </c>
      <c r="E27" s="4">
        <f>(E2/(E2-1))*(1-(1/(E16)))</f>
        <v>0.98166918266120329</v>
      </c>
      <c r="F27" s="4">
        <f>(F2/(F2-1))*(1-(1/(F16)))</f>
        <v>0.95824291941053263</v>
      </c>
      <c r="G27" s="4"/>
    </row>
    <row r="28" spans="1:7" ht="16">
      <c r="A28" s="9"/>
      <c r="B28" s="4"/>
      <c r="C28" s="4"/>
      <c r="D28" s="4">
        <f>(D2/(D2-1))*(1-(1/(D17)))</f>
        <v>0.98484227775501831</v>
      </c>
      <c r="E28" s="4">
        <f>(E2/(E2-1))*(1-(1/(E17)))</f>
        <v>0.97706850693695624</v>
      </c>
      <c r="F28" s="4">
        <f>(F2/(F2-1))*(1-(1/(F17)))</f>
        <v>0.98303772976459203</v>
      </c>
      <c r="G28" s="4"/>
    </row>
    <row r="29" spans="1:7" ht="16">
      <c r="A29" s="9"/>
      <c r="B29" s="4"/>
      <c r="C29" s="4"/>
      <c r="D29" s="4">
        <f>(D2/(D2-1))*(1-(1/(D18)))</f>
        <v>0.97967648278722508</v>
      </c>
      <c r="E29" s="4">
        <f>(E2/(E2-1))*(1-(1/(E18)))</f>
        <v>0.99918500407497945</v>
      </c>
      <c r="F29" s="4">
        <f>(F2/(F2-1))*(1-(1/(F18)))</f>
        <v>0.98124363564694672</v>
      </c>
      <c r="G29" s="4"/>
    </row>
    <row r="30" spans="1:7" ht="16">
      <c r="A30" s="9"/>
      <c r="B30" s="4"/>
      <c r="C30" s="4"/>
      <c r="D30" s="4">
        <f>(D2/(D2-1))*(1-(1/(D19)))</f>
        <v>1.0094300943009431</v>
      </c>
      <c r="E30" s="4">
        <f>(E2/(E2-1))*(1-(1/(E19)))</f>
        <v>1.0051616408584623</v>
      </c>
      <c r="F30" s="4">
        <f>(F2/(F2-1))*(1-(1/(F19)))</f>
        <v>0.98275376484816357</v>
      </c>
      <c r="G30" s="4"/>
    </row>
    <row r="31" spans="1:7" ht="16">
      <c r="A31" s="9"/>
      <c r="B31" s="4"/>
      <c r="C31" s="4"/>
      <c r="D31" s="4">
        <f>(D2/(D2-1))*(1-(1/(D20)))</f>
        <v>1.0294589138939823</v>
      </c>
      <c r="E31" s="4">
        <f>(E2/(E2-1))*(1-(1/(E20)))</f>
        <v>0.92277127767957223</v>
      </c>
      <c r="F31" s="4">
        <f>(F2/(F2-1))*(1-(1/(F20)))</f>
        <v>0.95884559475110787</v>
      </c>
      <c r="G31" s="7" t="s">
        <v>7</v>
      </c>
    </row>
    <row r="32" spans="1:7" ht="16">
      <c r="A32" s="4" t="s">
        <v>6</v>
      </c>
      <c r="B32" s="4"/>
      <c r="C32" s="4"/>
      <c r="D32" s="5">
        <f>AVERAGE(D23:D31)</f>
        <v>1.0282044714206338</v>
      </c>
      <c r="E32" s="5">
        <f t="shared" ref="E32:F32" si="4">AVERAGE(E23:E31)</f>
        <v>0.90497046238521228</v>
      </c>
      <c r="F32" s="5">
        <f t="shared" si="4"/>
        <v>0.95507272950932121</v>
      </c>
      <c r="G32" s="6">
        <f>AVERAGE(D32:F32)</f>
        <v>0.96274922110505579</v>
      </c>
    </row>
    <row r="35" spans="1:10" ht="16">
      <c r="C35" s="9" t="s">
        <v>0</v>
      </c>
      <c r="D35" s="9"/>
      <c r="E35" s="9"/>
      <c r="F35" s="9"/>
      <c r="G35" s="9"/>
      <c r="H35" s="9"/>
      <c r="I35" s="9"/>
      <c r="J35" s="9"/>
    </row>
    <row r="36" spans="1:10">
      <c r="A36" s="1"/>
      <c r="B36" s="1"/>
      <c r="C36" s="1">
        <v>400</v>
      </c>
      <c r="D36" s="1">
        <v>1000</v>
      </c>
      <c r="E36" s="1">
        <v>2000</v>
      </c>
      <c r="F36" s="1">
        <v>4000</v>
      </c>
      <c r="G36" s="1">
        <v>6000</v>
      </c>
      <c r="H36" s="1">
        <v>8000</v>
      </c>
      <c r="I36" s="1">
        <v>10000</v>
      </c>
      <c r="J36" s="1">
        <v>12000</v>
      </c>
    </row>
    <row r="37" spans="1:10">
      <c r="A37" s="8" t="s">
        <v>1</v>
      </c>
      <c r="B37" s="1">
        <v>1</v>
      </c>
      <c r="C37" s="1">
        <v>11.88</v>
      </c>
      <c r="D37" s="1">
        <v>11.23</v>
      </c>
      <c r="E37" s="1">
        <v>11.78</v>
      </c>
      <c r="F37" s="1">
        <v>11.89</v>
      </c>
      <c r="G37" s="1">
        <v>12.23</v>
      </c>
      <c r="H37" s="1">
        <v>12.39</v>
      </c>
      <c r="I37" s="1">
        <v>12.3</v>
      </c>
      <c r="J37" s="1">
        <v>12.08</v>
      </c>
    </row>
    <row r="38" spans="1:10">
      <c r="A38" s="8"/>
      <c r="B38" s="1">
        <v>2</v>
      </c>
      <c r="C38" s="1">
        <v>24.66</v>
      </c>
      <c r="D38" s="1">
        <v>24.89</v>
      </c>
      <c r="E38" s="1">
        <v>24.88</v>
      </c>
      <c r="F38" s="1">
        <v>25.03</v>
      </c>
      <c r="G38" s="1">
        <v>24.79</v>
      </c>
      <c r="H38" s="1">
        <v>24.41</v>
      </c>
      <c r="I38" s="1">
        <v>24.11</v>
      </c>
      <c r="J38" s="1">
        <v>24.39</v>
      </c>
    </row>
    <row r="39" spans="1:10">
      <c r="A39" s="8"/>
      <c r="B39" s="1">
        <v>4</v>
      </c>
      <c r="C39" s="1">
        <v>26.47</v>
      </c>
      <c r="D39" s="1">
        <v>31.06</v>
      </c>
      <c r="E39" s="1">
        <v>34.32</v>
      </c>
      <c r="F39" s="1">
        <v>29.56</v>
      </c>
      <c r="G39" s="1">
        <v>46.37</v>
      </c>
      <c r="H39" s="1">
        <v>46.37</v>
      </c>
      <c r="I39" s="1">
        <v>49.08</v>
      </c>
      <c r="J39" s="1">
        <v>49.08</v>
      </c>
    </row>
    <row r="40" spans="1:10">
      <c r="A40" s="8"/>
      <c r="B40" s="1">
        <v>8</v>
      </c>
      <c r="C40" s="1">
        <v>52.79</v>
      </c>
      <c r="D40" s="1">
        <v>62.8</v>
      </c>
      <c r="E40" s="1">
        <v>68.64</v>
      </c>
      <c r="F40" s="1">
        <v>74.58</v>
      </c>
      <c r="G40" s="1">
        <v>75.709999999999994</v>
      </c>
      <c r="H40" s="1">
        <v>88.6</v>
      </c>
      <c r="I40" s="1">
        <v>86.98</v>
      </c>
      <c r="J40" s="1">
        <v>86.23</v>
      </c>
    </row>
  </sheetData>
  <mergeCells count="6">
    <mergeCell ref="A37:A40"/>
    <mergeCell ref="C1:F1"/>
    <mergeCell ref="A23:A31"/>
    <mergeCell ref="A12:A19"/>
    <mergeCell ref="A3:A10"/>
    <mergeCell ref="C35:J35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Xie</dc:creator>
  <cp:lastModifiedBy>Caroline Xie</cp:lastModifiedBy>
  <dcterms:created xsi:type="dcterms:W3CDTF">2018-04-22T20:55:10Z</dcterms:created>
  <dcterms:modified xsi:type="dcterms:W3CDTF">2018-04-24T01:38:29Z</dcterms:modified>
</cp:coreProperties>
</file>