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CLVTV-LVTN\hcmussh\asset\tool\data\"/>
    </mc:Choice>
  </mc:AlternateContent>
  <xr:revisionPtr revIDLastSave="0" documentId="13_ncr:1_{E788E7A4-9F2C-41FA-B523-B4F5150C57C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5" i="1"/>
  <c r="A5" i="1"/>
  <c r="W41" i="1"/>
  <c r="W37" i="1"/>
  <c r="W33" i="1"/>
  <c r="W22" i="1"/>
  <c r="W11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48" i="1"/>
  <c r="S51" i="1"/>
  <c r="S52" i="1"/>
  <c r="S54" i="1"/>
  <c r="S55" i="1"/>
  <c r="S62" i="1"/>
  <c r="S63" i="1"/>
  <c r="S68" i="1"/>
  <c r="S72" i="1"/>
  <c r="S81" i="1"/>
  <c r="S86" i="1"/>
  <c r="S89" i="1"/>
  <c r="S94" i="1"/>
  <c r="S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5" i="1"/>
</calcChain>
</file>

<file path=xl/sharedStrings.xml><?xml version="1.0" encoding="utf-8"?>
<sst xmlns="http://schemas.openxmlformats.org/spreadsheetml/2006/main" count="964" uniqueCount="526">
  <si>
    <t xml:space="preserve">DANH SÁCH VIÊN CHỨC NGHỈ KHÔNG HƯỞNG LƯƠNG </t>
  </si>
  <si>
    <t>STT</t>
  </si>
  <si>
    <t>SHCC</t>
  </si>
  <si>
    <t>Họ</t>
  </si>
  <si>
    <t>Tên</t>
  </si>
  <si>
    <t>Đơn vị</t>
  </si>
  <si>
    <t>Chức vụ/chức danh</t>
  </si>
  <si>
    <t>Văn bản số</t>
  </si>
  <si>
    <t>Bắt đầu</t>
  </si>
  <si>
    <t>Bắt đầu type</t>
  </si>
  <si>
    <t>Kết thúc</t>
  </si>
  <si>
    <t>Kết thúc type</t>
  </si>
  <si>
    <t>Thời gian nghỉ</t>
  </si>
  <si>
    <t>Thời gian đi làm</t>
  </si>
  <si>
    <t>Số TB</t>
  </si>
  <si>
    <t>Tổng
 thời
 gian</t>
  </si>
  <si>
    <t>Thời gian trở lại công tác</t>
  </si>
  <si>
    <t>TB Số:</t>
  </si>
  <si>
    <t>Tham gia
 BHXH</t>
  </si>
  <si>
    <t>Ghi 
chú</t>
  </si>
  <si>
    <t>Thời gian báo giảm</t>
  </si>
  <si>
    <t>Thời gian báo tăng</t>
  </si>
  <si>
    <t>Nguyễn Lan</t>
  </si>
  <si>
    <t>Hương</t>
  </si>
  <si>
    <t>K. NVP</t>
  </si>
  <si>
    <t>TB số 196/2011</t>
  </si>
  <si>
    <t>01/11/11,</t>
  </si>
  <si>
    <t>01/11/11 đến</t>
  </si>
  <si>
    <t>đang nghỉ KL</t>
  </si>
  <si>
    <t>Vũ Thị Diệu</t>
  </si>
  <si>
    <t>Hà</t>
  </si>
  <si>
    <t>P. CTSV</t>
  </si>
  <si>
    <t>TB số 43/2012</t>
  </si>
  <si>
    <t>28/02/12,28/04/12</t>
  </si>
  <si>
    <t>28/02/12 đến 28/04/12</t>
  </si>
  <si>
    <t>2 tháng</t>
  </si>
  <si>
    <t>x</t>
  </si>
  <si>
    <t>Nguyễn Trí</t>
  </si>
  <si>
    <t>Thông</t>
  </si>
  <si>
    <t>K. NV Anh</t>
  </si>
  <si>
    <t>CV số 128/2012</t>
  </si>
  <si>
    <t>04/08/12,24/08/12</t>
  </si>
  <si>
    <t>04/08/12 đến 24/08/12</t>
  </si>
  <si>
    <t>3 tuần</t>
  </si>
  <si>
    <t>Nguyễn</t>
  </si>
  <si>
    <t>Nam</t>
  </si>
  <si>
    <t>K. ĐPH</t>
  </si>
  <si>
    <t>CV số 191/2012</t>
  </si>
  <si>
    <t>31/05/12,15/07/12</t>
  </si>
  <si>
    <t>31/05/12 đến 15/07/12</t>
  </si>
  <si>
    <t>1,5 tháng</t>
  </si>
  <si>
    <t>Vũ Quý Tùng</t>
  </si>
  <si>
    <t>Anh</t>
  </si>
  <si>
    <t>P. QLKH - DA</t>
  </si>
  <si>
    <t>TB số 313/2012</t>
  </si>
  <si>
    <t>04/06/12,29/06/12</t>
  </si>
  <si>
    <t>04/06/12 đến 29/06/12</t>
  </si>
  <si>
    <t>01 tháng</t>
  </si>
  <si>
    <t>truy thu từ t7</t>
  </si>
  <si>
    <t>Phạm Thị Hồng</t>
  </si>
  <si>
    <t>Hoa</t>
  </si>
  <si>
    <t>P. HTQT &amp; PTDAQT</t>
  </si>
  <si>
    <t>TB số 330/2012</t>
  </si>
  <si>
    <t>01/07/12,30/09/12</t>
  </si>
  <si>
    <t>01/07/12 đến 30/09/12</t>
  </si>
  <si>
    <t>3 tháng</t>
  </si>
  <si>
    <t>Lê Nguyễn Minh</t>
  </si>
  <si>
    <t>Thọ</t>
  </si>
  <si>
    <t>K.NVA</t>
  </si>
  <si>
    <t>TB số 341/2012</t>
  </si>
  <si>
    <t>01/06/12,31/05/16</t>
  </si>
  <si>
    <t>01/06/12 đến 31/05/16</t>
  </si>
  <si>
    <t>4 năm</t>
  </si>
  <si>
    <t>QĐ Số 198/QĐ-XHNV-TCCB</t>
  </si>
  <si>
    <t>đã báo giảm</t>
  </si>
  <si>
    <t>Nguyễn Thị Thanh</t>
  </si>
  <si>
    <t>Xuân</t>
  </si>
  <si>
    <t>K.VHNN</t>
  </si>
  <si>
    <t>TB Số: 279/2012</t>
  </si>
  <si>
    <t>09/07/2012,19/07/12</t>
  </si>
  <si>
    <t>09/07/2012 đến 19/07/12</t>
  </si>
  <si>
    <t>10 ngày</t>
  </si>
  <si>
    <t>Lê Tuấn</t>
  </si>
  <si>
    <t>Minh</t>
  </si>
  <si>
    <t>TB Số: 444/2012</t>
  </si>
  <si>
    <t>01/09/2012,31/12/13</t>
  </si>
  <si>
    <t>01/09/2012 đến 31/12/13</t>
  </si>
  <si>
    <t>đã báo giảm từ tháng 09</t>
  </si>
  <si>
    <t>Đã trở lại công tác từ tháng 1/2013 theo TB số: 73</t>
  </si>
  <si>
    <t>đã báo tăng từ tháng 01/2013</t>
  </si>
  <si>
    <t>TB Số:520/2012</t>
  </si>
  <si>
    <t>01/09/12,31/12/12</t>
  </si>
  <si>
    <t>01/09/12 đến 31/12/12</t>
  </si>
  <si>
    <t>4 tháng</t>
  </si>
  <si>
    <t>01/2013-31/08/13</t>
  </si>
  <si>
    <t>01/09/13-30/09/13</t>
  </si>
  <si>
    <t xml:space="preserve">Nguyễn Thị Kim </t>
  </si>
  <si>
    <t>P.QTTB</t>
  </si>
  <si>
    <t>TB Số:534/2012</t>
  </si>
  <si>
    <t>24/9/12,09/10/12</t>
  </si>
  <si>
    <t>24/9/12 đến 09/10/12</t>
  </si>
  <si>
    <t>12 ngày</t>
  </si>
  <si>
    <t xml:space="preserve">Nguyễn </t>
  </si>
  <si>
    <t>TB Số: 412</t>
  </si>
  <si>
    <t>01/01/2013,31/8/13</t>
  </si>
  <si>
    <t>01/01/2013 đến 31/8/13</t>
  </si>
  <si>
    <t>8 tháng</t>
  </si>
  <si>
    <t>đã báo giảm PCTN NG</t>
  </si>
  <si>
    <t>báo giảm PCTN từ tháng 01/2013</t>
  </si>
  <si>
    <t>Võ Bình</t>
  </si>
  <si>
    <t>Nguyên</t>
  </si>
  <si>
    <t>TB số: 590</t>
  </si>
  <si>
    <t>18/03/2013,29/03/2013</t>
  </si>
  <si>
    <t>18/03/2013 đến 29/03/2013</t>
  </si>
  <si>
    <t>TB Số: 591</t>
  </si>
  <si>
    <t>01/04/13,30/05/13</t>
  </si>
  <si>
    <t>01/04/13 đến 30/05/13</t>
  </si>
  <si>
    <t>có</t>
  </si>
  <si>
    <t>tham gia BHXH</t>
  </si>
  <si>
    <t xml:space="preserve">Bạch Thị Thu </t>
  </si>
  <si>
    <t>Hiền</t>
  </si>
  <si>
    <t>K. VHH</t>
  </si>
  <si>
    <t>TB Số: 818</t>
  </si>
  <si>
    <t>02/8/13,31/8/13</t>
  </si>
  <si>
    <t>02/8/13 đến 31/8/13</t>
  </si>
  <si>
    <t>1 tháng</t>
  </si>
  <si>
    <t>TB Số: 810</t>
  </si>
  <si>
    <t>17/06/2013,18/10/13</t>
  </si>
  <si>
    <t>17/06/2013 đến 18/10/13</t>
  </si>
  <si>
    <t>không</t>
  </si>
  <si>
    <t>đã báo giảm từ tháng 7</t>
  </si>
  <si>
    <t>TB Số: 947</t>
  </si>
  <si>
    <t>01/09/13,30/09/13</t>
  </si>
  <si>
    <t>01/09/13 đến 30/09/13</t>
  </si>
  <si>
    <t>trở lại công tác từ tháng 10/2013 theo TB số 1104</t>
  </si>
  <si>
    <t>Châu Ngọc</t>
  </si>
  <si>
    <t>Thái</t>
  </si>
  <si>
    <t>P. TTGD</t>
  </si>
  <si>
    <t>TB Số: 997</t>
  </si>
  <si>
    <t>03/09/13,03/9/14</t>
  </si>
  <si>
    <t>03/09/13 đến 03/9/14</t>
  </si>
  <si>
    <t>1 năm</t>
  </si>
  <si>
    <t>đã báo giảm từ tháng 9</t>
  </si>
  <si>
    <t>trở lại công tác từ 17/03/2014 theo TB số 181</t>
  </si>
  <si>
    <t>Cao Thị Quỳnh</t>
  </si>
  <si>
    <t>Loan</t>
  </si>
  <si>
    <t>K. NVA</t>
  </si>
  <si>
    <t>TB Số: 1268</t>
  </si>
  <si>
    <t>24/07/2014,23/8/2014</t>
  </si>
  <si>
    <t>24/07/2014 đến 23/8/2014</t>
  </si>
  <si>
    <t>Nguyễn Thị Lan</t>
  </si>
  <si>
    <t>K. Lịch sử</t>
  </si>
  <si>
    <t>TB Số: 1259</t>
  </si>
  <si>
    <t>16/12/2013,20/12/2013</t>
  </si>
  <si>
    <t>16/12/2013 đến 20/12/2013</t>
  </si>
  <si>
    <t>5 ngày</t>
  </si>
  <si>
    <t xml:space="preserve">Nguyễn Văn </t>
  </si>
  <si>
    <t>Phái</t>
  </si>
  <si>
    <t>K. QHQT</t>
  </si>
  <si>
    <t>TB Số: 110</t>
  </si>
  <si>
    <t>01/03/2014,01/03/15</t>
  </si>
  <si>
    <t>01/03/2014 đến 01/03/15</t>
  </si>
  <si>
    <t>đã báo giảm từ tháng 3</t>
  </si>
  <si>
    <t>Hoàng Thị Hiền</t>
  </si>
  <si>
    <t>Thương</t>
  </si>
  <si>
    <t>TB Số: 139</t>
  </si>
  <si>
    <t>05/03/2014,19/03/2014</t>
  </si>
  <si>
    <t>05/03/2014 đến 19/03/2014</t>
  </si>
  <si>
    <t>11 ngày</t>
  </si>
  <si>
    <t>trở lại công tác từ 20/3/2014 theo TB số: 187</t>
  </si>
  <si>
    <t>Nguyễn Thị Hồng</t>
  </si>
  <si>
    <t>Hạnh</t>
  </si>
  <si>
    <t>K. NVĐ</t>
  </si>
  <si>
    <t>TB Số: 147</t>
  </si>
  <si>
    <t>25/02/2014,25/07/2014</t>
  </si>
  <si>
    <t>25/02/2014 đến 25/07/2014</t>
  </si>
  <si>
    <t>5 tháng</t>
  </si>
  <si>
    <t>đã báo giảm từ tháng 03</t>
  </si>
  <si>
    <t>Nguyễn Thị Hoàng</t>
  </si>
  <si>
    <t>Diễm</t>
  </si>
  <si>
    <t>BM. NBH</t>
  </si>
  <si>
    <t>TB Số: 375</t>
  </si>
  <si>
    <t>30/6/2014,30/6/15</t>
  </si>
  <si>
    <t>30/6/2014 đến 30/6/15</t>
  </si>
  <si>
    <t>đã báo giảm từ tháng 7/2014</t>
  </si>
  <si>
    <t>Nguyễn Tuấn</t>
  </si>
  <si>
    <t>Khanh</t>
  </si>
  <si>
    <t>TB Số 672</t>
  </si>
  <si>
    <t>01/12/2014,01/02/2015</t>
  </si>
  <si>
    <t>01/12/2014 đến 01/02/2015</t>
  </si>
  <si>
    <t>Lê Minh</t>
  </si>
  <si>
    <t>Trí</t>
  </si>
  <si>
    <t>P.TTGD</t>
  </si>
  <si>
    <t xml:space="preserve">TB Số </t>
  </si>
  <si>
    <t>01/11/14,31/12/2014</t>
  </si>
  <si>
    <t>01/11/14 đến 31/12/2014</t>
  </si>
  <si>
    <t>trở lại công tác từ 01/01/2015 theo TB số: 841</t>
  </si>
  <si>
    <t>Lương Thiên</t>
  </si>
  <si>
    <t>Phúc</t>
  </si>
  <si>
    <t>TB Số:686</t>
  </si>
  <si>
    <t>06/11/14,14/11/14</t>
  </si>
  <si>
    <t>06/11/14 đến 14/11/14</t>
  </si>
  <si>
    <t xml:space="preserve">Lê Đức </t>
  </si>
  <si>
    <t>Duy</t>
  </si>
  <si>
    <t>P. KT&amp;ĐBCL</t>
  </si>
  <si>
    <t>TB Số: 153</t>
  </si>
  <si>
    <t>25/3/2015,25/6/2015</t>
  </si>
  <si>
    <t>25/3/2015 đến 25/6/2015</t>
  </si>
  <si>
    <t>TB Số: 154</t>
  </si>
  <si>
    <t>02/3/2015,01/3/2016</t>
  </si>
  <si>
    <t>02/3/2015 đến 01/3/2016</t>
  </si>
  <si>
    <t>gia hạn</t>
  </si>
  <si>
    <t>TB Số: 125/TB-XHNV</t>
  </si>
  <si>
    <t>K. NBH</t>
  </si>
  <si>
    <t>TB Số:164</t>
  </si>
  <si>
    <t>01/02/15,30/9/15</t>
  </si>
  <si>
    <t>01/02/15 đến 30/9/15</t>
  </si>
  <si>
    <t>Đỗ Thị Thúy</t>
  </si>
  <si>
    <t>Hằng</t>
  </si>
  <si>
    <t>P. TC-CB</t>
  </si>
  <si>
    <t>TB Số: 311</t>
  </si>
  <si>
    <t>04/05/15,31/05/15</t>
  </si>
  <si>
    <t>04/05/15 đến 31/05/15</t>
  </si>
  <si>
    <t>TB Số: 408</t>
  </si>
  <si>
    <t>26/06/15,25/09/15</t>
  </si>
  <si>
    <t>26/06/15 đến 25/09/15</t>
  </si>
  <si>
    <t>chuẩn bị cắt BHXH từ tháng 07/2015</t>
  </si>
  <si>
    <t>TB Số: 449</t>
  </si>
  <si>
    <t>23/7/15,23/8/15</t>
  </si>
  <si>
    <t>23/7/15 đến 23/8/15</t>
  </si>
  <si>
    <t>TB Số: 665</t>
  </si>
  <si>
    <t>TB Số: 429</t>
  </si>
  <si>
    <t>04/8/15,14/8/15</t>
  </si>
  <si>
    <t>04/8/15 đến 14/8/15</t>
  </si>
  <si>
    <t>Nguyễn Vân</t>
  </si>
  <si>
    <t>TB Số: 527</t>
  </si>
  <si>
    <t>01/8/15,01/08/16</t>
  </si>
  <si>
    <t>01/8/15 đến 01/08/16</t>
  </si>
  <si>
    <t>Trần Thị Thủy</t>
  </si>
  <si>
    <t>Tiên</t>
  </si>
  <si>
    <t>TB Số: 551</t>
  </si>
  <si>
    <t>01/09/15,31/08/16</t>
  </si>
  <si>
    <t>01/09/15 đến 31/08/16</t>
  </si>
  <si>
    <t>Nguyễn Thị Thu</t>
  </si>
  <si>
    <t>K.CTXH</t>
  </si>
  <si>
    <t>TB Số: 639</t>
  </si>
  <si>
    <t>01/9/15,30/8/16</t>
  </si>
  <si>
    <t>01/9/15 đến 30/8/16</t>
  </si>
  <si>
    <t>TB Số: 452</t>
  </si>
  <si>
    <t>TB Số:610</t>
  </si>
  <si>
    <t>15/08/15,15/01/16</t>
  </si>
  <si>
    <t>15/08/15 đến 15/01/16</t>
  </si>
  <si>
    <t>Nguyễn Hương</t>
  </si>
  <si>
    <t>Quỳnh</t>
  </si>
  <si>
    <t>TB Số: 691</t>
  </si>
  <si>
    <t>15/09/15,16/09/18</t>
  </si>
  <si>
    <t>15/09/15 đến 16/09/18</t>
  </si>
  <si>
    <t>Lê Trần Mạc</t>
  </si>
  <si>
    <t>Khải</t>
  </si>
  <si>
    <t>TB Số:701</t>
  </si>
  <si>
    <t>14/9/15,14/11/15</t>
  </si>
  <si>
    <t>14/9/15 đến 14/11/15</t>
  </si>
  <si>
    <t>TB Số: 858 ngày 16/11/2015</t>
  </si>
  <si>
    <t>P. TCCB</t>
  </si>
  <si>
    <t>TB Số:705</t>
  </si>
  <si>
    <t>11/9/15,25/9/15</t>
  </si>
  <si>
    <t>11/9/15 đến 25/9/15</t>
  </si>
  <si>
    <t>TB Số: 754 ngày 28/9/2015</t>
  </si>
  <si>
    <t xml:space="preserve">Phạm Thị Ngọc </t>
  </si>
  <si>
    <t>Hiếu</t>
  </si>
  <si>
    <t>TB Số: 560</t>
  </si>
  <si>
    <t>07/8/15,26/8/15</t>
  </si>
  <si>
    <t>07/8/15 đến 26/8/15</t>
  </si>
  <si>
    <t xml:space="preserve">TB Số: </t>
  </si>
  <si>
    <t>Vũ Qúy Tùng</t>
  </si>
  <si>
    <t>P. QLKH-DA</t>
  </si>
  <si>
    <t>TB Số: 753</t>
  </si>
  <si>
    <t>01/10/2015,01/11/2015</t>
  </si>
  <si>
    <t>01/10/2015 đến 01/11/2015</t>
  </si>
  <si>
    <t>TB Số: 815 ngày 02/11/2015</t>
  </si>
  <si>
    <t>TB Số: 756</t>
  </si>
  <si>
    <t>01/10/15,10/11/2015</t>
  </si>
  <si>
    <t>01/10/15 đến 10/11/2015</t>
  </si>
  <si>
    <t>TB Số: 805 ngày 30/10/15</t>
  </si>
  <si>
    <t>TB Số: 729</t>
  </si>
  <si>
    <t>05/10/15,05/10/16</t>
  </si>
  <si>
    <t>05/10/15 đến 05/10/16</t>
  </si>
  <si>
    <t>Lê Trần Thư</t>
  </si>
  <si>
    <t>Trúc</t>
  </si>
  <si>
    <t>TB Số: 857</t>
  </si>
  <si>
    <t>01/12/2015,01/12/2016</t>
  </si>
  <si>
    <t>01/12/2015 đến 01/12/2016</t>
  </si>
  <si>
    <t>Tùng</t>
  </si>
  <si>
    <t>TB Số: 79</t>
  </si>
  <si>
    <t>15/02/2016,15/06/2016</t>
  </si>
  <si>
    <t>15/02/2016 đến 15/06/2016</t>
  </si>
  <si>
    <t>TB Số:186/TB-XHNV-TCCB</t>
  </si>
  <si>
    <t>Nguyễn Thị Thảo</t>
  </si>
  <si>
    <t>Nhân</t>
  </si>
  <si>
    <t>K. BC-TT</t>
  </si>
  <si>
    <t>TB Số: 123</t>
  </si>
  <si>
    <t>15/03/2016,15/03/2017</t>
  </si>
  <si>
    <t>15/03/2016 đến 15/03/2017</t>
  </si>
  <si>
    <t>TB Số 123/TB-XHNV-TCCB</t>
  </si>
  <si>
    <t>Hồ Thị Minh</t>
  </si>
  <si>
    <t>Hồng</t>
  </si>
  <si>
    <t>Trạm Y tế</t>
  </si>
  <si>
    <t>TB Số: 141</t>
  </si>
  <si>
    <t>01/03/2016,01/05/2016</t>
  </si>
  <si>
    <t>01/03/2016 đến 01/05/2016</t>
  </si>
  <si>
    <t>Đoàn Duyên</t>
  </si>
  <si>
    <t>TB Số: 190</t>
  </si>
  <si>
    <t>01/04/2016,30/09/2017</t>
  </si>
  <si>
    <t>01/04/2016 đến 30/09/2017</t>
  </si>
  <si>
    <t>TB Số 628/TB-XHNV-TCCB</t>
  </si>
  <si>
    <t>Phạm Thủy</t>
  </si>
  <si>
    <t>TB Số: 221</t>
  </si>
  <si>
    <t>01/04/2016,31/08/2016</t>
  </si>
  <si>
    <t>01/04/2016 đến 31/08/2016</t>
  </si>
  <si>
    <t>Hoàng</t>
  </si>
  <si>
    <t>TB Số 258</t>
  </si>
  <si>
    <t>28/7/2016,29/7/2016</t>
  </si>
  <si>
    <t>28/7/2016 đến 29/7/2016</t>
  </si>
  <si>
    <t>Đỗ Thị Tuyết</t>
  </si>
  <si>
    <t>Nhung</t>
  </si>
  <si>
    <t>K. NVN</t>
  </si>
  <si>
    <t>TB Số: 255</t>
  </si>
  <si>
    <t>31/5/2016,03/6/2016</t>
  </si>
  <si>
    <t>31/5/2016 đến 03/6/2016</t>
  </si>
  <si>
    <t>TB Số: 301</t>
  </si>
  <si>
    <t>02/05/2016,31/07/2016</t>
  </si>
  <si>
    <t>02/05/2016 đến 31/07/2016</t>
  </si>
  <si>
    <t xml:space="preserve">Hoàng Minh Tố </t>
  </si>
  <si>
    <t>Nga</t>
  </si>
  <si>
    <t>K. TLH</t>
  </si>
  <si>
    <t>TB số 330</t>
  </si>
  <si>
    <t>21/10/2016,30/10/2016</t>
  </si>
  <si>
    <t>21/10/2016 đến 30/10/2016</t>
  </si>
  <si>
    <t>Nguyễn Thị Minh</t>
  </si>
  <si>
    <t>Tâm</t>
  </si>
  <si>
    <t>K. NH</t>
  </si>
  <si>
    <t>TB Số 335</t>
  </si>
  <si>
    <t>17/06/16,29/06/16</t>
  </si>
  <si>
    <t>17/06/16 đến 29/06/16</t>
  </si>
  <si>
    <t>Đặng Thị Kim</t>
  </si>
  <si>
    <t>Oanh</t>
  </si>
  <si>
    <t>TB Số 337</t>
  </si>
  <si>
    <t>21/6/2016,01/07/2016</t>
  </si>
  <si>
    <t>21/6/2016 đến 01/07/2016</t>
  </si>
  <si>
    <t>không nghỉ</t>
  </si>
  <si>
    <t>TB Số: 379</t>
  </si>
  <si>
    <t>25/05/2016,15/7/2016</t>
  </si>
  <si>
    <t>25/05/2016 đến 15/7/2016</t>
  </si>
  <si>
    <t>Thông báo số 568/TB-XHNV-TCCB ngày 18/07/2016</t>
  </si>
  <si>
    <t>Trần Thị Kim</t>
  </si>
  <si>
    <t>P. QLKH&amp;DA</t>
  </si>
  <si>
    <t>TB Số 428</t>
  </si>
  <si>
    <t>02/08/2016,15/8/2016</t>
  </si>
  <si>
    <t>02/08/2016 đến 15/8/2016</t>
  </si>
  <si>
    <t>Thông báo số 741/TB-XHNV-TCCB ngày 18/07/2016</t>
  </si>
  <si>
    <t>Trương Thị Kim</t>
  </si>
  <si>
    <t>Chuyên</t>
  </si>
  <si>
    <t>K. ĐL</t>
  </si>
  <si>
    <t>TB Số 365</t>
  </si>
  <si>
    <t>23/06/16,28/06/16</t>
  </si>
  <si>
    <t>23/06/16 đến 28/06/16</t>
  </si>
  <si>
    <t>Lộc</t>
  </si>
  <si>
    <t>TB Số 654</t>
  </si>
  <si>
    <t>26/07/2016,26/08/2016</t>
  </si>
  <si>
    <t>26/07/2016 đến 26/08/2016</t>
  </si>
  <si>
    <t>Trần</t>
  </si>
  <si>
    <t>P. HC-TH</t>
  </si>
  <si>
    <t>TB Số 546</t>
  </si>
  <si>
    <t>10/08/2016,31/8/2016</t>
  </si>
  <si>
    <t>10/08/2016 đến 31/8/2016</t>
  </si>
  <si>
    <t>TB Số</t>
  </si>
  <si>
    <t>30/08/2016,01/09/2016</t>
  </si>
  <si>
    <t>30/08/2016 đến 01/09/2016</t>
  </si>
  <si>
    <t>27/07/2016,27/08/2016</t>
  </si>
  <si>
    <t>27/07/2016 đến 27/08/2016</t>
  </si>
  <si>
    <t>Thông báo số 749/TB-XHNV-TCCB ngày 18/07/2016</t>
  </si>
  <si>
    <t>Lê Hoàng Ngọc</t>
  </si>
  <si>
    <t>Yến</t>
  </si>
  <si>
    <t>BM. NVTBN</t>
  </si>
  <si>
    <t>TB Số 722</t>
  </si>
  <si>
    <t>21/09/2016,01/09/2018</t>
  </si>
  <si>
    <t>21/09/2016 đến 01/09/2018</t>
  </si>
  <si>
    <t>Đoàn Lê Thanh</t>
  </si>
  <si>
    <t>TB Số 748</t>
  </si>
  <si>
    <t>05/09/2016,05/07/2017</t>
  </si>
  <si>
    <t>05/09/2016 đến 05/07/2017</t>
  </si>
  <si>
    <t>TB Số 715</t>
  </si>
  <si>
    <t>01/09/2016,28/02/2017</t>
  </si>
  <si>
    <t>01/09/2016 đến 28/02/2017</t>
  </si>
  <si>
    <t>Nguyễn Thị</t>
  </si>
  <si>
    <t>TB Số 831</t>
  </si>
  <si>
    <t>10/10/2016,25/10/2016</t>
  </si>
  <si>
    <t>10/10/2016 đến 25/10/2016</t>
  </si>
  <si>
    <t>TB Số 649/TB-XHNV-TCCB</t>
  </si>
  <si>
    <t>Nguyễn Kim</t>
  </si>
  <si>
    <t>BM. Du Lịch</t>
  </si>
  <si>
    <t>TB Số 826</t>
  </si>
  <si>
    <t>17/10/2016,16/11/2016</t>
  </si>
  <si>
    <t>17/10/2016 đến 16/11/2016</t>
  </si>
  <si>
    <t>Nguyễn Thị Mỹ</t>
  </si>
  <si>
    <t>Bạch</t>
  </si>
  <si>
    <t>12/10/2016,12/10/2017</t>
  </si>
  <si>
    <t>12/10/2016 đến 12/10/2017</t>
  </si>
  <si>
    <t>TB Số 870</t>
  </si>
  <si>
    <t>01/09/2016,30/08/2017</t>
  </si>
  <si>
    <t>01/09/2016 đến 30/08/2017</t>
  </si>
  <si>
    <t>TB Số 709</t>
  </si>
  <si>
    <t>02/08/2016,01/08/17</t>
  </si>
  <si>
    <t>02/08/2016 đến 01/08/17</t>
  </si>
  <si>
    <t>Hải</t>
  </si>
  <si>
    <t>TV Trường</t>
  </si>
  <si>
    <t>20/06/2016,20/12/2016</t>
  </si>
  <si>
    <t>20/06/2016 đến 20/12/2016</t>
  </si>
  <si>
    <t xml:space="preserve">Nguyễn Trí </t>
  </si>
  <si>
    <t>16/01/16,31/12/2016</t>
  </si>
  <si>
    <t>16/01/16 đến 31/12/2016</t>
  </si>
  <si>
    <t>01/01/17,31/12/17</t>
  </si>
  <si>
    <t>01/01/17 đến 31/12/17</t>
  </si>
  <si>
    <t>K. VNH</t>
  </si>
  <si>
    <t>TB Số 1022</t>
  </si>
  <si>
    <t>22/12/2016,23/12/2016</t>
  </si>
  <si>
    <t>22/12/2016 đến 23/12/2016</t>
  </si>
  <si>
    <t>K. XHH</t>
  </si>
  <si>
    <t>TB 1002</t>
  </si>
  <si>
    <t>01/12/2016,31/07/2017</t>
  </si>
  <si>
    <t>01/12/2016 đến 31/07/2017</t>
  </si>
  <si>
    <t>TB Số 121/TB-XHNV-TCCB</t>
  </si>
  <si>
    <t>TB Số 1001</t>
  </si>
  <si>
    <t>02/12/2016,01/12/2017</t>
  </si>
  <si>
    <t>02/12/2016 đến 01/12/2017</t>
  </si>
  <si>
    <t>TB Số 90</t>
  </si>
  <si>
    <t>15/02/2017,15/02/2018</t>
  </si>
  <si>
    <t>15/02/2017 đến 15/02/2018</t>
  </si>
  <si>
    <t>K. CTXH</t>
  </si>
  <si>
    <t>01/02/2017,31/03/2017</t>
  </si>
  <si>
    <t>01/02/2017 đến 31/03/2017</t>
  </si>
  <si>
    <t>Đào Mục</t>
  </si>
  <si>
    <t>Đích</t>
  </si>
  <si>
    <t>TB Số 326</t>
  </si>
  <si>
    <t>15/03/2017,15/03/2018</t>
  </si>
  <si>
    <t>15/03/2017 đến 15/03/2018</t>
  </si>
  <si>
    <t>đã báo giảm từ tháng 04/2017</t>
  </si>
  <si>
    <t>TB Số 429</t>
  </si>
  <si>
    <t>02/05/2017,30/06/2017</t>
  </si>
  <si>
    <t>02/05/2017 đến 30/06/2017</t>
  </si>
  <si>
    <t>TB Số 429/TB-XHNV-TCCB</t>
  </si>
  <si>
    <t>Nguyễn Phương</t>
  </si>
  <si>
    <t>TB Số 498</t>
  </si>
  <si>
    <t>01/06/2017,01/09/2017</t>
  </si>
  <si>
    <t>01/06/2017 đến 01/09/2017</t>
  </si>
  <si>
    <t>K. BC&amp;TT</t>
  </si>
  <si>
    <t>TB Số 503</t>
  </si>
  <si>
    <t>02/08/2017,10/08/2017</t>
  </si>
  <si>
    <t>02/08/2017 đến 10/08/2017</t>
  </si>
  <si>
    <t>TB Số 804</t>
  </si>
  <si>
    <t>11/08/2017,11/09/2017</t>
  </si>
  <si>
    <t>11/08/2017 đến 11/09/2017</t>
  </si>
  <si>
    <t>TB Số 912/TB-XHNV-TCCB</t>
  </si>
  <si>
    <t>K. ĐTH</t>
  </si>
  <si>
    <t>30/6/2017,05/07/2017</t>
  </si>
  <si>
    <t>30/6/2017 đến 05/07/2017</t>
  </si>
  <si>
    <t>Lê Thúy</t>
  </si>
  <si>
    <t>15/03/2017,15/8/2017</t>
  </si>
  <si>
    <t>15/03/2017 đến 15/8/2017</t>
  </si>
  <si>
    <t>nghỉ việc</t>
  </si>
  <si>
    <t>TB Số 563</t>
  </si>
  <si>
    <t>25/07/2017,03/8/2017</t>
  </si>
  <si>
    <t>25/07/2017 đến 03/8/2017</t>
  </si>
  <si>
    <t>TB Số 796</t>
  </si>
  <si>
    <t>01/09/2017,01/03/2018</t>
  </si>
  <si>
    <t>01/09/2017 đến 01/03/2018</t>
  </si>
  <si>
    <t>Nguyễn Hoàng</t>
  </si>
  <si>
    <t>TB Số 846</t>
  </si>
  <si>
    <t>24/08/2017,15/9/2017</t>
  </si>
  <si>
    <t>24/08/2017 đến 15/9/2017</t>
  </si>
  <si>
    <t>TB Số 931/TB-XHNV-TCCB</t>
  </si>
  <si>
    <t>Hàn Hồng</t>
  </si>
  <si>
    <t>Diệp</t>
  </si>
  <si>
    <t>K. NVTQ</t>
  </si>
  <si>
    <t>TB Số 894</t>
  </si>
  <si>
    <t>06/09/2017,10/10/2017</t>
  </si>
  <si>
    <t>06/09/2017 đến 10/10/2017</t>
  </si>
  <si>
    <t>dd/mm/yyyy</t>
  </si>
  <si>
    <t>sai đơn vị (LỊCH SỬ)</t>
  </si>
  <si>
    <t>002.5001</t>
  </si>
  <si>
    <t>410.0026</t>
  </si>
  <si>
    <t>016.5019</t>
  </si>
  <si>
    <t>002.5006</t>
  </si>
  <si>
    <t>413.0021</t>
  </si>
  <si>
    <t>419.0002</t>
  </si>
  <si>
    <t>005.5001</t>
  </si>
  <si>
    <t>sai đơn vị (đối ngoại và quản lý khoa học)</t>
  </si>
  <si>
    <t>403.0016</t>
  </si>
  <si>
    <t>010.0001</t>
  </si>
  <si>
    <t>sai đơn vị (thanh tra - pháp chế)</t>
  </si>
  <si>
    <t>009.5004</t>
  </si>
  <si>
    <t>400.0003</t>
  </si>
  <si>
    <t>414.0017</t>
  </si>
  <si>
    <t>420.5004</t>
  </si>
  <si>
    <t>400.0006</t>
  </si>
  <si>
    <t>414.5003</t>
  </si>
  <si>
    <t>sai đơn vị (trung tâm đào tạo quốc tế)</t>
  </si>
  <si>
    <t>413.0007</t>
  </si>
  <si>
    <t>416.0012</t>
  </si>
  <si>
    <t>sai đơn vị (ngữ văn nga)</t>
  </si>
  <si>
    <t>417.0006</t>
  </si>
  <si>
    <t>017.5001</t>
  </si>
  <si>
    <t>sai đơn vị (PHÒNG TRUYỀN THÔNG VÀ QUAN HỆ DOANH NGHIỆP)</t>
  </si>
  <si>
    <t>***.5</t>
  </si>
  <si>
    <t>***.4</t>
  </si>
  <si>
    <t>009.5002</t>
  </si>
  <si>
    <t>423.0025</t>
  </si>
  <si>
    <t>sai đơn vị (NGỮ VĂN TRUNG QUỐC)</t>
  </si>
  <si>
    <t>sai đơn vị (khoa nhân học)</t>
  </si>
  <si>
    <t>428.0009</t>
  </si>
  <si>
    <t>427.0014</t>
  </si>
  <si>
    <t>?khoa, có thể có SHCC</t>
  </si>
  <si>
    <t>414.0022</t>
  </si>
  <si>
    <t>sai đơn vị (khoa đông phương học)</t>
  </si>
  <si>
    <t>423.0005</t>
  </si>
  <si>
    <t>THAM GIA BHXH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</si>
</sst>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0" x14ac:knownFonts="1">
    <font>
      <sz val="11"/>
      <color rgb="FF000000"/>
      <name val="Calibri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6600"/>
      <name val="Times New Roman"/>
      <family val="1"/>
    </font>
    <font>
      <b/>
      <sz val="11"/>
      <color rgb="FF000000"/>
      <name val="Times New Roman"/>
      <family val="1"/>
    </font>
    <font>
      <sz val="11"/>
      <color rgb="FF00B050"/>
      <name val="Times New Roman"/>
      <family val="1"/>
    </font>
    <font>
      <b/>
      <sz val="14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sz val="7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14" fontId="2" fillId="0" borderId="1" xfId="0" applyNumberFormat="1" applyFont="1" applyBorder="1" applyProtection="1"/>
    <xf numFmtId="0" fontId="2" fillId="0" borderId="1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wrapText="1"/>
    </xf>
    <xf numFmtId="0" fontId="1" fillId="0" borderId="1" xfId="0" applyFont="1" applyBorder="1" applyProtection="1"/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14" fontId="2" fillId="0" borderId="1" xfId="0" applyNumberFormat="1" applyFont="1" applyBorder="1" applyProtection="1"/>
    <xf numFmtId="0" fontId="3" fillId="0" borderId="1" xfId="0" applyFont="1" applyBorder="1" applyProtection="1"/>
    <xf numFmtId="0" fontId="1" fillId="0" borderId="0" xfId="0" applyFont="1" applyProtection="1"/>
    <xf numFmtId="14" fontId="1" fillId="0" borderId="1" xfId="0" applyNumberFormat="1" applyFont="1" applyBorder="1" applyProtection="1"/>
    <xf numFmtId="0" fontId="1" fillId="0" borderId="1" xfId="0" applyFont="1" applyBorder="1" applyProtection="1"/>
    <xf numFmtId="0" fontId="1" fillId="0" borderId="0" xfId="0" applyFont="1" applyProtection="1"/>
    <xf numFmtId="0" fontId="4" fillId="0" borderId="1" xfId="0" applyFont="1" applyBorder="1" applyProtection="1"/>
    <xf numFmtId="0" fontId="1" fillId="0" borderId="1" xfId="0" applyFont="1" applyBorder="1" applyAlignment="1" applyProtection="1">
      <alignment horizontal="center" wrapText="1"/>
    </xf>
    <xf numFmtId="14" fontId="5" fillId="0" borderId="1" xfId="0" applyNumberFormat="1" applyFont="1" applyBorder="1" applyProtection="1"/>
    <xf numFmtId="0" fontId="1" fillId="2" borderId="1" xfId="0" applyFont="1" applyFill="1" applyBorder="1" applyProtection="1"/>
    <xf numFmtId="0" fontId="6" fillId="0" borderId="0" xfId="0" applyFont="1" applyAlignment="1" applyProtection="1">
      <alignment horizontal="center"/>
    </xf>
    <xf numFmtId="0" fontId="7" fillId="0" borderId="1" xfId="0" applyFont="1" applyBorder="1" applyProtection="1"/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 applyProtection="1">
      <alignment vertical="center"/>
    </xf>
    <xf numFmtId="49" fontId="2" fillId="0" borderId="1" xfId="0" applyNumberFormat="1" applyFont="1" applyBorder="1" applyProtection="1"/>
    <xf numFmtId="49" fontId="1" fillId="0" borderId="1" xfId="0" applyNumberFormat="1" applyFont="1" applyBorder="1" applyProtection="1"/>
    <xf numFmtId="165" fontId="2" fillId="0" borderId="1" xfId="0" applyNumberFormat="1" applyFont="1" applyBorder="1" applyProtection="1"/>
    <xf numFmtId="0" fontId="2" fillId="0" borderId="1" xfId="0" applyFont="1" applyBorder="1" applyProtection="1"/>
    <xf numFmtId="0" fontId="1" fillId="0" borderId="1" xfId="0" applyFont="1" applyBorder="1" applyProtection="1"/>
    <xf numFmtId="0" fontId="1" fillId="0" borderId="0" xfId="0" applyFont="1" applyProtection="1"/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4" fontId="0" fillId="0" borderId="0" xfId="0" applyNumberFormat="1" applyProtection="1"/>
    <xf numFmtId="14" fontId="1" fillId="0" borderId="0" xfId="0" applyNumberFormat="1" applyFont="1" applyProtection="1"/>
    <xf numFmtId="14" fontId="2" fillId="0" borderId="1" xfId="0" applyNumberFormat="1" applyFont="1" applyBorder="1" applyAlignment="1" applyProtection="1">
      <alignment horizontal="center" wrapText="1"/>
    </xf>
    <xf numFmtId="1" fontId="1" fillId="0" borderId="0" xfId="0" applyNumberFormat="1" applyFont="1" applyProtection="1"/>
    <xf numFmtId="1" fontId="2" fillId="0" borderId="1" xfId="0" applyNumberFormat="1" applyFont="1" applyBorder="1" applyAlignment="1" applyProtection="1">
      <alignment horizontal="center" wrapText="1"/>
    </xf>
    <xf numFmtId="1" fontId="2" fillId="0" borderId="0" xfId="0" applyNumberFormat="1" applyFont="1" applyBorder="1" applyProtection="1"/>
    <xf numFmtId="1" fontId="1" fillId="0" borderId="0" xfId="0" applyNumberFormat="1" applyFont="1" applyBorder="1" applyProtection="1"/>
    <xf numFmtId="1" fontId="2" fillId="0" borderId="1" xfId="0" applyNumberFormat="1" applyFont="1" applyBorder="1" applyProtection="1"/>
    <xf numFmtId="1" fontId="1" fillId="0" borderId="1" xfId="0" applyNumberFormat="1" applyFont="1" applyBorder="1" applyProtection="1"/>
    <xf numFmtId="14" fontId="9" fillId="0" borderId="0" xfId="0" applyNumberFormat="1" applyFont="1" applyAlignment="1" applyProtection="1">
      <alignment vertical="center"/>
    </xf>
    <xf numFmtId="49" fontId="1" fillId="0" borderId="0" xfId="0" applyNumberFormat="1" applyFont="1" applyProtection="1"/>
    <xf numFmtId="0" fontId="8" fillId="0" borderId="0" xfId="0" applyFont="1" applyProtection="1"/>
    <xf numFmtId="49" fontId="1" fillId="0" borderId="0" xfId="0" applyNumberFormat="1" applyFont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</xf>
    <xf numFmtId="49" fontId="1" fillId="0" borderId="1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1" fontId="6" fillId="0" borderId="0" xfId="0" applyNumberFormat="1" applyFont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5"/>
  <sheetViews>
    <sheetView tabSelected="1" topLeftCell="A72" zoomScale="120" zoomScaleNormal="120" workbookViewId="0">
      <selection activeCell="F5" sqref="F5:F95"/>
    </sheetView>
  </sheetViews>
  <sheetFormatPr defaultColWidth="5.54296875" defaultRowHeight="14" customHeight="1" x14ac:dyDescent="0.35"/>
  <cols>
    <col min="2" max="2" width="4.7265625" style="2" customWidth="1"/>
    <col min="3" max="3" width="11" style="45" customWidth="1"/>
    <col min="4" max="4" width="23.26953125" style="45" bestFit="1" customWidth="1"/>
    <col min="5" max="5" width="17.81640625" style="43" customWidth="1"/>
    <col min="6" max="6" width="17.81640625" style="30" customWidth="1"/>
    <col min="7" max="7" width="7.54296875" style="1" customWidth="1"/>
    <col min="8" max="8" width="13" style="1" customWidth="1"/>
    <col min="9" max="9" width="11.453125" style="1" customWidth="1"/>
    <col min="10" max="10" width="16.1796875" style="1" customWidth="1"/>
    <col min="11" max="11" width="21.54296875" style="36" customWidth="1"/>
    <col min="12" max="12" width="16.1796875" style="34" customWidth="1"/>
    <col min="13" max="13" width="16.1796875" style="36" customWidth="1"/>
    <col min="14" max="14" width="16.1796875" style="1" customWidth="1"/>
    <col min="15" max="15" width="16.1796875" style="36" customWidth="1"/>
    <col min="16" max="16" width="16.1796875" style="1" customWidth="1"/>
    <col min="17" max="17" width="19.6328125" style="1" customWidth="1"/>
    <col min="18" max="18" width="28.453125" style="1" customWidth="1"/>
    <col min="19" max="19" width="28.453125" style="36" customWidth="1"/>
    <col min="20" max="20" width="11.54296875" style="1" customWidth="1"/>
    <col min="21" max="21" width="24.26953125" style="1" customWidth="1"/>
    <col min="22" max="22" width="11.81640625" style="1" customWidth="1"/>
    <col min="23" max="23" width="15.08984375" style="36" bestFit="1" customWidth="1"/>
    <col min="24" max="24" width="13.453125" style="1" customWidth="1"/>
    <col min="25" max="25" width="27.81640625" style="1" bestFit="1" customWidth="1"/>
    <col min="26" max="26" width="27.81640625" style="30" customWidth="1"/>
    <col min="27" max="27" width="10.26953125" style="30" customWidth="1"/>
    <col min="28" max="28" width="5.54296875" style="1"/>
    <col min="29" max="29" width="10.26953125" style="1" customWidth="1"/>
    <col min="30" max="30" width="21.26953125" style="1" customWidth="1"/>
    <col min="31" max="31" width="44.453125" style="1" customWidth="1"/>
    <col min="32" max="32" width="28.7265625" style="1" customWidth="1"/>
    <col min="33" max="33" width="45.26953125" style="1" customWidth="1"/>
  </cols>
  <sheetData>
    <row r="1" spans="1:33" ht="17.5" customHeight="1" x14ac:dyDescent="0.3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52"/>
      <c r="X1" s="21"/>
      <c r="Y1" s="21"/>
      <c r="Z1" s="31"/>
      <c r="AA1" s="31"/>
    </row>
    <row r="3" spans="1:33" ht="14" customHeight="1" x14ac:dyDescent="0.35">
      <c r="M3" s="34">
        <v>25569</v>
      </c>
    </row>
    <row r="4" spans="1:33" ht="53.25" customHeight="1" x14ac:dyDescent="0.35">
      <c r="B4" s="4" t="s">
        <v>1</v>
      </c>
      <c r="C4" s="46" t="s">
        <v>2</v>
      </c>
      <c r="D4" s="46"/>
      <c r="E4" s="46" t="s">
        <v>3</v>
      </c>
      <c r="F4" s="4"/>
      <c r="G4" s="3" t="s">
        <v>4</v>
      </c>
      <c r="H4" s="3" t="s">
        <v>5</v>
      </c>
      <c r="I4" s="7" t="s">
        <v>6</v>
      </c>
      <c r="J4" s="6" t="s">
        <v>7</v>
      </c>
      <c r="K4" s="37"/>
      <c r="L4" s="35"/>
      <c r="M4" s="37" t="s">
        <v>8</v>
      </c>
      <c r="N4" s="6" t="s">
        <v>9</v>
      </c>
      <c r="O4" s="37" t="s">
        <v>10</v>
      </c>
      <c r="P4" s="6" t="s">
        <v>11</v>
      </c>
      <c r="Q4" s="6"/>
      <c r="R4" s="4" t="s">
        <v>12</v>
      </c>
      <c r="S4" s="7" t="s">
        <v>13</v>
      </c>
      <c r="T4" s="7" t="s">
        <v>13</v>
      </c>
      <c r="U4" s="6" t="s">
        <v>14</v>
      </c>
      <c r="V4" s="9" t="s">
        <v>15</v>
      </c>
      <c r="W4" s="53"/>
      <c r="X4" s="9" t="s">
        <v>16</v>
      </c>
      <c r="Y4" s="9" t="s">
        <v>17</v>
      </c>
      <c r="Z4" s="9"/>
      <c r="AA4" s="9" t="s">
        <v>525</v>
      </c>
      <c r="AB4" s="50" t="s">
        <v>18</v>
      </c>
      <c r="AC4" s="51"/>
      <c r="AD4" s="18" t="s">
        <v>19</v>
      </c>
      <c r="AE4" s="8"/>
      <c r="AF4" s="8" t="s">
        <v>20</v>
      </c>
      <c r="AG4" s="8" t="s">
        <v>21</v>
      </c>
    </row>
    <row r="5" spans="1:33" ht="25.5" customHeight="1" x14ac:dyDescent="0.35">
      <c r="A5" t="str">
        <f>UPPER(E5)</f>
        <v>NGUYỄN LAN</v>
      </c>
      <c r="B5" s="4">
        <v>1</v>
      </c>
      <c r="C5" s="46">
        <v>418.00080000000003</v>
      </c>
      <c r="D5" t="str">
        <f>UPPER(E5)</f>
        <v>NGUYỄN LAN</v>
      </c>
      <c r="E5" s="25" t="s">
        <v>22</v>
      </c>
      <c r="F5" s="28" t="str">
        <f>UPPER(G5)</f>
        <v>HƯƠNG</v>
      </c>
      <c r="G5" s="3" t="s">
        <v>23</v>
      </c>
      <c r="H5" s="3" t="s">
        <v>24</v>
      </c>
      <c r="I5" s="3"/>
      <c r="J5" s="3" t="s">
        <v>25</v>
      </c>
      <c r="K5" s="38">
        <f>(L5-$M$3)*86400000</f>
        <v>-2209161600000</v>
      </c>
      <c r="M5" s="40">
        <v>1320105600000</v>
      </c>
      <c r="N5" s="27" t="s">
        <v>487</v>
      </c>
      <c r="O5" s="40"/>
      <c r="P5" s="27" t="s">
        <v>487</v>
      </c>
      <c r="Q5" s="24" t="s">
        <v>26</v>
      </c>
      <c r="R5" s="3" t="s">
        <v>27</v>
      </c>
      <c r="S5" s="40"/>
      <c r="T5" s="5"/>
      <c r="U5" s="5"/>
      <c r="V5" s="3"/>
      <c r="W5" s="40"/>
      <c r="X5" s="3"/>
      <c r="Y5" s="3"/>
      <c r="Z5" s="28" t="str">
        <f>IF(ISBLANK(AA5), "", IF(AA5="có",1,0))</f>
        <v/>
      </c>
      <c r="AA5" s="28"/>
      <c r="AB5" s="48"/>
      <c r="AC5" s="49"/>
      <c r="AD5" s="8" t="s">
        <v>28</v>
      </c>
      <c r="AE5" s="8"/>
      <c r="AF5" s="8"/>
      <c r="AG5" s="8"/>
    </row>
    <row r="6" spans="1:33" ht="25.5" customHeight="1" x14ac:dyDescent="0.35">
      <c r="B6" s="4">
        <v>2</v>
      </c>
      <c r="C6" s="46" t="s">
        <v>489</v>
      </c>
      <c r="D6" t="str">
        <f t="shared" ref="D6:D69" si="0">UPPER(E6)</f>
        <v>VŨ THỊ DIỆU</v>
      </c>
      <c r="E6" s="25" t="s">
        <v>29</v>
      </c>
      <c r="F6" s="28" t="str">
        <f t="shared" ref="F6:F69" si="1">UPPER(G6)</f>
        <v>HÀ</v>
      </c>
      <c r="G6" s="3" t="s">
        <v>30</v>
      </c>
      <c r="H6" s="3" t="s">
        <v>31</v>
      </c>
      <c r="I6" s="3"/>
      <c r="J6" s="3" t="s">
        <v>32</v>
      </c>
      <c r="K6" s="38">
        <f t="shared" ref="K6:K69" si="2">(L6-$M$3)*86400000</f>
        <v>1335571200000</v>
      </c>
      <c r="L6" s="42">
        <v>41027</v>
      </c>
      <c r="M6" s="40">
        <v>1330387200000</v>
      </c>
      <c r="N6" s="27" t="s">
        <v>487</v>
      </c>
      <c r="O6" s="40">
        <v>1335571200000</v>
      </c>
      <c r="P6" s="27" t="s">
        <v>487</v>
      </c>
      <c r="Q6" s="24" t="s">
        <v>33</v>
      </c>
      <c r="R6" s="3" t="s">
        <v>34</v>
      </c>
      <c r="S6" s="40">
        <f>(T6-$M$3)*86400000</f>
        <v>1335657600000</v>
      </c>
      <c r="T6" s="5">
        <v>41028</v>
      </c>
      <c r="U6" s="5"/>
      <c r="V6" s="3" t="s">
        <v>35</v>
      </c>
      <c r="W6" s="40"/>
      <c r="X6" s="3"/>
      <c r="Y6" s="3"/>
      <c r="Z6" s="28">
        <f t="shared" ref="Z6:Z69" si="3">IF(ISBLANK(AA6), "", IF(AA6="có",1,0))</f>
        <v>1</v>
      </c>
      <c r="AA6" s="28" t="s">
        <v>117</v>
      </c>
      <c r="AB6" s="48" t="s">
        <v>36</v>
      </c>
      <c r="AC6" s="49"/>
      <c r="AD6" s="8"/>
      <c r="AE6" s="8"/>
      <c r="AF6" s="17"/>
      <c r="AG6" s="8"/>
    </row>
    <row r="7" spans="1:33" s="13" customFormat="1" ht="25.5" customHeight="1" x14ac:dyDescent="0.35">
      <c r="A7" s="30"/>
      <c r="B7" s="4">
        <v>3</v>
      </c>
      <c r="C7" s="46"/>
      <c r="D7" t="str">
        <f t="shared" si="0"/>
        <v>NGUYỄN TRÍ</v>
      </c>
      <c r="E7" s="25" t="s">
        <v>37</v>
      </c>
      <c r="F7" s="28" t="str">
        <f t="shared" si="1"/>
        <v>THÔNG</v>
      </c>
      <c r="G7" s="10" t="s">
        <v>38</v>
      </c>
      <c r="H7" s="10" t="s">
        <v>39</v>
      </c>
      <c r="I7" s="10"/>
      <c r="J7" s="10" t="s">
        <v>40</v>
      </c>
      <c r="K7" s="38">
        <f t="shared" si="2"/>
        <v>1345766400000</v>
      </c>
      <c r="L7" s="42">
        <v>41145</v>
      </c>
      <c r="M7" s="40">
        <v>1344038400000</v>
      </c>
      <c r="N7" s="27" t="s">
        <v>487</v>
      </c>
      <c r="O7" s="40">
        <v>1345766400000</v>
      </c>
      <c r="P7" s="27" t="s">
        <v>487</v>
      </c>
      <c r="Q7" s="24" t="s">
        <v>41</v>
      </c>
      <c r="R7" s="10" t="s">
        <v>42</v>
      </c>
      <c r="S7" s="40">
        <f>(T7-$M$3)*86400000</f>
        <v>1345852800000</v>
      </c>
      <c r="T7" s="11">
        <v>41146</v>
      </c>
      <c r="U7" s="11"/>
      <c r="V7" s="10" t="s">
        <v>43</v>
      </c>
      <c r="W7" s="40"/>
      <c r="X7" s="10"/>
      <c r="Y7" s="10"/>
      <c r="Z7" s="28" t="str">
        <f t="shared" si="3"/>
        <v/>
      </c>
      <c r="AA7" s="28"/>
      <c r="AB7" s="48"/>
      <c r="AC7" s="49"/>
      <c r="AD7" s="12"/>
      <c r="AE7" s="15"/>
      <c r="AF7" s="15"/>
      <c r="AG7" s="15"/>
    </row>
    <row r="8" spans="1:33" ht="25.5" customHeight="1" x14ac:dyDescent="0.35">
      <c r="B8" s="4">
        <v>4</v>
      </c>
      <c r="C8" s="46"/>
      <c r="D8" t="str">
        <f t="shared" si="0"/>
        <v>NGUYỄN</v>
      </c>
      <c r="E8" s="25" t="s">
        <v>44</v>
      </c>
      <c r="F8" s="28" t="str">
        <f t="shared" si="1"/>
        <v>NAM</v>
      </c>
      <c r="G8" s="3" t="s">
        <v>45</v>
      </c>
      <c r="H8" s="3" t="s">
        <v>46</v>
      </c>
      <c r="I8" s="3"/>
      <c r="J8" s="3" t="s">
        <v>47</v>
      </c>
      <c r="K8" s="38">
        <f t="shared" si="2"/>
        <v>1342310400000</v>
      </c>
      <c r="L8" s="42">
        <v>41105</v>
      </c>
      <c r="M8" s="40">
        <v>1338422400000</v>
      </c>
      <c r="N8" s="27" t="s">
        <v>487</v>
      </c>
      <c r="O8" s="40">
        <v>1342310400000</v>
      </c>
      <c r="P8" s="27" t="s">
        <v>487</v>
      </c>
      <c r="Q8" s="24" t="s">
        <v>48</v>
      </c>
      <c r="R8" s="3" t="s">
        <v>49</v>
      </c>
      <c r="S8" s="40">
        <f>(T8-$M$3)*86400000</f>
        <v>1342396800000</v>
      </c>
      <c r="T8" s="5">
        <v>41106</v>
      </c>
      <c r="U8" s="5"/>
      <c r="V8" s="3" t="s">
        <v>50</v>
      </c>
      <c r="W8" s="40"/>
      <c r="X8" s="3"/>
      <c r="Y8" s="3"/>
      <c r="Z8" s="28">
        <f t="shared" si="3"/>
        <v>1</v>
      </c>
      <c r="AA8" s="28" t="s">
        <v>117</v>
      </c>
      <c r="AB8" s="48" t="s">
        <v>36</v>
      </c>
      <c r="AC8" s="49"/>
      <c r="AD8" s="8"/>
      <c r="AE8" s="8"/>
      <c r="AF8" s="8"/>
      <c r="AG8" s="8"/>
    </row>
    <row r="9" spans="1:33" ht="25.5" customHeight="1" x14ac:dyDescent="0.35">
      <c r="A9" s="44" t="s">
        <v>488</v>
      </c>
      <c r="B9" s="4">
        <v>5</v>
      </c>
      <c r="C9" s="46">
        <v>420.50040000000001</v>
      </c>
      <c r="D9" t="str">
        <f t="shared" si="0"/>
        <v>VŨ QUÝ TÙNG</v>
      </c>
      <c r="E9" s="25" t="s">
        <v>51</v>
      </c>
      <c r="F9" s="28" t="str">
        <f t="shared" si="1"/>
        <v>ANH</v>
      </c>
      <c r="G9" s="3" t="s">
        <v>52</v>
      </c>
      <c r="H9" s="3" t="s">
        <v>53</v>
      </c>
      <c r="I9" s="3"/>
      <c r="J9" s="3" t="s">
        <v>54</v>
      </c>
      <c r="K9" s="38">
        <f t="shared" si="2"/>
        <v>1340928000000</v>
      </c>
      <c r="L9" s="42">
        <v>41089</v>
      </c>
      <c r="M9" s="40">
        <v>1338768000000</v>
      </c>
      <c r="N9" s="27" t="s">
        <v>487</v>
      </c>
      <c r="O9" s="40">
        <v>1340928000000</v>
      </c>
      <c r="P9" s="27" t="s">
        <v>487</v>
      </c>
      <c r="Q9" s="24" t="s">
        <v>55</v>
      </c>
      <c r="R9" s="3" t="s">
        <v>56</v>
      </c>
      <c r="S9" s="40">
        <f>(T9-$M$3)*86400000</f>
        <v>1341187200000</v>
      </c>
      <c r="T9" s="5">
        <v>41092</v>
      </c>
      <c r="U9" s="5"/>
      <c r="V9" s="3" t="s">
        <v>57</v>
      </c>
      <c r="W9" s="40"/>
      <c r="X9" s="3"/>
      <c r="Y9" s="3"/>
      <c r="Z9" s="28" t="str">
        <f t="shared" si="3"/>
        <v/>
      </c>
      <c r="AA9" s="28"/>
      <c r="AB9" s="48"/>
      <c r="AC9" s="49"/>
      <c r="AD9" s="8" t="s">
        <v>58</v>
      </c>
      <c r="AE9" s="8"/>
      <c r="AF9" s="8"/>
      <c r="AG9" s="8"/>
    </row>
    <row r="10" spans="1:33" ht="32.25" customHeight="1" x14ac:dyDescent="0.35">
      <c r="B10" s="4">
        <v>6</v>
      </c>
      <c r="C10" s="46"/>
      <c r="D10" t="str">
        <f t="shared" si="0"/>
        <v>PHẠM THỊ HỒNG</v>
      </c>
      <c r="E10" s="25" t="s">
        <v>59</v>
      </c>
      <c r="F10" s="28" t="str">
        <f t="shared" si="1"/>
        <v>HOA</v>
      </c>
      <c r="G10" s="3" t="s">
        <v>60</v>
      </c>
      <c r="H10" s="7" t="s">
        <v>61</v>
      </c>
      <c r="I10" s="3"/>
      <c r="J10" s="3" t="s">
        <v>62</v>
      </c>
      <c r="K10" s="38">
        <f t="shared" si="2"/>
        <v>1348963200000</v>
      </c>
      <c r="L10" s="42">
        <v>41182</v>
      </c>
      <c r="M10" s="40">
        <v>1341100800000</v>
      </c>
      <c r="N10" s="27" t="s">
        <v>487</v>
      </c>
      <c r="O10" s="40">
        <v>1348963200000</v>
      </c>
      <c r="P10" s="27" t="s">
        <v>487</v>
      </c>
      <c r="Q10" s="24" t="s">
        <v>63</v>
      </c>
      <c r="R10" s="3" t="s">
        <v>64</v>
      </c>
      <c r="S10" s="40">
        <f>(T10-$M$3)*86400000</f>
        <v>1349049600000</v>
      </c>
      <c r="T10" s="5">
        <v>41183</v>
      </c>
      <c r="U10" s="5"/>
      <c r="V10" s="3" t="s">
        <v>65</v>
      </c>
      <c r="W10" s="40"/>
      <c r="X10" s="3"/>
      <c r="Y10" s="3"/>
      <c r="Z10" s="28">
        <f t="shared" si="3"/>
        <v>1</v>
      </c>
      <c r="AA10" s="28" t="s">
        <v>117</v>
      </c>
      <c r="AB10" s="48" t="s">
        <v>36</v>
      </c>
      <c r="AC10" s="49"/>
      <c r="AD10" s="8" t="s">
        <v>58</v>
      </c>
      <c r="AE10" s="8"/>
      <c r="AF10" s="8"/>
      <c r="AG10" s="8"/>
    </row>
    <row r="11" spans="1:33" ht="25.5" customHeight="1" x14ac:dyDescent="0.35">
      <c r="B11" s="4">
        <v>7</v>
      </c>
      <c r="C11" s="46"/>
      <c r="D11" t="str">
        <f t="shared" si="0"/>
        <v>LÊ NGUYỄN MINH</v>
      </c>
      <c r="E11" s="25" t="s">
        <v>66</v>
      </c>
      <c r="F11" s="28" t="str">
        <f t="shared" si="1"/>
        <v>THỌ</v>
      </c>
      <c r="G11" s="3" t="s">
        <v>67</v>
      </c>
      <c r="H11" s="3" t="s">
        <v>68</v>
      </c>
      <c r="I11" s="3"/>
      <c r="J11" s="3" t="s">
        <v>69</v>
      </c>
      <c r="K11" s="38">
        <f t="shared" si="2"/>
        <v>1464652800000</v>
      </c>
      <c r="L11" s="42">
        <v>42521</v>
      </c>
      <c r="M11" s="40">
        <v>1338508800000</v>
      </c>
      <c r="N11" s="27" t="s">
        <v>487</v>
      </c>
      <c r="O11" s="40">
        <v>1464652800000</v>
      </c>
      <c r="P11" s="27" t="s">
        <v>487</v>
      </c>
      <c r="Q11" s="24" t="s">
        <v>70</v>
      </c>
      <c r="R11" s="3" t="s">
        <v>71</v>
      </c>
      <c r="S11" s="40">
        <f>(T11-$M$3)*86400000</f>
        <v>1464739200000</v>
      </c>
      <c r="T11" s="5">
        <v>42522</v>
      </c>
      <c r="U11" s="5"/>
      <c r="V11" s="3" t="s">
        <v>72</v>
      </c>
      <c r="W11" s="40">
        <f>(X11-DATE(1970,1,1))*86400000</f>
        <v>1458000000000</v>
      </c>
      <c r="X11" s="5">
        <v>42444</v>
      </c>
      <c r="Y11" s="3" t="s">
        <v>73</v>
      </c>
      <c r="Z11" s="28" t="str">
        <f t="shared" si="3"/>
        <v/>
      </c>
      <c r="AA11" s="28"/>
      <c r="AB11" s="48"/>
      <c r="AC11" s="49"/>
      <c r="AD11" s="8" t="s">
        <v>74</v>
      </c>
      <c r="AE11" s="8"/>
      <c r="AF11" s="8"/>
      <c r="AG11" s="8"/>
    </row>
    <row r="12" spans="1:33" ht="25.5" customHeight="1" x14ac:dyDescent="0.35">
      <c r="B12" s="4">
        <v>8</v>
      </c>
      <c r="C12" s="46"/>
      <c r="D12" t="str">
        <f t="shared" si="0"/>
        <v>NGUYỄN THỊ THANH</v>
      </c>
      <c r="E12" s="25" t="s">
        <v>75</v>
      </c>
      <c r="F12" s="28" t="str">
        <f t="shared" si="1"/>
        <v>XUÂN</v>
      </c>
      <c r="G12" s="3" t="s">
        <v>76</v>
      </c>
      <c r="H12" s="3" t="s">
        <v>77</v>
      </c>
      <c r="I12" s="3"/>
      <c r="J12" s="3" t="s">
        <v>78</v>
      </c>
      <c r="K12" s="38">
        <f t="shared" si="2"/>
        <v>1342656000000</v>
      </c>
      <c r="L12" s="42">
        <v>41109</v>
      </c>
      <c r="M12" s="40">
        <v>1341792000000</v>
      </c>
      <c r="N12" s="27" t="s">
        <v>487</v>
      </c>
      <c r="O12" s="40">
        <v>1342656000000</v>
      </c>
      <c r="P12" s="27" t="s">
        <v>487</v>
      </c>
      <c r="Q12" s="24" t="s">
        <v>79</v>
      </c>
      <c r="R12" s="3" t="s">
        <v>80</v>
      </c>
      <c r="S12" s="40">
        <f>(T12-$M$3)*86400000</f>
        <v>1342742400000</v>
      </c>
      <c r="T12" s="5">
        <v>41110</v>
      </c>
      <c r="U12" s="5"/>
      <c r="V12" s="3" t="s">
        <v>81</v>
      </c>
      <c r="W12" s="40"/>
      <c r="X12" s="3"/>
      <c r="Y12" s="3"/>
      <c r="Z12" s="28" t="str">
        <f t="shared" si="3"/>
        <v/>
      </c>
      <c r="AA12" s="28"/>
      <c r="AB12" s="48"/>
      <c r="AC12" s="49"/>
      <c r="AD12" s="8"/>
      <c r="AE12" s="8"/>
      <c r="AF12" s="8"/>
      <c r="AG12" s="8"/>
    </row>
    <row r="13" spans="1:33" ht="25.5" customHeight="1" x14ac:dyDescent="0.35">
      <c r="B13" s="4">
        <v>9</v>
      </c>
      <c r="C13" s="46" t="s">
        <v>490</v>
      </c>
      <c r="D13" t="str">
        <f t="shared" si="0"/>
        <v>LÊ TUẤN</v>
      </c>
      <c r="E13" s="25" t="s">
        <v>82</v>
      </c>
      <c r="F13" s="28" t="str">
        <f t="shared" si="1"/>
        <v>MINH</v>
      </c>
      <c r="G13" s="3" t="s">
        <v>83</v>
      </c>
      <c r="H13" s="3" t="s">
        <v>68</v>
      </c>
      <c r="I13" s="3"/>
      <c r="J13" s="3" t="s">
        <v>84</v>
      </c>
      <c r="K13" s="38">
        <f t="shared" si="2"/>
        <v>1388448000000</v>
      </c>
      <c r="L13" s="42">
        <v>41639</v>
      </c>
      <c r="M13" s="40">
        <v>1346457600000</v>
      </c>
      <c r="N13" s="27" t="s">
        <v>487</v>
      </c>
      <c r="O13" s="40">
        <v>1388448000000</v>
      </c>
      <c r="P13" s="27" t="s">
        <v>487</v>
      </c>
      <c r="Q13" s="24" t="s">
        <v>85</v>
      </c>
      <c r="R13" s="3" t="s">
        <v>86</v>
      </c>
      <c r="S13" s="40">
        <f>(T13-$M$3)*86400000</f>
        <v>1356998400000</v>
      </c>
      <c r="T13" s="5">
        <v>41275</v>
      </c>
      <c r="U13" s="5"/>
      <c r="V13" s="3">
        <v>4</v>
      </c>
      <c r="W13" s="40"/>
      <c r="X13" s="3"/>
      <c r="Y13" s="3"/>
      <c r="Z13" s="28" t="str">
        <f t="shared" si="3"/>
        <v/>
      </c>
      <c r="AA13" s="28"/>
      <c r="AB13" s="48"/>
      <c r="AC13" s="49"/>
      <c r="AD13" s="8" t="s">
        <v>87</v>
      </c>
      <c r="AE13" s="8" t="s">
        <v>88</v>
      </c>
      <c r="AF13" s="8"/>
      <c r="AG13" s="8" t="s">
        <v>89</v>
      </c>
    </row>
    <row r="14" spans="1:33" ht="25.5" customHeight="1" x14ac:dyDescent="0.35">
      <c r="B14" s="4">
        <v>10</v>
      </c>
      <c r="C14" s="46"/>
      <c r="D14" t="str">
        <f t="shared" si="0"/>
        <v>NGUYỄN</v>
      </c>
      <c r="E14" s="25" t="s">
        <v>44</v>
      </c>
      <c r="F14" s="28" t="str">
        <f t="shared" si="1"/>
        <v>NAM</v>
      </c>
      <c r="G14" s="3" t="s">
        <v>45</v>
      </c>
      <c r="H14" s="3" t="s">
        <v>46</v>
      </c>
      <c r="I14" s="3"/>
      <c r="J14" s="3" t="s">
        <v>90</v>
      </c>
      <c r="K14" s="38">
        <f t="shared" si="2"/>
        <v>1356912000000</v>
      </c>
      <c r="L14" s="42">
        <v>41274</v>
      </c>
      <c r="M14" s="40">
        <v>1346457600000</v>
      </c>
      <c r="N14" s="27" t="s">
        <v>487</v>
      </c>
      <c r="O14" s="40">
        <v>1356912000000</v>
      </c>
      <c r="P14" s="27" t="s">
        <v>487</v>
      </c>
      <c r="Q14" s="24" t="s">
        <v>91</v>
      </c>
      <c r="R14" s="3" t="s">
        <v>92</v>
      </c>
      <c r="S14" s="40">
        <f>(T14-$M$3)*86400000</f>
        <v>1356998400000</v>
      </c>
      <c r="T14" s="5">
        <v>41275</v>
      </c>
      <c r="U14" s="5"/>
      <c r="V14" s="3" t="s">
        <v>93</v>
      </c>
      <c r="W14" s="40"/>
      <c r="X14" s="3"/>
      <c r="Y14" s="3"/>
      <c r="Z14" s="28">
        <f t="shared" si="3"/>
        <v>1</v>
      </c>
      <c r="AA14" s="28" t="s">
        <v>117</v>
      </c>
      <c r="AB14" s="48" t="s">
        <v>36</v>
      </c>
      <c r="AC14" s="49"/>
      <c r="AD14" s="8" t="s">
        <v>94</v>
      </c>
      <c r="AE14" s="8" t="s">
        <v>95</v>
      </c>
      <c r="AF14" s="8"/>
      <c r="AG14" s="8"/>
    </row>
    <row r="15" spans="1:33" ht="23.25" customHeight="1" x14ac:dyDescent="0.35">
      <c r="B15" s="4">
        <v>11</v>
      </c>
      <c r="C15" s="46" t="s">
        <v>491</v>
      </c>
      <c r="D15" t="str">
        <f t="shared" si="0"/>
        <v xml:space="preserve">NGUYỄN THỊ KIM </v>
      </c>
      <c r="E15" s="26" t="s">
        <v>96</v>
      </c>
      <c r="F15" s="28" t="str">
        <f t="shared" si="1"/>
        <v>HOA</v>
      </c>
      <c r="G15" s="8" t="s">
        <v>60</v>
      </c>
      <c r="H15" s="8" t="s">
        <v>97</v>
      </c>
      <c r="I15" s="8"/>
      <c r="J15" s="8" t="s">
        <v>98</v>
      </c>
      <c r="K15" s="38">
        <f t="shared" si="2"/>
        <v>1349740800000</v>
      </c>
      <c r="L15" s="42">
        <v>41191</v>
      </c>
      <c r="M15" s="41">
        <v>1348444800000</v>
      </c>
      <c r="N15" s="27" t="s">
        <v>487</v>
      </c>
      <c r="O15" s="41">
        <v>1349740800000</v>
      </c>
      <c r="P15" s="27" t="s">
        <v>487</v>
      </c>
      <c r="Q15" s="24" t="s">
        <v>99</v>
      </c>
      <c r="R15" s="8" t="s">
        <v>100</v>
      </c>
      <c r="S15" s="40">
        <f>(T15-$M$3)*86400000</f>
        <v>1349827200000</v>
      </c>
      <c r="T15" s="14">
        <v>41192</v>
      </c>
      <c r="U15" s="14"/>
      <c r="V15" s="8" t="s">
        <v>101</v>
      </c>
      <c r="W15" s="41"/>
      <c r="X15" s="8"/>
      <c r="Y15" s="8"/>
      <c r="Z15" s="28" t="str">
        <f t="shared" si="3"/>
        <v/>
      </c>
      <c r="AA15" s="29"/>
      <c r="AB15" s="48"/>
      <c r="AC15" s="49"/>
      <c r="AD15" s="8"/>
      <c r="AE15" s="8"/>
      <c r="AF15" s="8"/>
      <c r="AG15" s="8"/>
    </row>
    <row r="16" spans="1:33" ht="15.5" customHeight="1" x14ac:dyDescent="0.35">
      <c r="B16" s="4">
        <v>12</v>
      </c>
      <c r="C16" s="46"/>
      <c r="D16" t="str">
        <f t="shared" si="0"/>
        <v xml:space="preserve">NGUYỄN </v>
      </c>
      <c r="E16" s="26" t="s">
        <v>102</v>
      </c>
      <c r="F16" s="28" t="str">
        <f t="shared" si="1"/>
        <v>NAM</v>
      </c>
      <c r="G16" s="8" t="s">
        <v>45</v>
      </c>
      <c r="H16" s="8" t="s">
        <v>46</v>
      </c>
      <c r="I16" s="8"/>
      <c r="J16" s="8" t="s">
        <v>103</v>
      </c>
      <c r="K16" s="38">
        <f t="shared" si="2"/>
        <v>1377907200000</v>
      </c>
      <c r="L16" s="42">
        <v>41517</v>
      </c>
      <c r="M16" s="41">
        <v>1356998400000</v>
      </c>
      <c r="N16" s="27" t="s">
        <v>487</v>
      </c>
      <c r="O16" s="41">
        <v>1377907200000</v>
      </c>
      <c r="P16" s="27" t="s">
        <v>487</v>
      </c>
      <c r="Q16" s="24" t="s">
        <v>104</v>
      </c>
      <c r="R16" s="14" t="s">
        <v>105</v>
      </c>
      <c r="S16" s="40">
        <f>(T16-$M$3)*86400000</f>
        <v>1377993600000</v>
      </c>
      <c r="T16" s="14">
        <v>41518</v>
      </c>
      <c r="U16" s="14"/>
      <c r="V16" s="8" t="s">
        <v>106</v>
      </c>
      <c r="W16" s="41"/>
      <c r="X16" s="8"/>
      <c r="Y16" s="8"/>
      <c r="Z16" s="28">
        <f t="shared" si="3"/>
        <v>1</v>
      </c>
      <c r="AA16" s="29" t="s">
        <v>117</v>
      </c>
      <c r="AB16" s="48" t="s">
        <v>36</v>
      </c>
      <c r="AC16" s="49"/>
      <c r="AD16" s="8" t="s">
        <v>107</v>
      </c>
      <c r="AE16" s="8"/>
      <c r="AF16" s="8" t="s">
        <v>108</v>
      </c>
      <c r="AG16" s="8"/>
    </row>
    <row r="17" spans="1:33" ht="15.5" customHeight="1" x14ac:dyDescent="0.35">
      <c r="B17" s="4">
        <v>13</v>
      </c>
      <c r="C17" s="46" t="s">
        <v>492</v>
      </c>
      <c r="D17" t="str">
        <f t="shared" si="0"/>
        <v>VÕ BÌNH</v>
      </c>
      <c r="E17" s="26" t="s">
        <v>109</v>
      </c>
      <c r="F17" s="28" t="str">
        <f t="shared" si="1"/>
        <v>NGUYÊN</v>
      </c>
      <c r="G17" s="8" t="s">
        <v>110</v>
      </c>
      <c r="H17" s="8" t="s">
        <v>31</v>
      </c>
      <c r="I17" s="8"/>
      <c r="J17" s="8" t="s">
        <v>111</v>
      </c>
      <c r="K17" s="38">
        <f t="shared" si="2"/>
        <v>1364515200000</v>
      </c>
      <c r="L17" s="42">
        <v>41362</v>
      </c>
      <c r="M17" s="41">
        <v>1363564800000</v>
      </c>
      <c r="N17" s="27" t="s">
        <v>487</v>
      </c>
      <c r="O17" s="41">
        <v>1364515200000</v>
      </c>
      <c r="P17" s="27" t="s">
        <v>487</v>
      </c>
      <c r="Q17" s="24" t="s">
        <v>112</v>
      </c>
      <c r="R17" s="14" t="s">
        <v>113</v>
      </c>
      <c r="S17" s="40">
        <f>(T17-$M$3)*86400000</f>
        <v>1364774400000</v>
      </c>
      <c r="T17" s="14">
        <v>41365</v>
      </c>
      <c r="U17" s="14"/>
      <c r="V17" s="8" t="s">
        <v>81</v>
      </c>
      <c r="W17" s="41"/>
      <c r="X17" s="8"/>
      <c r="Y17" s="8"/>
      <c r="Z17" s="28" t="str">
        <f t="shared" si="3"/>
        <v/>
      </c>
      <c r="AA17" s="29"/>
      <c r="AB17" s="48"/>
      <c r="AC17" s="49"/>
      <c r="AD17" s="8"/>
      <c r="AE17" s="8"/>
      <c r="AF17" s="8"/>
      <c r="AG17" s="8"/>
    </row>
    <row r="18" spans="1:33" ht="15.5" customHeight="1" x14ac:dyDescent="0.35">
      <c r="B18" s="4">
        <v>14</v>
      </c>
      <c r="C18" s="46"/>
      <c r="D18" t="str">
        <f t="shared" si="0"/>
        <v>PHẠM THỊ HỒNG</v>
      </c>
      <c r="E18" s="26" t="s">
        <v>59</v>
      </c>
      <c r="F18" s="28" t="str">
        <f t="shared" si="1"/>
        <v>HOA</v>
      </c>
      <c r="G18" s="8" t="s">
        <v>60</v>
      </c>
      <c r="H18" s="8" t="s">
        <v>61</v>
      </c>
      <c r="I18" s="8"/>
      <c r="J18" s="8" t="s">
        <v>114</v>
      </c>
      <c r="K18" s="38">
        <f t="shared" si="2"/>
        <v>1369872000000</v>
      </c>
      <c r="L18" s="42">
        <v>41424</v>
      </c>
      <c r="M18" s="41">
        <v>1364774400000</v>
      </c>
      <c r="N18" s="27" t="s">
        <v>487</v>
      </c>
      <c r="O18" s="41">
        <v>1369872000000</v>
      </c>
      <c r="P18" s="27" t="s">
        <v>487</v>
      </c>
      <c r="Q18" s="24" t="s">
        <v>115</v>
      </c>
      <c r="R18" s="8" t="s">
        <v>116</v>
      </c>
      <c r="S18" s="40">
        <f>(T18-$M$3)*86400000</f>
        <v>1370044800000</v>
      </c>
      <c r="T18" s="14">
        <v>41426</v>
      </c>
      <c r="U18" s="14"/>
      <c r="V18" s="8" t="s">
        <v>35</v>
      </c>
      <c r="W18" s="41"/>
      <c r="X18" s="8"/>
      <c r="Y18" s="8"/>
      <c r="Z18" s="28">
        <f t="shared" si="3"/>
        <v>1</v>
      </c>
      <c r="AA18" s="29" t="s">
        <v>117</v>
      </c>
      <c r="AB18" s="48" t="s">
        <v>117</v>
      </c>
      <c r="AC18" s="49"/>
      <c r="AD18" s="8" t="s">
        <v>118</v>
      </c>
      <c r="AE18" s="8"/>
      <c r="AF18" s="8"/>
      <c r="AG18" s="8"/>
    </row>
    <row r="19" spans="1:33" ht="15.5" customHeight="1" x14ac:dyDescent="0.35">
      <c r="B19" s="4">
        <v>15</v>
      </c>
      <c r="C19" s="46"/>
      <c r="D19" t="str">
        <f t="shared" si="0"/>
        <v xml:space="preserve">BẠCH THỊ THU </v>
      </c>
      <c r="E19" s="26" t="s">
        <v>119</v>
      </c>
      <c r="F19" s="28" t="str">
        <f t="shared" si="1"/>
        <v>HIỀN</v>
      </c>
      <c r="G19" s="8" t="s">
        <v>120</v>
      </c>
      <c r="H19" s="8" t="s">
        <v>121</v>
      </c>
      <c r="I19" s="8"/>
      <c r="J19" s="8" t="s">
        <v>122</v>
      </c>
      <c r="K19" s="38">
        <f t="shared" si="2"/>
        <v>1377907200000</v>
      </c>
      <c r="L19" s="42">
        <v>41517</v>
      </c>
      <c r="M19" s="41">
        <v>1375401600000</v>
      </c>
      <c r="N19" s="27" t="s">
        <v>487</v>
      </c>
      <c r="O19" s="41">
        <v>1377907200000</v>
      </c>
      <c r="P19" s="27" t="s">
        <v>487</v>
      </c>
      <c r="Q19" s="24" t="s">
        <v>123</v>
      </c>
      <c r="R19" s="8" t="s">
        <v>124</v>
      </c>
      <c r="S19" s="40">
        <f>(T19-$M$3)*86400000</f>
        <v>1377993600000</v>
      </c>
      <c r="T19" s="14">
        <v>41518</v>
      </c>
      <c r="U19" s="14"/>
      <c r="V19" s="8" t="s">
        <v>125</v>
      </c>
      <c r="W19" s="41"/>
      <c r="X19" s="8"/>
      <c r="Y19" s="8"/>
      <c r="Z19" s="28">
        <f t="shared" si="3"/>
        <v>1</v>
      </c>
      <c r="AA19" s="29" t="s">
        <v>117</v>
      </c>
      <c r="AB19" s="48" t="s">
        <v>117</v>
      </c>
      <c r="AC19" s="49"/>
      <c r="AD19" s="8" t="s">
        <v>118</v>
      </c>
      <c r="AE19" s="8"/>
      <c r="AF19" s="8"/>
      <c r="AG19" s="8"/>
    </row>
    <row r="20" spans="1:33" s="16" customFormat="1" ht="15.5" customHeight="1" x14ac:dyDescent="0.35">
      <c r="A20" s="30"/>
      <c r="B20" s="4">
        <v>16</v>
      </c>
      <c r="C20" s="46" t="s">
        <v>492</v>
      </c>
      <c r="D20" t="str">
        <f t="shared" si="0"/>
        <v>VÕ BÌNH</v>
      </c>
      <c r="E20" s="26" t="s">
        <v>109</v>
      </c>
      <c r="F20" s="28" t="str">
        <f t="shared" si="1"/>
        <v>NGUYÊN</v>
      </c>
      <c r="G20" s="8" t="s">
        <v>110</v>
      </c>
      <c r="H20" s="8" t="s">
        <v>31</v>
      </c>
      <c r="I20" s="8"/>
      <c r="J20" s="8" t="s">
        <v>126</v>
      </c>
      <c r="K20" s="38">
        <f t="shared" si="2"/>
        <v>1382054400000</v>
      </c>
      <c r="L20" s="42">
        <v>41565</v>
      </c>
      <c r="M20" s="41">
        <v>1371427200000</v>
      </c>
      <c r="N20" s="27" t="s">
        <v>487</v>
      </c>
      <c r="O20" s="41">
        <v>1382054400000</v>
      </c>
      <c r="P20" s="27" t="s">
        <v>487</v>
      </c>
      <c r="Q20" s="24" t="s">
        <v>127</v>
      </c>
      <c r="R20" s="14" t="s">
        <v>128</v>
      </c>
      <c r="S20" s="40">
        <f>(T20-$M$3)*86400000</f>
        <v>1382140800000</v>
      </c>
      <c r="T20" s="14">
        <v>41566</v>
      </c>
      <c r="U20" s="14"/>
      <c r="V20" s="8" t="s">
        <v>93</v>
      </c>
      <c r="W20" s="41"/>
      <c r="X20" s="8"/>
      <c r="Y20" s="8"/>
      <c r="Z20" s="28">
        <f t="shared" si="3"/>
        <v>0</v>
      </c>
      <c r="AA20" s="29" t="s">
        <v>129</v>
      </c>
      <c r="AB20" s="48" t="s">
        <v>129</v>
      </c>
      <c r="AC20" s="49"/>
      <c r="AD20" s="8" t="s">
        <v>118</v>
      </c>
      <c r="AE20" s="8"/>
      <c r="AF20" s="8" t="s">
        <v>130</v>
      </c>
      <c r="AG20" s="8"/>
    </row>
    <row r="21" spans="1:33" ht="15.5" customHeight="1" x14ac:dyDescent="0.35">
      <c r="B21" s="4">
        <v>17</v>
      </c>
      <c r="C21" s="46"/>
      <c r="D21" t="str">
        <f t="shared" si="0"/>
        <v>NGUYỄN</v>
      </c>
      <c r="E21" s="26" t="s">
        <v>44</v>
      </c>
      <c r="F21" s="28" t="str">
        <f t="shared" si="1"/>
        <v>NAM</v>
      </c>
      <c r="G21" s="8" t="s">
        <v>45</v>
      </c>
      <c r="H21" s="8" t="s">
        <v>46</v>
      </c>
      <c r="I21" s="8"/>
      <c r="J21" s="8" t="s">
        <v>131</v>
      </c>
      <c r="K21" s="38">
        <f t="shared" si="2"/>
        <v>1380499200000</v>
      </c>
      <c r="L21" s="42">
        <v>41547</v>
      </c>
      <c r="M21" s="41">
        <v>1377993600000</v>
      </c>
      <c r="N21" s="27" t="s">
        <v>487</v>
      </c>
      <c r="O21" s="41">
        <v>1380499200000</v>
      </c>
      <c r="P21" s="27" t="s">
        <v>487</v>
      </c>
      <c r="Q21" s="24" t="s">
        <v>132</v>
      </c>
      <c r="R21" s="8" t="s">
        <v>133</v>
      </c>
      <c r="S21" s="40">
        <f>(T21-$M$3)*86400000</f>
        <v>1380585600000</v>
      </c>
      <c r="T21" s="19">
        <v>41548</v>
      </c>
      <c r="U21" s="19"/>
      <c r="V21" s="8" t="s">
        <v>125</v>
      </c>
      <c r="W21" s="41"/>
      <c r="X21" s="8"/>
      <c r="Y21" s="8"/>
      <c r="Z21" s="28">
        <f t="shared" si="3"/>
        <v>1</v>
      </c>
      <c r="AA21" s="29" t="s">
        <v>117</v>
      </c>
      <c r="AB21" s="48" t="s">
        <v>117</v>
      </c>
      <c r="AC21" s="49"/>
      <c r="AD21" s="8" t="s">
        <v>118</v>
      </c>
      <c r="AE21" s="8"/>
      <c r="AF21" s="8"/>
      <c r="AG21" s="8" t="s">
        <v>134</v>
      </c>
    </row>
    <row r="22" spans="1:33" ht="15.5" customHeight="1" x14ac:dyDescent="0.35">
      <c r="B22" s="4">
        <v>18</v>
      </c>
      <c r="C22" s="46" t="s">
        <v>493</v>
      </c>
      <c r="D22" t="str">
        <f t="shared" si="0"/>
        <v>CHÂU NGỌC</v>
      </c>
      <c r="E22" s="26" t="s">
        <v>135</v>
      </c>
      <c r="F22" s="28" t="str">
        <f t="shared" si="1"/>
        <v>THÁI</v>
      </c>
      <c r="G22" s="8" t="s">
        <v>136</v>
      </c>
      <c r="H22" s="8" t="s">
        <v>137</v>
      </c>
      <c r="I22" s="8"/>
      <c r="J22" s="8" t="s">
        <v>138</v>
      </c>
      <c r="K22" s="38">
        <f t="shared" si="2"/>
        <v>1409702400000</v>
      </c>
      <c r="L22" s="42">
        <v>41885</v>
      </c>
      <c r="M22" s="41">
        <v>1378166400000</v>
      </c>
      <c r="N22" s="27" t="s">
        <v>487</v>
      </c>
      <c r="O22" s="41">
        <v>1409702400000</v>
      </c>
      <c r="P22" s="27" t="s">
        <v>487</v>
      </c>
      <c r="Q22" s="24" t="s">
        <v>139</v>
      </c>
      <c r="R22" s="8" t="s">
        <v>140</v>
      </c>
      <c r="S22" s="40">
        <f>(T22-$M$3)*86400000</f>
        <v>1409788800000</v>
      </c>
      <c r="T22" s="14">
        <v>41886</v>
      </c>
      <c r="U22" s="14"/>
      <c r="V22" s="8" t="s">
        <v>141</v>
      </c>
      <c r="W22" s="40">
        <f>(X22-DATE(1970,1,1))*86400000</f>
        <v>1395014400000</v>
      </c>
      <c r="X22" s="14">
        <v>41715</v>
      </c>
      <c r="Y22" s="14"/>
      <c r="Z22" s="28">
        <f t="shared" si="3"/>
        <v>0</v>
      </c>
      <c r="AA22" s="14" t="s">
        <v>129</v>
      </c>
      <c r="AB22" s="48" t="s">
        <v>129</v>
      </c>
      <c r="AC22" s="49"/>
      <c r="AD22" s="8" t="s">
        <v>118</v>
      </c>
      <c r="AE22" s="8"/>
      <c r="AF22" s="8" t="s">
        <v>142</v>
      </c>
      <c r="AG22" s="8" t="s">
        <v>143</v>
      </c>
    </row>
    <row r="23" spans="1:33" ht="15.5" customHeight="1" x14ac:dyDescent="0.35">
      <c r="B23" s="4">
        <v>19</v>
      </c>
      <c r="C23" s="46"/>
      <c r="D23" t="str">
        <f t="shared" si="0"/>
        <v>CAO THỊ QUỲNH</v>
      </c>
      <c r="E23" s="26" t="s">
        <v>144</v>
      </c>
      <c r="F23" s="28" t="str">
        <f t="shared" si="1"/>
        <v>LOAN</v>
      </c>
      <c r="G23" s="15" t="s">
        <v>145</v>
      </c>
      <c r="H23" s="8" t="s">
        <v>146</v>
      </c>
      <c r="I23" s="8"/>
      <c r="J23" s="8" t="s">
        <v>147</v>
      </c>
      <c r="K23" s="38">
        <f t="shared" si="2"/>
        <v>1408752000000</v>
      </c>
      <c r="L23" s="42">
        <v>41874</v>
      </c>
      <c r="M23" s="41">
        <v>1406160000000</v>
      </c>
      <c r="N23" s="27" t="s">
        <v>487</v>
      </c>
      <c r="O23" s="41">
        <v>1408752000000</v>
      </c>
      <c r="P23" s="27" t="s">
        <v>487</v>
      </c>
      <c r="Q23" s="24" t="s">
        <v>148</v>
      </c>
      <c r="R23" s="14" t="s">
        <v>149</v>
      </c>
      <c r="S23" s="40">
        <f>(T23-$M$3)*86400000</f>
        <v>1408838400000</v>
      </c>
      <c r="T23" s="14">
        <v>41875</v>
      </c>
      <c r="U23" s="14"/>
      <c r="V23" s="8" t="s">
        <v>125</v>
      </c>
      <c r="W23" s="41"/>
      <c r="X23" s="8"/>
      <c r="Y23" s="8"/>
      <c r="Z23" s="28">
        <f t="shared" si="3"/>
        <v>1</v>
      </c>
      <c r="AA23" s="29" t="s">
        <v>117</v>
      </c>
      <c r="AB23" s="48" t="s">
        <v>117</v>
      </c>
      <c r="AC23" s="49"/>
      <c r="AD23" s="8" t="s">
        <v>118</v>
      </c>
      <c r="AE23" s="8"/>
      <c r="AF23" s="8"/>
      <c r="AG23" s="8"/>
    </row>
    <row r="24" spans="1:33" ht="15.5" customHeight="1" x14ac:dyDescent="0.35">
      <c r="B24" s="4">
        <v>20</v>
      </c>
      <c r="C24" s="46"/>
      <c r="D24" t="str">
        <f t="shared" si="0"/>
        <v>NGUYỄN THỊ LAN</v>
      </c>
      <c r="E24" s="26" t="s">
        <v>150</v>
      </c>
      <c r="F24" s="28" t="str">
        <f t="shared" si="1"/>
        <v>ANH</v>
      </c>
      <c r="G24" s="8" t="s">
        <v>52</v>
      </c>
      <c r="H24" s="8" t="s">
        <v>151</v>
      </c>
      <c r="I24" s="8"/>
      <c r="J24" s="8" t="s">
        <v>152</v>
      </c>
      <c r="K24" s="38">
        <f t="shared" si="2"/>
        <v>1387497600000</v>
      </c>
      <c r="L24" s="42">
        <v>41628</v>
      </c>
      <c r="M24" s="41">
        <v>1387152000000</v>
      </c>
      <c r="N24" s="27" t="s">
        <v>487</v>
      </c>
      <c r="O24" s="41">
        <v>1387497600000</v>
      </c>
      <c r="P24" s="27" t="s">
        <v>487</v>
      </c>
      <c r="Q24" s="24" t="s">
        <v>153</v>
      </c>
      <c r="R24" s="8" t="s">
        <v>154</v>
      </c>
      <c r="S24" s="40">
        <f>(T24-$M$3)*86400000</f>
        <v>1387584000000</v>
      </c>
      <c r="T24" s="14">
        <v>41629</v>
      </c>
      <c r="U24" s="14"/>
      <c r="V24" s="8" t="s">
        <v>155</v>
      </c>
      <c r="W24" s="41"/>
      <c r="X24" s="8"/>
      <c r="Y24" s="8"/>
      <c r="Z24" s="28" t="str">
        <f t="shared" si="3"/>
        <v/>
      </c>
      <c r="AA24" s="29"/>
      <c r="AB24" s="48"/>
      <c r="AC24" s="49"/>
      <c r="AD24" s="8"/>
      <c r="AE24" s="8"/>
      <c r="AF24" s="8"/>
      <c r="AG24" s="8"/>
    </row>
    <row r="25" spans="1:33" ht="15.5" customHeight="1" x14ac:dyDescent="0.35">
      <c r="B25" s="4">
        <v>21</v>
      </c>
      <c r="C25" s="46" t="s">
        <v>494</v>
      </c>
      <c r="D25" t="str">
        <f t="shared" si="0"/>
        <v xml:space="preserve">NGUYỄN VĂN </v>
      </c>
      <c r="E25" s="26" t="s">
        <v>156</v>
      </c>
      <c r="F25" s="28" t="str">
        <f t="shared" si="1"/>
        <v>PHÁI</v>
      </c>
      <c r="G25" s="8" t="s">
        <v>157</v>
      </c>
      <c r="H25" s="8" t="s">
        <v>158</v>
      </c>
      <c r="I25" s="8"/>
      <c r="J25" s="8" t="s">
        <v>159</v>
      </c>
      <c r="K25" s="38">
        <f t="shared" si="2"/>
        <v>1425168000000</v>
      </c>
      <c r="L25" s="42">
        <v>42064</v>
      </c>
      <c r="M25" s="41">
        <v>1393632000000</v>
      </c>
      <c r="N25" s="27" t="s">
        <v>487</v>
      </c>
      <c r="O25" s="41">
        <v>1425168000000</v>
      </c>
      <c r="P25" s="27" t="s">
        <v>487</v>
      </c>
      <c r="Q25" s="24" t="s">
        <v>160</v>
      </c>
      <c r="R25" s="14" t="s">
        <v>161</v>
      </c>
      <c r="S25" s="40">
        <f>(T25-$M$3)*86400000</f>
        <v>1425254400000</v>
      </c>
      <c r="T25" s="14">
        <v>42065</v>
      </c>
      <c r="U25" s="14"/>
      <c r="V25" s="8" t="s">
        <v>141</v>
      </c>
      <c r="W25" s="41"/>
      <c r="X25" s="8"/>
      <c r="Y25" s="8"/>
      <c r="Z25" s="28">
        <f t="shared" si="3"/>
        <v>0</v>
      </c>
      <c r="AA25" s="29" t="s">
        <v>129</v>
      </c>
      <c r="AB25" s="48" t="s">
        <v>129</v>
      </c>
      <c r="AC25" s="49"/>
      <c r="AD25" s="8" t="s">
        <v>118</v>
      </c>
      <c r="AE25" s="8"/>
      <c r="AF25" s="8" t="s">
        <v>162</v>
      </c>
      <c r="AG25" s="8"/>
    </row>
    <row r="26" spans="1:33" ht="15.5" customHeight="1" x14ac:dyDescent="0.35">
      <c r="A26" s="44" t="s">
        <v>496</v>
      </c>
      <c r="B26" s="4">
        <v>22</v>
      </c>
      <c r="C26" s="46" t="s">
        <v>495</v>
      </c>
      <c r="D26" t="str">
        <f t="shared" si="0"/>
        <v>HOÀNG THỊ HIỀN</v>
      </c>
      <c r="E26" s="26" t="s">
        <v>163</v>
      </c>
      <c r="F26" s="28" t="str">
        <f t="shared" si="1"/>
        <v>THƯƠNG</v>
      </c>
      <c r="G26" s="8" t="s">
        <v>164</v>
      </c>
      <c r="H26" s="8" t="s">
        <v>61</v>
      </c>
      <c r="I26" s="8"/>
      <c r="J26" s="8" t="s">
        <v>165</v>
      </c>
      <c r="K26" s="38">
        <f t="shared" si="2"/>
        <v>1395187200000</v>
      </c>
      <c r="L26" s="42">
        <v>41717</v>
      </c>
      <c r="M26" s="41">
        <v>1393977600000</v>
      </c>
      <c r="N26" s="27" t="s">
        <v>487</v>
      </c>
      <c r="O26" s="41">
        <v>1395187200000</v>
      </c>
      <c r="P26" s="27" t="s">
        <v>487</v>
      </c>
      <c r="Q26" s="24" t="s">
        <v>166</v>
      </c>
      <c r="R26" s="14" t="s">
        <v>167</v>
      </c>
      <c r="S26" s="40">
        <f>(T26-$M$3)*86400000</f>
        <v>1395273600000</v>
      </c>
      <c r="T26" s="14">
        <v>41718</v>
      </c>
      <c r="U26" s="14"/>
      <c r="V26" s="8" t="s">
        <v>168</v>
      </c>
      <c r="W26" s="41"/>
      <c r="X26" s="8"/>
      <c r="Y26" s="8"/>
      <c r="Z26" s="28">
        <f t="shared" si="3"/>
        <v>1</v>
      </c>
      <c r="AA26" s="29" t="s">
        <v>117</v>
      </c>
      <c r="AB26" s="48" t="s">
        <v>117</v>
      </c>
      <c r="AC26" s="49"/>
      <c r="AD26" s="8" t="s">
        <v>118</v>
      </c>
      <c r="AE26" s="8"/>
      <c r="AF26" s="8"/>
      <c r="AG26" s="8" t="s">
        <v>169</v>
      </c>
    </row>
    <row r="27" spans="1:33" ht="15.5" customHeight="1" x14ac:dyDescent="0.35">
      <c r="B27" s="4">
        <v>23</v>
      </c>
      <c r="C27" s="46"/>
      <c r="D27" t="str">
        <f t="shared" si="0"/>
        <v>NGUYỄN THỊ HỒNG</v>
      </c>
      <c r="E27" s="26" t="s">
        <v>170</v>
      </c>
      <c r="F27" s="28" t="str">
        <f t="shared" si="1"/>
        <v>HẠNH</v>
      </c>
      <c r="G27" s="8" t="s">
        <v>171</v>
      </c>
      <c r="H27" s="8" t="s">
        <v>172</v>
      </c>
      <c r="I27" s="8"/>
      <c r="J27" s="8" t="s">
        <v>173</v>
      </c>
      <c r="K27" s="38">
        <f t="shared" si="2"/>
        <v>1406246400000</v>
      </c>
      <c r="L27" s="42">
        <v>41845</v>
      </c>
      <c r="M27" s="41">
        <v>1393286400000</v>
      </c>
      <c r="N27" s="27" t="s">
        <v>487</v>
      </c>
      <c r="O27" s="41">
        <v>1406246400000</v>
      </c>
      <c r="P27" s="27" t="s">
        <v>487</v>
      </c>
      <c r="Q27" s="24" t="s">
        <v>174</v>
      </c>
      <c r="R27" s="8" t="s">
        <v>175</v>
      </c>
      <c r="S27" s="40">
        <f>(T27-$M$3)*86400000</f>
        <v>1406332800000</v>
      </c>
      <c r="T27" s="14">
        <v>41846</v>
      </c>
      <c r="U27" s="14"/>
      <c r="V27" s="8" t="s">
        <v>176</v>
      </c>
      <c r="W27" s="41"/>
      <c r="X27" s="8"/>
      <c r="Y27" s="8"/>
      <c r="Z27" s="28">
        <f t="shared" si="3"/>
        <v>0</v>
      </c>
      <c r="AA27" s="29" t="s">
        <v>129</v>
      </c>
      <c r="AB27" s="48" t="s">
        <v>129</v>
      </c>
      <c r="AC27" s="49"/>
      <c r="AD27" s="8" t="s">
        <v>118</v>
      </c>
      <c r="AE27" s="8"/>
      <c r="AF27" s="8" t="s">
        <v>177</v>
      </c>
      <c r="AG27" s="8"/>
    </row>
    <row r="28" spans="1:33" ht="15.5" customHeight="1" x14ac:dyDescent="0.35">
      <c r="B28" s="4">
        <v>24</v>
      </c>
      <c r="C28" s="46" t="s">
        <v>497</v>
      </c>
      <c r="D28" t="str">
        <f t="shared" si="0"/>
        <v>NGUYỄN THỊ HOÀNG</v>
      </c>
      <c r="E28" s="26" t="s">
        <v>178</v>
      </c>
      <c r="F28" s="28" t="str">
        <f t="shared" si="1"/>
        <v>DIỄM</v>
      </c>
      <c r="G28" s="8" t="s">
        <v>179</v>
      </c>
      <c r="H28" s="8" t="s">
        <v>180</v>
      </c>
      <c r="I28" s="8"/>
      <c r="J28" s="8" t="s">
        <v>181</v>
      </c>
      <c r="K28" s="38">
        <f t="shared" si="2"/>
        <v>1435622400000</v>
      </c>
      <c r="L28" s="42">
        <v>42185</v>
      </c>
      <c r="M28" s="41">
        <v>1404086400000</v>
      </c>
      <c r="N28" s="27" t="s">
        <v>487</v>
      </c>
      <c r="O28" s="41">
        <v>1435622400000</v>
      </c>
      <c r="P28" s="27" t="s">
        <v>487</v>
      </c>
      <c r="Q28" s="24" t="s">
        <v>182</v>
      </c>
      <c r="R28" s="20" t="s">
        <v>183</v>
      </c>
      <c r="S28" s="40">
        <f>(T28-$M$3)*86400000</f>
        <v>1435708800000</v>
      </c>
      <c r="T28" s="14">
        <v>42186</v>
      </c>
      <c r="U28" s="14"/>
      <c r="V28" s="8" t="s">
        <v>141</v>
      </c>
      <c r="W28" s="41"/>
      <c r="X28" s="8"/>
      <c r="Y28" s="8"/>
      <c r="Z28" s="28">
        <f t="shared" si="3"/>
        <v>0</v>
      </c>
      <c r="AA28" s="29" t="s">
        <v>129</v>
      </c>
      <c r="AB28" s="48" t="s">
        <v>129</v>
      </c>
      <c r="AC28" s="49"/>
      <c r="AD28" s="8" t="s">
        <v>118</v>
      </c>
      <c r="AE28" s="8"/>
      <c r="AF28" s="8" t="s">
        <v>184</v>
      </c>
      <c r="AG28" s="8"/>
    </row>
    <row r="29" spans="1:33" ht="15.5" customHeight="1" x14ac:dyDescent="0.35">
      <c r="A29" s="44" t="s">
        <v>499</v>
      </c>
      <c r="B29" s="4">
        <v>25</v>
      </c>
      <c r="C29" s="46" t="s">
        <v>498</v>
      </c>
      <c r="D29" t="str">
        <f t="shared" si="0"/>
        <v>NGUYỄN TUẤN</v>
      </c>
      <c r="E29" s="26" t="s">
        <v>185</v>
      </c>
      <c r="F29" s="28" t="str">
        <f t="shared" si="1"/>
        <v>KHANH</v>
      </c>
      <c r="G29" s="8" t="s">
        <v>186</v>
      </c>
      <c r="H29" s="8" t="s">
        <v>180</v>
      </c>
      <c r="I29" s="8"/>
      <c r="J29" s="8" t="s">
        <v>187</v>
      </c>
      <c r="K29" s="38">
        <f t="shared" si="2"/>
        <v>1422748800000</v>
      </c>
      <c r="L29" s="42">
        <v>42036</v>
      </c>
      <c r="M29" s="41">
        <v>1417392000000</v>
      </c>
      <c r="N29" s="27" t="s">
        <v>487</v>
      </c>
      <c r="O29" s="41">
        <v>1422748800000</v>
      </c>
      <c r="P29" s="27" t="s">
        <v>487</v>
      </c>
      <c r="Q29" s="24" t="s">
        <v>188</v>
      </c>
      <c r="R29" s="8" t="s">
        <v>189</v>
      </c>
      <c r="S29" s="40">
        <f>(T29-$M$3)*86400000</f>
        <v>1422835200000</v>
      </c>
      <c r="T29" s="14">
        <v>42037</v>
      </c>
      <c r="U29" s="14"/>
      <c r="V29" s="8" t="s">
        <v>35</v>
      </c>
      <c r="W29" s="41"/>
      <c r="X29" s="8"/>
      <c r="Y29" s="8"/>
      <c r="Z29" s="28">
        <f t="shared" si="3"/>
        <v>1</v>
      </c>
      <c r="AA29" s="29" t="s">
        <v>117</v>
      </c>
      <c r="AB29" s="48" t="s">
        <v>117</v>
      </c>
      <c r="AC29" s="49"/>
      <c r="AD29" s="8" t="s">
        <v>118</v>
      </c>
      <c r="AE29" s="8"/>
      <c r="AF29" s="8"/>
      <c r="AG29" s="8"/>
    </row>
    <row r="30" spans="1:33" ht="15.5" customHeight="1" x14ac:dyDescent="0.35">
      <c r="B30" s="4">
        <v>26</v>
      </c>
      <c r="C30" s="46"/>
      <c r="D30" t="str">
        <f t="shared" si="0"/>
        <v>LÊ MINH</v>
      </c>
      <c r="E30" s="26" t="s">
        <v>190</v>
      </c>
      <c r="F30" s="28" t="str">
        <f t="shared" si="1"/>
        <v>TRÍ</v>
      </c>
      <c r="G30" s="8" t="s">
        <v>191</v>
      </c>
      <c r="H30" s="8" t="s">
        <v>192</v>
      </c>
      <c r="I30" s="8"/>
      <c r="J30" s="8" t="s">
        <v>193</v>
      </c>
      <c r="K30" s="38">
        <f t="shared" si="2"/>
        <v>1419984000000</v>
      </c>
      <c r="L30" s="42">
        <v>42004</v>
      </c>
      <c r="M30" s="41">
        <v>1414800000000</v>
      </c>
      <c r="N30" s="27" t="s">
        <v>487</v>
      </c>
      <c r="O30" s="41">
        <v>1419984000000</v>
      </c>
      <c r="P30" s="27" t="s">
        <v>487</v>
      </c>
      <c r="Q30" s="24" t="s">
        <v>194</v>
      </c>
      <c r="R30" s="14" t="s">
        <v>195</v>
      </c>
      <c r="S30" s="40">
        <f>(T30-$M$3)*86400000</f>
        <v>1420070400000</v>
      </c>
      <c r="T30" s="14">
        <v>42005</v>
      </c>
      <c r="U30" s="14"/>
      <c r="V30" s="8"/>
      <c r="W30" s="41"/>
      <c r="X30" s="8"/>
      <c r="Y30" s="8"/>
      <c r="Z30" s="28">
        <f t="shared" si="3"/>
        <v>1</v>
      </c>
      <c r="AA30" s="29" t="s">
        <v>117</v>
      </c>
      <c r="AB30" s="48" t="s">
        <v>117</v>
      </c>
      <c r="AC30" s="49"/>
      <c r="AD30" s="8" t="s">
        <v>118</v>
      </c>
      <c r="AE30" s="8" t="s">
        <v>196</v>
      </c>
      <c r="AF30" s="8"/>
      <c r="AG30" s="8"/>
    </row>
    <row r="31" spans="1:33" ht="15.5" customHeight="1" x14ac:dyDescent="0.35">
      <c r="B31" s="4">
        <v>27</v>
      </c>
      <c r="C31" s="46"/>
      <c r="D31" t="str">
        <f t="shared" si="0"/>
        <v>LƯƠNG THIÊN</v>
      </c>
      <c r="E31" s="26" t="s">
        <v>197</v>
      </c>
      <c r="F31" s="28" t="str">
        <f t="shared" si="1"/>
        <v>PHÚC</v>
      </c>
      <c r="G31" s="15" t="s">
        <v>198</v>
      </c>
      <c r="H31" s="8" t="s">
        <v>146</v>
      </c>
      <c r="I31" s="8"/>
      <c r="J31" s="8" t="s">
        <v>199</v>
      </c>
      <c r="K31" s="38">
        <f t="shared" si="2"/>
        <v>1415923200000</v>
      </c>
      <c r="L31" s="42">
        <v>41957</v>
      </c>
      <c r="M31" s="41">
        <v>1415232000000</v>
      </c>
      <c r="N31" s="27" t="s">
        <v>487</v>
      </c>
      <c r="O31" s="41">
        <v>1415923200000</v>
      </c>
      <c r="P31" s="27" t="s">
        <v>487</v>
      </c>
      <c r="Q31" s="24" t="s">
        <v>200</v>
      </c>
      <c r="R31" s="8" t="s">
        <v>201</v>
      </c>
      <c r="S31" s="40">
        <f>(T31-$M$3)*86400000</f>
        <v>1416009600000</v>
      </c>
      <c r="T31" s="14">
        <v>41958</v>
      </c>
      <c r="U31" s="14"/>
      <c r="V31" s="8"/>
      <c r="W31" s="41"/>
      <c r="X31" s="8"/>
      <c r="Y31" s="8"/>
      <c r="Z31" s="28" t="str">
        <f t="shared" si="3"/>
        <v/>
      </c>
      <c r="AA31" s="29"/>
      <c r="AB31" s="48"/>
      <c r="AC31" s="49"/>
      <c r="AD31" s="8"/>
      <c r="AE31" s="8"/>
      <c r="AF31" s="8"/>
      <c r="AG31" s="8"/>
    </row>
    <row r="32" spans="1:33" ht="15.5" customHeight="1" x14ac:dyDescent="0.35">
      <c r="B32" s="4">
        <v>28</v>
      </c>
      <c r="C32" s="46"/>
      <c r="D32" t="str">
        <f t="shared" si="0"/>
        <v xml:space="preserve">LÊ ĐỨC </v>
      </c>
      <c r="E32" s="26" t="s">
        <v>202</v>
      </c>
      <c r="F32" s="28" t="str">
        <f t="shared" si="1"/>
        <v>DUY</v>
      </c>
      <c r="G32" s="8" t="s">
        <v>203</v>
      </c>
      <c r="H32" s="8" t="s">
        <v>204</v>
      </c>
      <c r="I32" s="8"/>
      <c r="J32" s="8" t="s">
        <v>205</v>
      </c>
      <c r="K32" s="38">
        <f t="shared" si="2"/>
        <v>1435190400000</v>
      </c>
      <c r="L32" s="42">
        <v>42180</v>
      </c>
      <c r="M32" s="41">
        <v>1427241600000</v>
      </c>
      <c r="N32" s="27" t="s">
        <v>487</v>
      </c>
      <c r="O32" s="41">
        <v>1435190400000</v>
      </c>
      <c r="P32" s="27" t="s">
        <v>487</v>
      </c>
      <c r="Q32" s="24" t="s">
        <v>206</v>
      </c>
      <c r="R32" s="14" t="s">
        <v>207</v>
      </c>
      <c r="S32" s="40">
        <f>(T32-$M$3)*86400000</f>
        <v>1435276800000</v>
      </c>
      <c r="T32" s="14">
        <v>42181</v>
      </c>
      <c r="U32" s="14"/>
      <c r="V32" s="8" t="s">
        <v>65</v>
      </c>
      <c r="W32" s="41"/>
      <c r="X32" s="8"/>
      <c r="Y32" s="8"/>
      <c r="Z32" s="28">
        <f t="shared" si="3"/>
        <v>1</v>
      </c>
      <c r="AA32" s="29" t="s">
        <v>117</v>
      </c>
      <c r="AB32" s="48" t="s">
        <v>117</v>
      </c>
      <c r="AC32" s="49"/>
      <c r="AD32" s="8" t="s">
        <v>118</v>
      </c>
      <c r="AE32" s="8"/>
      <c r="AF32" s="8"/>
      <c r="AG32" s="8"/>
    </row>
    <row r="33" spans="1:33" ht="15.5" customHeight="1" x14ac:dyDescent="0.35">
      <c r="B33" s="4">
        <v>29</v>
      </c>
      <c r="C33" s="46" t="s">
        <v>494</v>
      </c>
      <c r="D33" t="str">
        <f t="shared" si="0"/>
        <v xml:space="preserve">NGUYỄN VĂN </v>
      </c>
      <c r="E33" s="26" t="s">
        <v>156</v>
      </c>
      <c r="F33" s="28" t="str">
        <f t="shared" si="1"/>
        <v>PHÁI</v>
      </c>
      <c r="G33" s="8" t="s">
        <v>157</v>
      </c>
      <c r="H33" s="8" t="s">
        <v>158</v>
      </c>
      <c r="I33" s="8"/>
      <c r="J33" s="8" t="s">
        <v>208</v>
      </c>
      <c r="K33" s="38">
        <f t="shared" si="2"/>
        <v>1456790400000</v>
      </c>
      <c r="L33" s="42">
        <v>42430</v>
      </c>
      <c r="M33" s="41">
        <v>1425254400000</v>
      </c>
      <c r="N33" s="27" t="s">
        <v>487</v>
      </c>
      <c r="O33" s="41">
        <v>1456790400000</v>
      </c>
      <c r="P33" s="27" t="s">
        <v>487</v>
      </c>
      <c r="Q33" s="24" t="s">
        <v>209</v>
      </c>
      <c r="R33" s="8" t="s">
        <v>210</v>
      </c>
      <c r="S33" s="40">
        <f>(T33-$M$3)*86400000</f>
        <v>1456876800000</v>
      </c>
      <c r="T33" s="14">
        <v>42431</v>
      </c>
      <c r="U33" s="14" t="s">
        <v>211</v>
      </c>
      <c r="V33" s="8" t="s">
        <v>141</v>
      </c>
      <c r="W33" s="40">
        <f>(X33-DATE(1970,1,1))*86400000</f>
        <v>1455580800000</v>
      </c>
      <c r="X33" s="14">
        <v>42416</v>
      </c>
      <c r="Y33" s="8" t="s">
        <v>212</v>
      </c>
      <c r="Z33" s="28">
        <f t="shared" si="3"/>
        <v>0</v>
      </c>
      <c r="AA33" s="29" t="s">
        <v>129</v>
      </c>
      <c r="AB33" s="48" t="s">
        <v>129</v>
      </c>
      <c r="AC33" s="49"/>
      <c r="AD33" s="8"/>
      <c r="AE33" s="8"/>
      <c r="AF33" s="8"/>
      <c r="AG33" s="8"/>
    </row>
    <row r="34" spans="1:33" ht="15.5" customHeight="1" x14ac:dyDescent="0.35">
      <c r="B34" s="4">
        <v>30</v>
      </c>
      <c r="C34" s="46" t="s">
        <v>498</v>
      </c>
      <c r="D34" t="str">
        <f t="shared" si="0"/>
        <v>NGUYỄN TUẤN</v>
      </c>
      <c r="E34" s="26" t="s">
        <v>185</v>
      </c>
      <c r="F34" s="28" t="str">
        <f t="shared" si="1"/>
        <v>KHANH</v>
      </c>
      <c r="G34" s="8" t="s">
        <v>186</v>
      </c>
      <c r="H34" s="8" t="s">
        <v>213</v>
      </c>
      <c r="I34" s="8"/>
      <c r="J34" s="8" t="s">
        <v>214</v>
      </c>
      <c r="K34" s="38">
        <f t="shared" si="2"/>
        <v>1443571200000</v>
      </c>
      <c r="L34" s="42">
        <v>42277</v>
      </c>
      <c r="M34" s="41">
        <v>1422748800000</v>
      </c>
      <c r="N34" s="27" t="s">
        <v>487</v>
      </c>
      <c r="O34" s="41">
        <v>1443571200000</v>
      </c>
      <c r="P34" s="27" t="s">
        <v>487</v>
      </c>
      <c r="Q34" s="24" t="s">
        <v>215</v>
      </c>
      <c r="R34" s="8" t="s">
        <v>216</v>
      </c>
      <c r="S34" s="40">
        <f>(T34-$M$3)*86400000</f>
        <v>1443657600000</v>
      </c>
      <c r="T34" s="14">
        <v>42278</v>
      </c>
      <c r="U34" s="14"/>
      <c r="V34" s="8" t="s">
        <v>106</v>
      </c>
      <c r="W34" s="41"/>
      <c r="X34" s="8"/>
      <c r="Y34" s="8"/>
      <c r="Z34" s="28">
        <f t="shared" si="3"/>
        <v>1</v>
      </c>
      <c r="AA34" s="29" t="s">
        <v>117</v>
      </c>
      <c r="AB34" s="48" t="s">
        <v>117</v>
      </c>
      <c r="AC34" s="49"/>
      <c r="AD34" s="8" t="s">
        <v>118</v>
      </c>
      <c r="AE34" s="8"/>
      <c r="AF34" s="8"/>
      <c r="AG34" s="8"/>
    </row>
    <row r="35" spans="1:33" ht="15.5" customHeight="1" x14ac:dyDescent="0.35">
      <c r="B35" s="4">
        <v>31</v>
      </c>
      <c r="C35" s="46" t="s">
        <v>500</v>
      </c>
      <c r="D35" t="str">
        <f t="shared" si="0"/>
        <v>ĐỖ THỊ THÚY</v>
      </c>
      <c r="E35" s="26" t="s">
        <v>217</v>
      </c>
      <c r="F35" s="28" t="str">
        <f t="shared" si="1"/>
        <v>HẰNG</v>
      </c>
      <c r="G35" s="8" t="s">
        <v>218</v>
      </c>
      <c r="H35" s="8" t="s">
        <v>219</v>
      </c>
      <c r="I35" s="8"/>
      <c r="J35" s="8" t="s">
        <v>220</v>
      </c>
      <c r="K35" s="38">
        <f t="shared" si="2"/>
        <v>1433030400000</v>
      </c>
      <c r="L35" s="42">
        <v>42155</v>
      </c>
      <c r="M35" s="41">
        <v>1430697600000</v>
      </c>
      <c r="N35" s="27" t="s">
        <v>487</v>
      </c>
      <c r="O35" s="41">
        <v>1433030400000</v>
      </c>
      <c r="P35" s="27" t="s">
        <v>487</v>
      </c>
      <c r="Q35" s="24" t="s">
        <v>221</v>
      </c>
      <c r="R35" s="8" t="s">
        <v>222</v>
      </c>
      <c r="S35" s="40">
        <f>(T35-$M$3)*86400000</f>
        <v>1433116800000</v>
      </c>
      <c r="T35" s="14">
        <v>42156</v>
      </c>
      <c r="U35" s="14"/>
      <c r="V35" s="8" t="s">
        <v>125</v>
      </c>
      <c r="W35" s="41"/>
      <c r="X35" s="8"/>
      <c r="Y35" s="8"/>
      <c r="Z35" s="28">
        <f t="shared" si="3"/>
        <v>1</v>
      </c>
      <c r="AA35" s="29" t="s">
        <v>117</v>
      </c>
      <c r="AB35" s="48" t="s">
        <v>117</v>
      </c>
      <c r="AC35" s="49"/>
      <c r="AD35" s="8" t="s">
        <v>118</v>
      </c>
      <c r="AE35" s="8"/>
      <c r="AF35" s="8"/>
      <c r="AG35" s="8"/>
    </row>
    <row r="36" spans="1:33" ht="15.5" customHeight="1" x14ac:dyDescent="0.35">
      <c r="B36" s="4">
        <v>32</v>
      </c>
      <c r="C36" s="46"/>
      <c r="D36" t="str">
        <f t="shared" si="0"/>
        <v xml:space="preserve">LÊ ĐỨC </v>
      </c>
      <c r="E36" s="26" t="s">
        <v>202</v>
      </c>
      <c r="F36" s="28" t="str">
        <f t="shared" si="1"/>
        <v>DUY</v>
      </c>
      <c r="G36" s="8" t="s">
        <v>203</v>
      </c>
      <c r="H36" s="8" t="s">
        <v>204</v>
      </c>
      <c r="I36" s="8"/>
      <c r="J36" s="8" t="s">
        <v>223</v>
      </c>
      <c r="K36" s="38">
        <f t="shared" si="2"/>
        <v>1443139200000</v>
      </c>
      <c r="L36" s="42">
        <v>42272</v>
      </c>
      <c r="M36" s="41">
        <v>1435276800000</v>
      </c>
      <c r="N36" s="27" t="s">
        <v>487</v>
      </c>
      <c r="O36" s="41">
        <v>1443139200000</v>
      </c>
      <c r="P36" s="27" t="s">
        <v>487</v>
      </c>
      <c r="Q36" s="24" t="s">
        <v>224</v>
      </c>
      <c r="R36" s="8" t="s">
        <v>225</v>
      </c>
      <c r="S36" s="40">
        <f>(T36-$M$3)*86400000</f>
        <v>1443225600000</v>
      </c>
      <c r="T36" s="14">
        <v>42273</v>
      </c>
      <c r="U36" s="14"/>
      <c r="V36" s="8" t="s">
        <v>65</v>
      </c>
      <c r="W36" s="41"/>
      <c r="X36" s="8"/>
      <c r="Y36" s="8"/>
      <c r="Z36" s="28">
        <f t="shared" si="3"/>
        <v>0</v>
      </c>
      <c r="AA36" s="29" t="s">
        <v>129</v>
      </c>
      <c r="AB36" s="48" t="s">
        <v>129</v>
      </c>
      <c r="AC36" s="49"/>
      <c r="AD36" s="8" t="s">
        <v>118</v>
      </c>
      <c r="AE36" s="8"/>
      <c r="AF36" s="8" t="s">
        <v>226</v>
      </c>
      <c r="AG36" s="8"/>
    </row>
    <row r="37" spans="1:33" ht="15.5" customHeight="1" x14ac:dyDescent="0.35">
      <c r="B37" s="4">
        <v>33</v>
      </c>
      <c r="C37" s="46"/>
      <c r="D37" t="str">
        <f t="shared" si="0"/>
        <v>CAO THỊ QUỲNH</v>
      </c>
      <c r="E37" s="26" t="s">
        <v>144</v>
      </c>
      <c r="F37" s="28" t="str">
        <f t="shared" si="1"/>
        <v>LOAN</v>
      </c>
      <c r="G37" s="8" t="s">
        <v>145</v>
      </c>
      <c r="H37" s="8" t="s">
        <v>146</v>
      </c>
      <c r="I37" s="8"/>
      <c r="J37" s="8" t="s">
        <v>227</v>
      </c>
      <c r="K37" s="38">
        <f t="shared" si="2"/>
        <v>1440288000000</v>
      </c>
      <c r="L37" s="42">
        <v>42239</v>
      </c>
      <c r="M37" s="41">
        <v>1437609600000</v>
      </c>
      <c r="N37" s="27" t="s">
        <v>487</v>
      </c>
      <c r="O37" s="41">
        <v>1440288000000</v>
      </c>
      <c r="P37" s="27" t="s">
        <v>487</v>
      </c>
      <c r="Q37" s="24" t="s">
        <v>228</v>
      </c>
      <c r="R37" s="8" t="s">
        <v>229</v>
      </c>
      <c r="S37" s="40">
        <f>(T37-$M$3)*86400000</f>
        <v>1440374400000</v>
      </c>
      <c r="T37" s="14">
        <v>42240</v>
      </c>
      <c r="U37" s="14"/>
      <c r="V37" s="8" t="s">
        <v>125</v>
      </c>
      <c r="W37" s="40">
        <f>(X37-DATE(1970,1,1))*86400000</f>
        <v>1440374400000</v>
      </c>
      <c r="X37" s="14">
        <v>42240</v>
      </c>
      <c r="Y37" s="14" t="s">
        <v>230</v>
      </c>
      <c r="Z37" s="28">
        <f t="shared" si="3"/>
        <v>1</v>
      </c>
      <c r="AA37" s="14" t="s">
        <v>117</v>
      </c>
      <c r="AB37" s="48" t="s">
        <v>117</v>
      </c>
      <c r="AC37" s="49"/>
      <c r="AD37" s="8"/>
      <c r="AE37" s="8"/>
      <c r="AF37" s="8"/>
      <c r="AG37" s="8"/>
    </row>
    <row r="38" spans="1:33" ht="15.5" customHeight="1" x14ac:dyDescent="0.35">
      <c r="B38" s="4">
        <v>34</v>
      </c>
      <c r="C38" s="46"/>
      <c r="D38" t="str">
        <f t="shared" si="0"/>
        <v>NGUYỄN TRÍ</v>
      </c>
      <c r="E38" s="26" t="s">
        <v>37</v>
      </c>
      <c r="F38" s="28" t="str">
        <f t="shared" si="1"/>
        <v>THÔNG</v>
      </c>
      <c r="G38" s="8" t="s">
        <v>38</v>
      </c>
      <c r="H38" s="8" t="s">
        <v>68</v>
      </c>
      <c r="I38" s="8"/>
      <c r="J38" s="8" t="s">
        <v>231</v>
      </c>
      <c r="K38" s="38">
        <f t="shared" si="2"/>
        <v>1439510400000</v>
      </c>
      <c r="L38" s="42">
        <v>42230</v>
      </c>
      <c r="M38" s="41">
        <v>1438646400000</v>
      </c>
      <c r="N38" s="27" t="s">
        <v>487</v>
      </c>
      <c r="O38" s="41">
        <v>1439510400000</v>
      </c>
      <c r="P38" s="27" t="s">
        <v>487</v>
      </c>
      <c r="Q38" s="24" t="s">
        <v>232</v>
      </c>
      <c r="R38" s="8" t="s">
        <v>233</v>
      </c>
      <c r="S38" s="40">
        <f>(T38-$M$3)*86400000</f>
        <v>1439596800000</v>
      </c>
      <c r="T38" s="14">
        <v>42231</v>
      </c>
      <c r="U38" s="14"/>
      <c r="V38" s="8"/>
      <c r="W38" s="41"/>
      <c r="X38" s="8"/>
      <c r="Y38" s="8"/>
      <c r="Z38" s="28" t="str">
        <f t="shared" si="3"/>
        <v/>
      </c>
      <c r="AA38" s="29"/>
      <c r="AB38" s="48"/>
      <c r="AC38" s="49"/>
      <c r="AD38" s="8"/>
      <c r="AE38" s="8"/>
      <c r="AF38" s="8"/>
      <c r="AG38" s="8"/>
    </row>
    <row r="39" spans="1:33" ht="15.5" customHeight="1" x14ac:dyDescent="0.35">
      <c r="B39" s="4">
        <v>35</v>
      </c>
      <c r="C39" s="46"/>
      <c r="D39" t="str">
        <f t="shared" si="0"/>
        <v>NGUYỄN VÂN</v>
      </c>
      <c r="E39" s="26" t="s">
        <v>234</v>
      </c>
      <c r="F39" s="28" t="str">
        <f t="shared" si="1"/>
        <v>HÀ</v>
      </c>
      <c r="G39" s="8" t="s">
        <v>30</v>
      </c>
      <c r="H39" s="8" t="s">
        <v>146</v>
      </c>
      <c r="I39" s="8"/>
      <c r="J39" s="8" t="s">
        <v>235</v>
      </c>
      <c r="K39" s="38">
        <f t="shared" si="2"/>
        <v>1470009600000</v>
      </c>
      <c r="L39" s="42">
        <v>42583</v>
      </c>
      <c r="M39" s="41">
        <v>1438387200000</v>
      </c>
      <c r="N39" s="27" t="s">
        <v>487</v>
      </c>
      <c r="O39" s="41">
        <v>1470009600000</v>
      </c>
      <c r="P39" s="27" t="s">
        <v>487</v>
      </c>
      <c r="Q39" s="24" t="s">
        <v>236</v>
      </c>
      <c r="R39" s="8" t="s">
        <v>237</v>
      </c>
      <c r="S39" s="40">
        <f>(T39-$M$3)*86400000</f>
        <v>1470096000000</v>
      </c>
      <c r="T39" s="14">
        <v>42584</v>
      </c>
      <c r="U39" s="14"/>
      <c r="V39" s="8"/>
      <c r="W39" s="41"/>
      <c r="X39" s="8"/>
      <c r="Y39" s="8"/>
      <c r="Z39" s="28" t="str">
        <f>IF(ISBLANK(AA39), "", IF(AA39="có",1,0))</f>
        <v/>
      </c>
      <c r="AA39" s="29"/>
      <c r="AB39" s="48"/>
      <c r="AC39" s="49"/>
      <c r="AD39" s="8"/>
      <c r="AE39" s="8"/>
      <c r="AF39" s="8"/>
      <c r="AG39" s="8"/>
    </row>
    <row r="40" spans="1:33" ht="15.5" customHeight="1" x14ac:dyDescent="0.35">
      <c r="B40" s="4">
        <v>36</v>
      </c>
      <c r="C40" s="46"/>
      <c r="D40" t="str">
        <f t="shared" si="0"/>
        <v>TRẦN THỊ THỦY</v>
      </c>
      <c r="E40" s="26" t="s">
        <v>238</v>
      </c>
      <c r="F40" s="28" t="str">
        <f t="shared" si="1"/>
        <v>TIÊN</v>
      </c>
      <c r="G40" s="8" t="s">
        <v>239</v>
      </c>
      <c r="H40" s="8" t="s">
        <v>46</v>
      </c>
      <c r="I40" s="8"/>
      <c r="J40" s="8" t="s">
        <v>240</v>
      </c>
      <c r="K40" s="38">
        <f t="shared" si="2"/>
        <v>1472601600000</v>
      </c>
      <c r="L40" s="42">
        <v>42613</v>
      </c>
      <c r="M40" s="41">
        <v>1441065600000</v>
      </c>
      <c r="N40" s="27" t="s">
        <v>487</v>
      </c>
      <c r="O40" s="41">
        <v>1472601600000</v>
      </c>
      <c r="P40" s="27" t="s">
        <v>487</v>
      </c>
      <c r="Q40" s="24" t="s">
        <v>241</v>
      </c>
      <c r="R40" s="8" t="s">
        <v>242</v>
      </c>
      <c r="S40" s="40">
        <f>(T40-$M$3)*86400000</f>
        <v>1472688000000</v>
      </c>
      <c r="T40" s="14">
        <v>42614</v>
      </c>
      <c r="U40" s="14"/>
      <c r="V40" s="8"/>
      <c r="W40" s="41"/>
      <c r="X40" s="8"/>
      <c r="Y40" s="8"/>
      <c r="Z40" s="28">
        <f>IF(ISBLANK(AA40), "", IF(AA40="có",1,0))</f>
        <v>1</v>
      </c>
      <c r="AA40" s="29" t="s">
        <v>117</v>
      </c>
      <c r="AB40" s="48"/>
      <c r="AC40" s="49"/>
      <c r="AD40" s="8"/>
      <c r="AE40" s="8"/>
      <c r="AF40" s="8"/>
      <c r="AG40" s="8"/>
    </row>
    <row r="41" spans="1:33" ht="15.5" customHeight="1" x14ac:dyDescent="0.35">
      <c r="B41" s="4">
        <v>37</v>
      </c>
      <c r="C41" s="46" t="s">
        <v>501</v>
      </c>
      <c r="D41" t="str">
        <f t="shared" si="0"/>
        <v>NGUYỄN THỊ THU</v>
      </c>
      <c r="E41" s="26" t="s">
        <v>243</v>
      </c>
      <c r="F41" s="28" t="str">
        <f t="shared" si="1"/>
        <v>HIỀN</v>
      </c>
      <c r="G41" s="8" t="s">
        <v>120</v>
      </c>
      <c r="H41" s="8" t="s">
        <v>244</v>
      </c>
      <c r="I41" s="8"/>
      <c r="J41" s="8" t="s">
        <v>245</v>
      </c>
      <c r="K41" s="38">
        <f t="shared" si="2"/>
        <v>1472515200000</v>
      </c>
      <c r="L41" s="42">
        <v>42612</v>
      </c>
      <c r="M41" s="41">
        <v>1441065600000</v>
      </c>
      <c r="N41" s="27" t="s">
        <v>487</v>
      </c>
      <c r="O41" s="41">
        <v>1472515200000</v>
      </c>
      <c r="P41" s="27" t="s">
        <v>487</v>
      </c>
      <c r="Q41" s="24" t="s">
        <v>246</v>
      </c>
      <c r="R41" s="8" t="s">
        <v>247</v>
      </c>
      <c r="S41" s="40">
        <f>(T41-$M$3)*86400000</f>
        <v>1472688000000</v>
      </c>
      <c r="T41" s="14">
        <v>42614</v>
      </c>
      <c r="U41" s="14"/>
      <c r="V41" s="8"/>
      <c r="W41" s="40">
        <f>(X41-DATE(1970,1,1))*86400000</f>
        <v>1465948800000</v>
      </c>
      <c r="X41" s="14">
        <v>42536</v>
      </c>
      <c r="Y41" s="8" t="s">
        <v>248</v>
      </c>
      <c r="Z41" s="28">
        <f>IF(ISBLANK(AA41), "", IF(AA41="có",1,0))</f>
        <v>0</v>
      </c>
      <c r="AA41" s="29" t="s">
        <v>129</v>
      </c>
      <c r="AB41" s="48" t="s">
        <v>117</v>
      </c>
      <c r="AC41" s="49"/>
      <c r="AD41" s="8"/>
      <c r="AE41" s="8"/>
      <c r="AF41" s="8"/>
      <c r="AG41" s="8"/>
    </row>
    <row r="42" spans="1:33" ht="15.5" customHeight="1" x14ac:dyDescent="0.35">
      <c r="B42" s="4">
        <v>38</v>
      </c>
      <c r="C42" s="46"/>
      <c r="D42" t="str">
        <f t="shared" si="0"/>
        <v>NGUYỄN TRÍ</v>
      </c>
      <c r="E42" s="26" t="s">
        <v>37</v>
      </c>
      <c r="F42" s="28" t="str">
        <f t="shared" si="1"/>
        <v>THÔNG</v>
      </c>
      <c r="G42" s="8" t="s">
        <v>38</v>
      </c>
      <c r="H42" s="8" t="s">
        <v>158</v>
      </c>
      <c r="I42" s="8"/>
      <c r="J42" s="8" t="s">
        <v>249</v>
      </c>
      <c r="K42" s="38">
        <f t="shared" si="2"/>
        <v>1452816000000</v>
      </c>
      <c r="L42" s="42">
        <v>42384</v>
      </c>
      <c r="M42" s="41">
        <v>1439596800000</v>
      </c>
      <c r="N42" s="27" t="s">
        <v>487</v>
      </c>
      <c r="O42" s="41">
        <v>1452816000000</v>
      </c>
      <c r="P42" s="27" t="s">
        <v>487</v>
      </c>
      <c r="Q42" s="24" t="s">
        <v>250</v>
      </c>
      <c r="R42" s="20" t="s">
        <v>251</v>
      </c>
      <c r="S42" s="40"/>
      <c r="T42" s="8"/>
      <c r="U42" s="8"/>
      <c r="V42" s="8"/>
      <c r="W42" s="41"/>
      <c r="X42" s="8"/>
      <c r="Y42" s="8"/>
      <c r="Z42" s="28">
        <f>IF(ISBLANK(AA42), "", IF(AA42="có",1,0))</f>
        <v>1</v>
      </c>
      <c r="AA42" s="29" t="s">
        <v>117</v>
      </c>
      <c r="AB42" s="23"/>
      <c r="AC42" s="23"/>
      <c r="AD42" s="8"/>
      <c r="AE42" s="8"/>
      <c r="AF42" s="8"/>
      <c r="AG42" s="8"/>
    </row>
    <row r="43" spans="1:33" ht="15.5" customHeight="1" x14ac:dyDescent="0.35">
      <c r="B43" s="4">
        <v>39</v>
      </c>
      <c r="C43" s="46"/>
      <c r="D43" t="str">
        <f t="shared" si="0"/>
        <v>NGUYỄN HƯƠNG</v>
      </c>
      <c r="E43" s="26" t="s">
        <v>252</v>
      </c>
      <c r="F43" s="28" t="str">
        <f t="shared" si="1"/>
        <v>QUỲNH</v>
      </c>
      <c r="G43" s="8" t="s">
        <v>253</v>
      </c>
      <c r="H43" s="8" t="s">
        <v>46</v>
      </c>
      <c r="I43" s="8"/>
      <c r="J43" s="8" t="s">
        <v>254</v>
      </c>
      <c r="K43" s="38">
        <f t="shared" si="2"/>
        <v>1537056000000</v>
      </c>
      <c r="L43" s="42">
        <v>43359</v>
      </c>
      <c r="M43" s="41">
        <v>1442275200000</v>
      </c>
      <c r="N43" s="27" t="s">
        <v>487</v>
      </c>
      <c r="O43" s="41">
        <v>1537056000000</v>
      </c>
      <c r="P43" s="27" t="s">
        <v>487</v>
      </c>
      <c r="Q43" s="24" t="s">
        <v>255</v>
      </c>
      <c r="R43" s="8" t="s">
        <v>256</v>
      </c>
      <c r="S43" s="40"/>
      <c r="T43" s="8"/>
      <c r="U43" s="8"/>
      <c r="V43" s="8"/>
      <c r="W43" s="41"/>
      <c r="X43" s="8"/>
      <c r="Y43" s="8"/>
      <c r="Z43" s="28">
        <f>IF(ISBLANK(AA43), "", IF(AA43="có",1,0))</f>
        <v>0</v>
      </c>
      <c r="AA43" s="29" t="s">
        <v>129</v>
      </c>
      <c r="AB43" s="48"/>
      <c r="AC43" s="49"/>
      <c r="AD43" s="8"/>
      <c r="AE43" s="8"/>
      <c r="AF43" s="8"/>
      <c r="AG43" s="8"/>
    </row>
    <row r="44" spans="1:33" ht="15.5" customHeight="1" x14ac:dyDescent="0.35">
      <c r="B44" s="4">
        <v>40</v>
      </c>
      <c r="C44" s="46" t="s">
        <v>502</v>
      </c>
      <c r="D44" t="str">
        <f t="shared" si="0"/>
        <v>LÊ TRẦN MẠC</v>
      </c>
      <c r="E44" s="26" t="s">
        <v>257</v>
      </c>
      <c r="F44" s="28" t="str">
        <f t="shared" si="1"/>
        <v>KHẢI</v>
      </c>
      <c r="G44" s="8" t="s">
        <v>258</v>
      </c>
      <c r="H44" s="8" t="s">
        <v>46</v>
      </c>
      <c r="I44" s="8"/>
      <c r="J44" s="8" t="s">
        <v>259</v>
      </c>
      <c r="K44" s="38">
        <f t="shared" si="2"/>
        <v>1447459200000</v>
      </c>
      <c r="L44" s="42">
        <v>42322</v>
      </c>
      <c r="M44" s="41">
        <v>1442188800000</v>
      </c>
      <c r="N44" s="27" t="s">
        <v>487</v>
      </c>
      <c r="O44" s="41">
        <v>1447459200000</v>
      </c>
      <c r="P44" s="27" t="s">
        <v>487</v>
      </c>
      <c r="Q44" s="24" t="s">
        <v>260</v>
      </c>
      <c r="R44" s="8" t="s">
        <v>261</v>
      </c>
      <c r="S44" s="40">
        <f>(T44-$M$3)*86400000</f>
        <v>1447632000000</v>
      </c>
      <c r="T44" s="14">
        <v>42324</v>
      </c>
      <c r="U44" s="8" t="s">
        <v>262</v>
      </c>
      <c r="V44" s="8"/>
      <c r="W44" s="41"/>
      <c r="X44" s="8"/>
      <c r="Y44" s="8"/>
      <c r="Z44" s="28">
        <f>IF(ISBLANK(AA44), "", IF(AA44="có",1,0))</f>
        <v>0</v>
      </c>
      <c r="AA44" s="29" t="s">
        <v>129</v>
      </c>
      <c r="AB44" s="48"/>
      <c r="AC44" s="49"/>
      <c r="AD44" s="8"/>
      <c r="AE44" s="8"/>
      <c r="AF44" s="8"/>
      <c r="AG44" s="8"/>
    </row>
    <row r="45" spans="1:33" ht="15.5" customHeight="1" x14ac:dyDescent="0.35">
      <c r="B45" s="4">
        <v>41</v>
      </c>
      <c r="C45" s="46" t="s">
        <v>500</v>
      </c>
      <c r="D45" t="str">
        <f t="shared" si="0"/>
        <v>ĐỖ THỊ THÚY</v>
      </c>
      <c r="E45" s="26" t="s">
        <v>217</v>
      </c>
      <c r="F45" s="28" t="str">
        <f t="shared" si="1"/>
        <v>HẰNG</v>
      </c>
      <c r="G45" s="8" t="s">
        <v>218</v>
      </c>
      <c r="H45" s="8" t="s">
        <v>263</v>
      </c>
      <c r="I45" s="8"/>
      <c r="J45" s="8" t="s">
        <v>264</v>
      </c>
      <c r="K45" s="38">
        <f t="shared" si="2"/>
        <v>1443139200000</v>
      </c>
      <c r="L45" s="42">
        <v>42272</v>
      </c>
      <c r="M45" s="41">
        <v>1441929600000</v>
      </c>
      <c r="N45" s="27" t="s">
        <v>487</v>
      </c>
      <c r="O45" s="41">
        <v>1443139200000</v>
      </c>
      <c r="P45" s="27" t="s">
        <v>487</v>
      </c>
      <c r="Q45" s="24" t="s">
        <v>265</v>
      </c>
      <c r="R45" s="8" t="s">
        <v>266</v>
      </c>
      <c r="S45" s="40">
        <f>(T45-$M$3)*86400000</f>
        <v>1443398400000</v>
      </c>
      <c r="T45" s="14">
        <v>42275</v>
      </c>
      <c r="U45" s="8" t="s">
        <v>267</v>
      </c>
      <c r="V45" s="8"/>
      <c r="W45" s="41"/>
      <c r="X45" s="8"/>
      <c r="Y45" s="8"/>
      <c r="Z45" s="28">
        <f>IF(ISBLANK(AA45), "", IF(AA45="có",1,0))</f>
        <v>0</v>
      </c>
      <c r="AA45" s="29" t="s">
        <v>129</v>
      </c>
      <c r="AB45" s="48"/>
      <c r="AC45" s="49"/>
      <c r="AD45" s="8"/>
      <c r="AE45" s="8"/>
      <c r="AF45" s="8"/>
      <c r="AG45" s="8"/>
    </row>
    <row r="46" spans="1:33" ht="15.5" customHeight="1" x14ac:dyDescent="0.35">
      <c r="B46" s="4">
        <v>42</v>
      </c>
      <c r="C46" s="46"/>
      <c r="D46" t="str">
        <f t="shared" si="0"/>
        <v xml:space="preserve">PHẠM THỊ NGỌC </v>
      </c>
      <c r="E46" s="26" t="s">
        <v>268</v>
      </c>
      <c r="F46" s="28" t="str">
        <f t="shared" si="1"/>
        <v>HIẾU</v>
      </c>
      <c r="G46" s="8" t="s">
        <v>269</v>
      </c>
      <c r="H46" s="8" t="s">
        <v>46</v>
      </c>
      <c r="I46" s="8"/>
      <c r="J46" s="8" t="s">
        <v>270</v>
      </c>
      <c r="K46" s="38">
        <f t="shared" si="2"/>
        <v>1440547200000</v>
      </c>
      <c r="L46" s="42">
        <v>42242</v>
      </c>
      <c r="M46" s="41">
        <v>1438905600000</v>
      </c>
      <c r="N46" s="27" t="s">
        <v>487</v>
      </c>
      <c r="O46" s="41">
        <v>1440547200000</v>
      </c>
      <c r="P46" s="27" t="s">
        <v>487</v>
      </c>
      <c r="Q46" s="24" t="s">
        <v>271</v>
      </c>
      <c r="R46" s="8" t="s">
        <v>272</v>
      </c>
      <c r="S46" s="40">
        <f>(T46-$M$3)*86400000</f>
        <v>1440633600000</v>
      </c>
      <c r="T46" s="14">
        <v>42243</v>
      </c>
      <c r="U46" s="14" t="s">
        <v>273</v>
      </c>
      <c r="V46" s="8"/>
      <c r="W46" s="41"/>
      <c r="X46" s="8"/>
      <c r="Y46" s="8"/>
      <c r="Z46" s="28" t="str">
        <f>IF(ISBLANK(AA46), "", IF(AA46="có",1,0))</f>
        <v/>
      </c>
      <c r="AA46" s="29"/>
      <c r="AB46" s="48"/>
      <c r="AC46" s="49"/>
      <c r="AD46" s="8"/>
      <c r="AE46" s="8"/>
      <c r="AF46" s="8"/>
      <c r="AG46" s="8"/>
    </row>
    <row r="47" spans="1:33" ht="15.5" customHeight="1" x14ac:dyDescent="0.35">
      <c r="A47" s="44" t="s">
        <v>488</v>
      </c>
      <c r="B47" s="4">
        <v>43</v>
      </c>
      <c r="C47" s="46" t="s">
        <v>503</v>
      </c>
      <c r="D47" t="str">
        <f t="shared" si="0"/>
        <v>VŨ QÚY TÙNG</v>
      </c>
      <c r="E47" s="26" t="s">
        <v>274</v>
      </c>
      <c r="F47" s="28" t="str">
        <f t="shared" si="1"/>
        <v>ANH</v>
      </c>
      <c r="G47" s="8" t="s">
        <v>52</v>
      </c>
      <c r="H47" s="8" t="s">
        <v>275</v>
      </c>
      <c r="I47" s="8"/>
      <c r="J47" s="8" t="s">
        <v>276</v>
      </c>
      <c r="K47" s="38">
        <f t="shared" si="2"/>
        <v>1446336000000</v>
      </c>
      <c r="L47" s="42">
        <v>42309</v>
      </c>
      <c r="M47" s="41">
        <v>1443657600000</v>
      </c>
      <c r="N47" s="27" t="s">
        <v>487</v>
      </c>
      <c r="O47" s="41">
        <v>1446336000000</v>
      </c>
      <c r="P47" s="27" t="s">
        <v>487</v>
      </c>
      <c r="Q47" s="24" t="s">
        <v>277</v>
      </c>
      <c r="R47" s="8" t="s">
        <v>278</v>
      </c>
      <c r="S47" s="40">
        <f>(T47-$M$3)*86400000</f>
        <v>1446422400000</v>
      </c>
      <c r="T47" s="14">
        <v>42310</v>
      </c>
      <c r="U47" s="8" t="s">
        <v>279</v>
      </c>
      <c r="V47" s="8"/>
      <c r="W47" s="41"/>
      <c r="X47" s="8"/>
      <c r="Y47" s="8"/>
      <c r="Z47" s="28">
        <f>IF(ISBLANK(AA47), "", IF(AA47="có",1,0))</f>
        <v>0</v>
      </c>
      <c r="AA47" s="29" t="s">
        <v>129</v>
      </c>
      <c r="AB47" s="48"/>
      <c r="AC47" s="49"/>
      <c r="AD47" s="8"/>
      <c r="AE47" s="8"/>
      <c r="AF47" s="8"/>
      <c r="AG47" s="8"/>
    </row>
    <row r="48" spans="1:33" ht="15.5" customHeight="1" x14ac:dyDescent="0.35">
      <c r="B48" s="4">
        <v>44</v>
      </c>
      <c r="C48" s="46" t="s">
        <v>498</v>
      </c>
      <c r="D48" t="str">
        <f t="shared" si="0"/>
        <v>NGUYỄN TUẤN</v>
      </c>
      <c r="E48" s="26" t="s">
        <v>185</v>
      </c>
      <c r="F48" s="28" t="str">
        <f t="shared" si="1"/>
        <v>KHANH</v>
      </c>
      <c r="G48" s="8" t="s">
        <v>186</v>
      </c>
      <c r="H48" s="8" t="s">
        <v>213</v>
      </c>
      <c r="I48" s="8"/>
      <c r="J48" s="8" t="s">
        <v>280</v>
      </c>
      <c r="K48" s="38">
        <f t="shared" si="2"/>
        <v>1447113600000</v>
      </c>
      <c r="L48" s="42">
        <v>42318</v>
      </c>
      <c r="M48" s="41">
        <v>1443657600000</v>
      </c>
      <c r="N48" s="27" t="s">
        <v>487</v>
      </c>
      <c r="O48" s="41">
        <v>1447113600000</v>
      </c>
      <c r="P48" s="27" t="s">
        <v>487</v>
      </c>
      <c r="Q48" s="24" t="s">
        <v>281</v>
      </c>
      <c r="R48" s="8" t="s">
        <v>282</v>
      </c>
      <c r="S48" s="40">
        <f>(T48-$M$3)*86400000</f>
        <v>1446422400000</v>
      </c>
      <c r="T48" s="14">
        <v>42310</v>
      </c>
      <c r="U48" s="8" t="s">
        <v>283</v>
      </c>
      <c r="V48" s="8"/>
      <c r="W48" s="41"/>
      <c r="X48" s="8"/>
      <c r="Y48" s="8"/>
      <c r="Z48" s="28">
        <f>IF(ISBLANK(AA48), "", IF(AA48="có",1,0))</f>
        <v>1</v>
      </c>
      <c r="AA48" s="29" t="s">
        <v>117</v>
      </c>
      <c r="AB48" s="48"/>
      <c r="AC48" s="49"/>
      <c r="AD48" s="8"/>
      <c r="AE48" s="8"/>
      <c r="AF48" s="8"/>
      <c r="AG48" s="8"/>
    </row>
    <row r="49" spans="1:33" ht="15.5" customHeight="1" x14ac:dyDescent="0.35">
      <c r="B49" s="4">
        <v>45</v>
      </c>
      <c r="C49" s="46"/>
      <c r="D49" t="str">
        <f t="shared" si="0"/>
        <v xml:space="preserve">PHẠM THỊ NGỌC </v>
      </c>
      <c r="E49" s="26" t="s">
        <v>268</v>
      </c>
      <c r="F49" s="28" t="str">
        <f t="shared" si="1"/>
        <v>HIẾU</v>
      </c>
      <c r="G49" s="8" t="s">
        <v>269</v>
      </c>
      <c r="H49" s="8" t="s">
        <v>46</v>
      </c>
      <c r="I49" s="8"/>
      <c r="J49" s="8" t="s">
        <v>284</v>
      </c>
      <c r="K49" s="38">
        <f t="shared" si="2"/>
        <v>1475625600000</v>
      </c>
      <c r="L49" s="42">
        <v>42648</v>
      </c>
      <c r="M49" s="41">
        <v>1444003200000</v>
      </c>
      <c r="N49" s="27" t="s">
        <v>487</v>
      </c>
      <c r="O49" s="41">
        <v>1475625600000</v>
      </c>
      <c r="P49" s="27" t="s">
        <v>487</v>
      </c>
      <c r="Q49" s="24" t="s">
        <v>285</v>
      </c>
      <c r="R49" s="8" t="s">
        <v>286</v>
      </c>
      <c r="S49" s="40"/>
      <c r="T49" s="8"/>
      <c r="U49" s="8"/>
      <c r="V49" s="8"/>
      <c r="W49" s="41"/>
      <c r="X49" s="8"/>
      <c r="Y49" s="8"/>
      <c r="Z49" s="28">
        <f>IF(ISBLANK(AA49), "", IF(AA49="có",1,0))</f>
        <v>1</v>
      </c>
      <c r="AA49" s="29" t="s">
        <v>117</v>
      </c>
      <c r="AB49" s="8"/>
      <c r="AC49" s="8"/>
      <c r="AD49" s="8"/>
      <c r="AE49" s="8"/>
      <c r="AF49" s="8"/>
      <c r="AG49" s="8"/>
    </row>
    <row r="50" spans="1:33" ht="15.5" customHeight="1" x14ac:dyDescent="0.35">
      <c r="B50" s="4">
        <v>46</v>
      </c>
      <c r="C50" s="46"/>
      <c r="D50" t="str">
        <f t="shared" si="0"/>
        <v>LÊ TRẦN THƯ</v>
      </c>
      <c r="E50" s="26" t="s">
        <v>287</v>
      </c>
      <c r="F50" s="28" t="str">
        <f t="shared" si="1"/>
        <v>TRÚC</v>
      </c>
      <c r="G50" s="8" t="s">
        <v>288</v>
      </c>
      <c r="H50" s="8" t="s">
        <v>46</v>
      </c>
      <c r="I50" s="8"/>
      <c r="J50" s="8" t="s">
        <v>289</v>
      </c>
      <c r="K50" s="38">
        <f t="shared" si="2"/>
        <v>1480550400000</v>
      </c>
      <c r="L50" s="42">
        <v>42705</v>
      </c>
      <c r="M50" s="41">
        <v>1448928000000</v>
      </c>
      <c r="N50" s="27" t="s">
        <v>487</v>
      </c>
      <c r="O50" s="41">
        <v>1480550400000</v>
      </c>
      <c r="P50" s="27" t="s">
        <v>487</v>
      </c>
      <c r="Q50" s="24" t="s">
        <v>290</v>
      </c>
      <c r="R50" s="8" t="s">
        <v>291</v>
      </c>
      <c r="S50" s="40"/>
      <c r="T50" s="8"/>
      <c r="U50" s="8"/>
      <c r="V50" s="8"/>
      <c r="W50" s="41"/>
      <c r="X50" s="8"/>
      <c r="Y50" s="8"/>
      <c r="Z50" s="28">
        <f>IF(ISBLANK(AA50), "", IF(AA50="có",1,0))</f>
        <v>0</v>
      </c>
      <c r="AA50" s="29" t="s">
        <v>129</v>
      </c>
      <c r="AB50" s="8"/>
      <c r="AC50" s="8"/>
      <c r="AD50" s="8"/>
      <c r="AE50" s="8"/>
      <c r="AF50" s="8"/>
      <c r="AG50" s="8"/>
    </row>
    <row r="51" spans="1:33" ht="15.5" customHeight="1" x14ac:dyDescent="0.35">
      <c r="B51" s="4">
        <v>47</v>
      </c>
      <c r="C51" s="46" t="s">
        <v>504</v>
      </c>
      <c r="D51" t="str">
        <f t="shared" si="0"/>
        <v>NGUYỄN THỊ THANH</v>
      </c>
      <c r="E51" s="26" t="s">
        <v>75</v>
      </c>
      <c r="F51" s="28" t="str">
        <f t="shared" si="1"/>
        <v>TÙNG</v>
      </c>
      <c r="G51" s="8" t="s">
        <v>292</v>
      </c>
      <c r="H51" s="8" t="s">
        <v>244</v>
      </c>
      <c r="I51" s="8"/>
      <c r="J51" s="8" t="s">
        <v>293</v>
      </c>
      <c r="K51" s="38">
        <f t="shared" si="2"/>
        <v>1465948800000</v>
      </c>
      <c r="L51" s="42">
        <v>42536</v>
      </c>
      <c r="M51" s="41">
        <v>1455494400000</v>
      </c>
      <c r="N51" s="27" t="s">
        <v>487</v>
      </c>
      <c r="O51" s="41">
        <v>1465948800000</v>
      </c>
      <c r="P51" s="27" t="s">
        <v>487</v>
      </c>
      <c r="Q51" s="24" t="s">
        <v>294</v>
      </c>
      <c r="R51" s="8" t="s">
        <v>295</v>
      </c>
      <c r="S51" s="40">
        <f>(T51-$M$3)*86400000</f>
        <v>1458000000000</v>
      </c>
      <c r="T51" s="14">
        <v>42444</v>
      </c>
      <c r="U51" s="8" t="s">
        <v>296</v>
      </c>
      <c r="V51" s="8" t="s">
        <v>125</v>
      </c>
      <c r="W51" s="41"/>
      <c r="X51" s="8"/>
      <c r="Y51" s="8"/>
      <c r="Z51" s="28">
        <f t="shared" si="3"/>
        <v>0</v>
      </c>
      <c r="AA51" s="29" t="s">
        <v>129</v>
      </c>
      <c r="AB51" s="8"/>
      <c r="AC51" s="8"/>
      <c r="AD51" s="8"/>
      <c r="AE51" s="8"/>
      <c r="AF51" s="8"/>
      <c r="AG51" s="8"/>
    </row>
    <row r="52" spans="1:33" ht="15.5" customHeight="1" x14ac:dyDescent="0.35">
      <c r="B52" s="4">
        <v>48</v>
      </c>
      <c r="C52" s="46"/>
      <c r="D52" t="str">
        <f t="shared" si="0"/>
        <v>NGUYỄN THỊ THẢO</v>
      </c>
      <c r="E52" s="26" t="s">
        <v>297</v>
      </c>
      <c r="F52" s="28" t="str">
        <f t="shared" si="1"/>
        <v>NHÂN</v>
      </c>
      <c r="G52" s="8" t="s">
        <v>298</v>
      </c>
      <c r="H52" s="8" t="s">
        <v>299</v>
      </c>
      <c r="I52" s="8"/>
      <c r="J52" s="8" t="s">
        <v>300</v>
      </c>
      <c r="K52" s="38">
        <f t="shared" si="2"/>
        <v>1489536000000</v>
      </c>
      <c r="L52" s="42">
        <v>42809</v>
      </c>
      <c r="M52" s="41">
        <v>1458000000000</v>
      </c>
      <c r="N52" s="27" t="s">
        <v>487</v>
      </c>
      <c r="O52" s="41">
        <v>1489536000000</v>
      </c>
      <c r="P52" s="27" t="s">
        <v>487</v>
      </c>
      <c r="Q52" s="24" t="s">
        <v>301</v>
      </c>
      <c r="R52" s="8" t="s">
        <v>302</v>
      </c>
      <c r="S52" s="40">
        <f>(T52-$M$3)*86400000</f>
        <v>1489622400000</v>
      </c>
      <c r="T52" s="14">
        <v>42810</v>
      </c>
      <c r="U52" s="8" t="s">
        <v>303</v>
      </c>
      <c r="V52" s="8"/>
      <c r="W52" s="41"/>
      <c r="X52" s="8"/>
      <c r="Y52" s="8"/>
      <c r="Z52" s="28">
        <f t="shared" si="3"/>
        <v>0</v>
      </c>
      <c r="AA52" s="29" t="s">
        <v>129</v>
      </c>
      <c r="AB52" s="8"/>
      <c r="AC52" s="8"/>
      <c r="AD52" s="8"/>
      <c r="AE52" s="8"/>
      <c r="AF52" s="8"/>
      <c r="AG52" s="8"/>
    </row>
    <row r="53" spans="1:33" ht="15.5" customHeight="1" x14ac:dyDescent="0.35">
      <c r="B53" s="4">
        <v>49</v>
      </c>
      <c r="C53" s="46"/>
      <c r="D53" t="str">
        <f t="shared" si="0"/>
        <v>HỒ THỊ MINH</v>
      </c>
      <c r="E53" s="26" t="s">
        <v>304</v>
      </c>
      <c r="F53" s="28" t="str">
        <f t="shared" si="1"/>
        <v>HỒNG</v>
      </c>
      <c r="G53" s="8" t="s">
        <v>305</v>
      </c>
      <c r="H53" s="8" t="s">
        <v>306</v>
      </c>
      <c r="I53" s="8"/>
      <c r="J53" s="8" t="s">
        <v>307</v>
      </c>
      <c r="K53" s="38">
        <f t="shared" si="2"/>
        <v>1462060800000</v>
      </c>
      <c r="L53" s="42">
        <v>42491</v>
      </c>
      <c r="M53" s="41">
        <v>1456790400000</v>
      </c>
      <c r="N53" s="27" t="s">
        <v>487</v>
      </c>
      <c r="O53" s="41">
        <v>1462060800000</v>
      </c>
      <c r="P53" s="27" t="s">
        <v>487</v>
      </c>
      <c r="Q53" s="24" t="s">
        <v>308</v>
      </c>
      <c r="R53" s="8" t="s">
        <v>309</v>
      </c>
      <c r="S53" s="40"/>
      <c r="T53" s="8"/>
      <c r="U53" s="8"/>
      <c r="V53" s="8"/>
      <c r="W53" s="41"/>
      <c r="X53" s="8"/>
      <c r="Y53" s="8"/>
      <c r="Z53" s="28" t="str">
        <f t="shared" si="3"/>
        <v/>
      </c>
      <c r="AA53" s="29"/>
      <c r="AB53" s="8"/>
      <c r="AC53" s="8"/>
      <c r="AD53" s="8"/>
      <c r="AE53" s="8"/>
      <c r="AF53" s="8"/>
      <c r="AG53" s="8"/>
    </row>
    <row r="54" spans="1:33" ht="15.5" customHeight="1" x14ac:dyDescent="0.35">
      <c r="A54" s="44" t="s">
        <v>506</v>
      </c>
      <c r="B54" s="4">
        <v>50</v>
      </c>
      <c r="C54" s="46" t="s">
        <v>505</v>
      </c>
      <c r="D54" t="str">
        <f t="shared" si="0"/>
        <v>ĐOÀN DUYÊN</v>
      </c>
      <c r="E54" s="26" t="s">
        <v>310</v>
      </c>
      <c r="F54" s="28" t="str">
        <f t="shared" si="1"/>
        <v>ANH</v>
      </c>
      <c r="G54" s="8" t="s">
        <v>52</v>
      </c>
      <c r="H54" s="8" t="s">
        <v>31</v>
      </c>
      <c r="I54" s="8"/>
      <c r="J54" s="8" t="s">
        <v>311</v>
      </c>
      <c r="K54" s="38">
        <f t="shared" si="2"/>
        <v>1506729600000</v>
      </c>
      <c r="L54" s="42">
        <v>43008</v>
      </c>
      <c r="M54" s="41">
        <v>1459468800000</v>
      </c>
      <c r="N54" s="27" t="s">
        <v>487</v>
      </c>
      <c r="O54" s="41">
        <v>1506729600000</v>
      </c>
      <c r="P54" s="27" t="s">
        <v>487</v>
      </c>
      <c r="Q54" s="24" t="s">
        <v>312</v>
      </c>
      <c r="R54" s="8" t="s">
        <v>313</v>
      </c>
      <c r="S54" s="40">
        <f>(T54-$M$3)*86400000</f>
        <v>1501545600000</v>
      </c>
      <c r="T54" s="14">
        <v>42948</v>
      </c>
      <c r="U54" s="8" t="s">
        <v>314</v>
      </c>
      <c r="V54" s="8"/>
      <c r="W54" s="41"/>
      <c r="X54" s="8"/>
      <c r="Y54" s="8"/>
      <c r="Z54" s="28" t="str">
        <f t="shared" si="3"/>
        <v/>
      </c>
      <c r="AA54" s="29"/>
      <c r="AB54" s="8"/>
      <c r="AC54" s="8"/>
      <c r="AD54" s="8"/>
      <c r="AE54" s="8"/>
      <c r="AF54" s="8"/>
      <c r="AG54" s="8"/>
    </row>
    <row r="55" spans="1:33" ht="15.5" customHeight="1" x14ac:dyDescent="0.35">
      <c r="B55" s="4">
        <v>51</v>
      </c>
      <c r="C55" s="46"/>
      <c r="D55" t="str">
        <f t="shared" si="0"/>
        <v>PHẠM THỦY</v>
      </c>
      <c r="E55" s="26" t="s">
        <v>315</v>
      </c>
      <c r="F55" s="28" t="str">
        <f t="shared" si="1"/>
        <v>TIÊN</v>
      </c>
      <c r="G55" s="8" t="s">
        <v>239</v>
      </c>
      <c r="H55" s="8" t="s">
        <v>158</v>
      </c>
      <c r="I55" s="8"/>
      <c r="J55" s="8" t="s">
        <v>316</v>
      </c>
      <c r="K55" s="38">
        <f t="shared" si="2"/>
        <v>1472601600000</v>
      </c>
      <c r="L55" s="42">
        <v>42613</v>
      </c>
      <c r="M55" s="41">
        <v>1459468800000</v>
      </c>
      <c r="N55" s="27" t="s">
        <v>487</v>
      </c>
      <c r="O55" s="41">
        <v>1472601600000</v>
      </c>
      <c r="P55" s="27" t="s">
        <v>487</v>
      </c>
      <c r="Q55" s="24" t="s">
        <v>317</v>
      </c>
      <c r="R55" s="22" t="s">
        <v>318</v>
      </c>
      <c r="S55" s="40">
        <f>(T55-$M$3)*86400000</f>
        <v>1472688000000</v>
      </c>
      <c r="T55" s="14">
        <v>42614</v>
      </c>
      <c r="U55" s="8" t="s">
        <v>17</v>
      </c>
      <c r="V55" s="8"/>
      <c r="W55" s="41"/>
      <c r="X55" s="8"/>
      <c r="Y55" s="8"/>
      <c r="Z55" s="28">
        <f t="shared" si="3"/>
        <v>0</v>
      </c>
      <c r="AA55" s="29" t="s">
        <v>129</v>
      </c>
      <c r="AB55" s="8"/>
      <c r="AC55" s="8"/>
      <c r="AD55" s="8"/>
      <c r="AE55" s="8"/>
      <c r="AF55" s="8"/>
      <c r="AG55" s="8"/>
    </row>
    <row r="56" spans="1:33" ht="15.5" customHeight="1" x14ac:dyDescent="0.35">
      <c r="B56" s="4">
        <v>52</v>
      </c>
      <c r="C56" s="46" t="s">
        <v>507</v>
      </c>
      <c r="D56" t="str">
        <f t="shared" si="0"/>
        <v xml:space="preserve">NGUYỄN VĂN </v>
      </c>
      <c r="E56" s="26" t="s">
        <v>156</v>
      </c>
      <c r="F56" s="28" t="str">
        <f t="shared" si="1"/>
        <v>HOÀNG</v>
      </c>
      <c r="G56" s="8" t="s">
        <v>319</v>
      </c>
      <c r="H56" s="8" t="s">
        <v>24</v>
      </c>
      <c r="I56" s="8"/>
      <c r="J56" s="8" t="s">
        <v>320</v>
      </c>
      <c r="K56" s="38">
        <f t="shared" si="2"/>
        <v>1469750400000</v>
      </c>
      <c r="L56" s="42">
        <v>42580</v>
      </c>
      <c r="M56" s="41">
        <v>1469664000000</v>
      </c>
      <c r="N56" s="27" t="s">
        <v>487</v>
      </c>
      <c r="O56" s="41">
        <v>1469750400000</v>
      </c>
      <c r="P56" s="27" t="s">
        <v>487</v>
      </c>
      <c r="Q56" s="24" t="s">
        <v>321</v>
      </c>
      <c r="R56" s="8" t="s">
        <v>322</v>
      </c>
      <c r="S56" s="40"/>
      <c r="T56" s="8"/>
      <c r="U56" s="8"/>
      <c r="V56" s="8"/>
      <c r="W56" s="41"/>
      <c r="X56" s="8"/>
      <c r="Y56" s="8"/>
      <c r="Z56" s="28" t="str">
        <f t="shared" si="3"/>
        <v/>
      </c>
      <c r="AA56" s="29"/>
      <c r="AB56" s="8"/>
      <c r="AC56" s="8"/>
      <c r="AD56" s="8"/>
      <c r="AE56" s="8"/>
      <c r="AF56" s="8"/>
      <c r="AG56" s="8"/>
    </row>
    <row r="57" spans="1:33" ht="15.5" customHeight="1" x14ac:dyDescent="0.35">
      <c r="B57" s="4">
        <v>53</v>
      </c>
      <c r="C57" s="46"/>
      <c r="D57" t="str">
        <f t="shared" si="0"/>
        <v>ĐỖ THỊ TUYẾT</v>
      </c>
      <c r="E57" s="26" t="s">
        <v>323</v>
      </c>
      <c r="F57" s="28" t="str">
        <f t="shared" si="1"/>
        <v>NHUNG</v>
      </c>
      <c r="G57" s="8" t="s">
        <v>324</v>
      </c>
      <c r="H57" s="8" t="s">
        <v>325</v>
      </c>
      <c r="I57" s="8"/>
      <c r="J57" s="8" t="s">
        <v>326</v>
      </c>
      <c r="K57" s="38">
        <f t="shared" si="2"/>
        <v>1464912000000</v>
      </c>
      <c r="L57" s="42">
        <v>42524</v>
      </c>
      <c r="M57" s="41">
        <v>1464652800000</v>
      </c>
      <c r="N57" s="27" t="s">
        <v>487</v>
      </c>
      <c r="O57" s="41">
        <v>1464912000000</v>
      </c>
      <c r="P57" s="27" t="s">
        <v>487</v>
      </c>
      <c r="Q57" s="24" t="s">
        <v>327</v>
      </c>
      <c r="R57" s="8" t="s">
        <v>328</v>
      </c>
      <c r="S57" s="40"/>
      <c r="T57" s="8"/>
      <c r="U57" s="8"/>
      <c r="V57" s="8"/>
      <c r="W57" s="41"/>
      <c r="X57" s="8"/>
      <c r="Y57" s="8"/>
      <c r="Z57" s="28" t="str">
        <f t="shared" si="3"/>
        <v/>
      </c>
      <c r="AA57" s="29"/>
      <c r="AB57" s="8"/>
      <c r="AC57" s="8"/>
      <c r="AD57" s="8"/>
      <c r="AE57" s="8"/>
      <c r="AF57" s="8"/>
      <c r="AG57" s="8"/>
    </row>
    <row r="58" spans="1:33" ht="15.5" customHeight="1" x14ac:dyDescent="0.35">
      <c r="B58" s="4">
        <v>54</v>
      </c>
      <c r="C58" s="46"/>
      <c r="D58" t="str">
        <f t="shared" si="0"/>
        <v>HỒ THỊ MINH</v>
      </c>
      <c r="E58" s="26" t="s">
        <v>304</v>
      </c>
      <c r="F58" s="28" t="str">
        <f t="shared" si="1"/>
        <v>HỒNG</v>
      </c>
      <c r="G58" s="8" t="s">
        <v>305</v>
      </c>
      <c r="H58" s="8" t="s">
        <v>306</v>
      </c>
      <c r="I58" s="8"/>
      <c r="J58" s="8" t="s">
        <v>329</v>
      </c>
      <c r="K58" s="38">
        <f t="shared" si="2"/>
        <v>1469923200000</v>
      </c>
      <c r="L58" s="42">
        <v>42582</v>
      </c>
      <c r="M58" s="41">
        <v>1462147200000</v>
      </c>
      <c r="N58" s="27" t="s">
        <v>487</v>
      </c>
      <c r="O58" s="41">
        <v>1469923200000</v>
      </c>
      <c r="P58" s="27" t="s">
        <v>487</v>
      </c>
      <c r="Q58" s="24" t="s">
        <v>330</v>
      </c>
      <c r="R58" s="8" t="s">
        <v>331</v>
      </c>
      <c r="S58" s="40"/>
      <c r="T58" s="8"/>
      <c r="U58" s="8"/>
      <c r="V58" s="8"/>
      <c r="W58" s="41"/>
      <c r="X58" s="8"/>
      <c r="Y58" s="8"/>
      <c r="Z58" s="28" t="str">
        <f t="shared" si="3"/>
        <v/>
      </c>
      <c r="AA58" s="29"/>
      <c r="AB58" s="8"/>
      <c r="AC58" s="8"/>
      <c r="AD58" s="8"/>
      <c r="AE58" s="8"/>
      <c r="AF58" s="8"/>
      <c r="AG58" s="8"/>
    </row>
    <row r="59" spans="1:33" ht="15.5" customHeight="1" x14ac:dyDescent="0.35">
      <c r="A59" s="44" t="s">
        <v>509</v>
      </c>
      <c r="B59" s="4">
        <v>55</v>
      </c>
      <c r="C59" s="46" t="s">
        <v>508</v>
      </c>
      <c r="D59" t="str">
        <f t="shared" si="0"/>
        <v xml:space="preserve">HOÀNG MINH TỐ </v>
      </c>
      <c r="E59" s="26" t="s">
        <v>332</v>
      </c>
      <c r="F59" s="28" t="str">
        <f t="shared" si="1"/>
        <v>NGA</v>
      </c>
      <c r="G59" s="8" t="s">
        <v>333</v>
      </c>
      <c r="H59" s="8" t="s">
        <v>334</v>
      </c>
      <c r="I59" s="8"/>
      <c r="J59" s="8" t="s">
        <v>335</v>
      </c>
      <c r="K59" s="38">
        <f t="shared" si="2"/>
        <v>1477785600000</v>
      </c>
      <c r="L59" s="42">
        <v>42673</v>
      </c>
      <c r="M59" s="41">
        <v>1477008000000</v>
      </c>
      <c r="N59" s="27" t="s">
        <v>487</v>
      </c>
      <c r="O59" s="41">
        <v>1477785600000</v>
      </c>
      <c r="P59" s="27" t="s">
        <v>487</v>
      </c>
      <c r="Q59" s="24" t="s">
        <v>336</v>
      </c>
      <c r="R59" s="8" t="s">
        <v>337</v>
      </c>
      <c r="S59" s="40"/>
      <c r="T59" s="8"/>
      <c r="U59" s="8"/>
      <c r="V59" s="8"/>
      <c r="W59" s="41"/>
      <c r="X59" s="8"/>
      <c r="Y59" s="8"/>
      <c r="Z59" s="28" t="str">
        <f t="shared" si="3"/>
        <v/>
      </c>
      <c r="AA59" s="29"/>
      <c r="AB59" s="8"/>
      <c r="AC59" s="8"/>
      <c r="AD59" s="8"/>
      <c r="AE59" s="8"/>
      <c r="AF59" s="8"/>
      <c r="AG59" s="8"/>
    </row>
    <row r="60" spans="1:33" ht="15.5" customHeight="1" x14ac:dyDescent="0.35">
      <c r="B60" s="4">
        <v>56</v>
      </c>
      <c r="C60" s="46"/>
      <c r="D60" t="str">
        <f t="shared" si="0"/>
        <v>NGUYỄN THỊ MINH</v>
      </c>
      <c r="E60" s="26" t="s">
        <v>338</v>
      </c>
      <c r="F60" s="28" t="str">
        <f t="shared" si="1"/>
        <v>TÂM</v>
      </c>
      <c r="G60" s="8" t="s">
        <v>339</v>
      </c>
      <c r="H60" s="8" t="s">
        <v>340</v>
      </c>
      <c r="I60" s="8"/>
      <c r="J60" s="8" t="s">
        <v>341</v>
      </c>
      <c r="K60" s="38">
        <f t="shared" si="2"/>
        <v>1467158400000</v>
      </c>
      <c r="L60" s="42">
        <v>42550</v>
      </c>
      <c r="M60" s="41">
        <v>1466121600000</v>
      </c>
      <c r="N60" s="27" t="s">
        <v>487</v>
      </c>
      <c r="O60" s="41">
        <v>1467158400000</v>
      </c>
      <c r="P60" s="27" t="s">
        <v>487</v>
      </c>
      <c r="Q60" s="24" t="s">
        <v>342</v>
      </c>
      <c r="R60" s="8" t="s">
        <v>343</v>
      </c>
      <c r="S60" s="40"/>
      <c r="T60" s="8"/>
      <c r="U60" s="8"/>
      <c r="V60" s="8"/>
      <c r="W60" s="41"/>
      <c r="X60" s="8"/>
      <c r="Y60" s="8"/>
      <c r="Z60" s="28" t="str">
        <f t="shared" si="3"/>
        <v/>
      </c>
      <c r="AA60" s="29"/>
      <c r="AB60" s="8"/>
      <c r="AC60" s="8"/>
      <c r="AD60" s="8"/>
      <c r="AE60" s="8"/>
      <c r="AF60" s="8"/>
      <c r="AG60" s="8"/>
    </row>
    <row r="61" spans="1:33" ht="15.5" customHeight="1" x14ac:dyDescent="0.35">
      <c r="B61" s="4">
        <v>57</v>
      </c>
      <c r="C61" s="46" t="s">
        <v>510</v>
      </c>
      <c r="D61" t="str">
        <f t="shared" si="0"/>
        <v>ĐẶNG THỊ KIM</v>
      </c>
      <c r="E61" s="26" t="s">
        <v>344</v>
      </c>
      <c r="F61" s="28" t="str">
        <f t="shared" si="1"/>
        <v>OANH</v>
      </c>
      <c r="G61" s="8" t="s">
        <v>345</v>
      </c>
      <c r="H61" s="8" t="s">
        <v>340</v>
      </c>
      <c r="I61" s="8"/>
      <c r="J61" s="8" t="s">
        <v>346</v>
      </c>
      <c r="K61" s="38">
        <f t="shared" si="2"/>
        <v>1467331200000</v>
      </c>
      <c r="L61" s="42">
        <v>42552</v>
      </c>
      <c r="M61" s="41">
        <v>1466467200000</v>
      </c>
      <c r="N61" s="27" t="s">
        <v>487</v>
      </c>
      <c r="O61" s="41">
        <v>1467331200000</v>
      </c>
      <c r="P61" s="27" t="s">
        <v>487</v>
      </c>
      <c r="Q61" s="24" t="s">
        <v>347</v>
      </c>
      <c r="R61" s="8" t="s">
        <v>348</v>
      </c>
      <c r="S61" s="40"/>
      <c r="T61" s="8"/>
      <c r="U61" s="8" t="s">
        <v>349</v>
      </c>
      <c r="V61" s="8"/>
      <c r="W61" s="41"/>
      <c r="X61" s="8"/>
      <c r="Y61" s="8"/>
      <c r="Z61" s="28" t="str">
        <f t="shared" si="3"/>
        <v/>
      </c>
      <c r="AA61" s="29"/>
      <c r="AB61" s="8"/>
      <c r="AC61" s="8"/>
      <c r="AD61" s="8"/>
      <c r="AE61" s="8"/>
      <c r="AF61" s="8"/>
      <c r="AG61" s="8"/>
    </row>
    <row r="62" spans="1:33" ht="15.5" customHeight="1" x14ac:dyDescent="0.35">
      <c r="B62" s="4">
        <v>58</v>
      </c>
      <c r="C62" s="46" t="s">
        <v>500</v>
      </c>
      <c r="D62" t="str">
        <f t="shared" si="0"/>
        <v>ĐỖ THỊ THÚY</v>
      </c>
      <c r="E62" s="26" t="s">
        <v>217</v>
      </c>
      <c r="F62" s="28" t="str">
        <f t="shared" si="1"/>
        <v>HẰNG</v>
      </c>
      <c r="G62" s="8" t="s">
        <v>218</v>
      </c>
      <c r="H62" s="8" t="s">
        <v>219</v>
      </c>
      <c r="I62" s="8"/>
      <c r="J62" s="8" t="s">
        <v>350</v>
      </c>
      <c r="K62" s="38">
        <f t="shared" si="2"/>
        <v>1468540800000</v>
      </c>
      <c r="L62" s="42">
        <v>42566</v>
      </c>
      <c r="M62" s="41">
        <v>1464134400000</v>
      </c>
      <c r="N62" s="27" t="s">
        <v>487</v>
      </c>
      <c r="O62" s="41">
        <v>1468540800000</v>
      </c>
      <c r="P62" s="27" t="s">
        <v>487</v>
      </c>
      <c r="Q62" s="24" t="s">
        <v>351</v>
      </c>
      <c r="R62" s="8" t="s">
        <v>352</v>
      </c>
      <c r="S62" s="40">
        <f>(T62-$M$3)*86400000</f>
        <v>1468800000000</v>
      </c>
      <c r="T62" s="14">
        <v>42569</v>
      </c>
      <c r="U62" s="8" t="s">
        <v>353</v>
      </c>
      <c r="V62" s="8"/>
      <c r="W62" s="41"/>
      <c r="X62" s="8"/>
      <c r="Y62" s="8"/>
      <c r="Z62" s="28">
        <f t="shared" si="3"/>
        <v>1</v>
      </c>
      <c r="AA62" s="29" t="s">
        <v>117</v>
      </c>
      <c r="AB62" s="8"/>
      <c r="AC62" s="8"/>
      <c r="AD62" s="8"/>
      <c r="AE62" s="8"/>
      <c r="AF62" s="8"/>
      <c r="AG62" s="8"/>
    </row>
    <row r="63" spans="1:33" ht="15.5" customHeight="1" x14ac:dyDescent="0.35">
      <c r="B63" s="4">
        <v>59</v>
      </c>
      <c r="C63" s="46"/>
      <c r="D63" t="str">
        <f t="shared" si="0"/>
        <v>TRẦN THỊ KIM</v>
      </c>
      <c r="E63" s="26" t="s">
        <v>354</v>
      </c>
      <c r="F63" s="28" t="str">
        <f t="shared" si="1"/>
        <v>ANH</v>
      </c>
      <c r="G63" s="8" t="s">
        <v>52</v>
      </c>
      <c r="H63" s="8" t="s">
        <v>355</v>
      </c>
      <c r="I63" s="8"/>
      <c r="J63" s="8" t="s">
        <v>356</v>
      </c>
      <c r="K63" s="38">
        <f t="shared" si="2"/>
        <v>1471219200000</v>
      </c>
      <c r="L63" s="42">
        <v>42597</v>
      </c>
      <c r="M63" s="41">
        <v>1470096000000</v>
      </c>
      <c r="N63" s="27" t="s">
        <v>487</v>
      </c>
      <c r="O63" s="41">
        <v>1471219200000</v>
      </c>
      <c r="P63" s="27" t="s">
        <v>487</v>
      </c>
      <c r="Q63" s="24" t="s">
        <v>357</v>
      </c>
      <c r="R63" s="8" t="s">
        <v>358</v>
      </c>
      <c r="S63" s="40">
        <f>(T63-$M$3)*86400000</f>
        <v>1471305600000</v>
      </c>
      <c r="T63" s="14">
        <v>42598</v>
      </c>
      <c r="U63" s="8" t="s">
        <v>359</v>
      </c>
      <c r="V63" s="8"/>
      <c r="W63" s="41"/>
      <c r="X63" s="8"/>
      <c r="Y63" s="8"/>
      <c r="Z63" s="28" t="str">
        <f t="shared" si="3"/>
        <v/>
      </c>
      <c r="AA63" s="29"/>
      <c r="AB63" s="8"/>
      <c r="AC63" s="8"/>
      <c r="AD63" s="8"/>
      <c r="AE63" s="8"/>
      <c r="AF63" s="8"/>
      <c r="AG63" s="8"/>
    </row>
    <row r="64" spans="1:33" ht="15.5" customHeight="1" x14ac:dyDescent="0.35">
      <c r="B64" s="4">
        <v>60</v>
      </c>
      <c r="C64" s="46"/>
      <c r="D64" t="str">
        <f t="shared" si="0"/>
        <v>TRƯƠNG THỊ KIM</v>
      </c>
      <c r="E64" s="26" t="s">
        <v>360</v>
      </c>
      <c r="F64" s="28" t="str">
        <f t="shared" si="1"/>
        <v>CHUYÊN</v>
      </c>
      <c r="G64" s="8" t="s">
        <v>361</v>
      </c>
      <c r="H64" s="8" t="s">
        <v>362</v>
      </c>
      <c r="I64" s="8"/>
      <c r="J64" s="8" t="s">
        <v>363</v>
      </c>
      <c r="K64" s="38">
        <f t="shared" si="2"/>
        <v>1467072000000</v>
      </c>
      <c r="L64" s="42">
        <v>42549</v>
      </c>
      <c r="M64" s="41">
        <v>1466640000000</v>
      </c>
      <c r="N64" s="27" t="s">
        <v>487</v>
      </c>
      <c r="O64" s="41">
        <v>1467072000000</v>
      </c>
      <c r="P64" s="27" t="s">
        <v>487</v>
      </c>
      <c r="Q64" s="24" t="s">
        <v>364</v>
      </c>
      <c r="R64" s="8" t="s">
        <v>365</v>
      </c>
      <c r="S64" s="40"/>
      <c r="T64" s="8"/>
      <c r="U64" s="8"/>
      <c r="V64" s="8"/>
      <c r="W64" s="41"/>
      <c r="X64" s="8"/>
      <c r="Y64" s="8"/>
      <c r="Z64" s="28" t="str">
        <f t="shared" si="3"/>
        <v/>
      </c>
      <c r="AA64" s="29"/>
      <c r="AB64" s="8"/>
      <c r="AC64" s="8"/>
      <c r="AD64" s="8"/>
      <c r="AE64" s="8"/>
      <c r="AF64" s="8"/>
      <c r="AG64" s="8"/>
    </row>
    <row r="65" spans="1:33" ht="15.5" customHeight="1" x14ac:dyDescent="0.35">
      <c r="B65" s="4">
        <v>61</v>
      </c>
      <c r="C65" s="46"/>
      <c r="D65" t="str">
        <f t="shared" si="0"/>
        <v>NGUYỄN THỊ HỒNG</v>
      </c>
      <c r="E65" s="26" t="s">
        <v>170</v>
      </c>
      <c r="F65" s="28" t="str">
        <f t="shared" si="1"/>
        <v>LỘC</v>
      </c>
      <c r="G65" s="8" t="s">
        <v>366</v>
      </c>
      <c r="H65" s="8" t="s">
        <v>299</v>
      </c>
      <c r="I65" s="8"/>
      <c r="J65" s="8" t="s">
        <v>367</v>
      </c>
      <c r="K65" s="38">
        <f t="shared" si="2"/>
        <v>1472169600000</v>
      </c>
      <c r="L65" s="42">
        <v>42608</v>
      </c>
      <c r="M65" s="41">
        <v>1469491200000</v>
      </c>
      <c r="N65" s="27" t="s">
        <v>487</v>
      </c>
      <c r="O65" s="41">
        <v>1472169600000</v>
      </c>
      <c r="P65" s="27" t="s">
        <v>487</v>
      </c>
      <c r="Q65" s="24" t="s">
        <v>368</v>
      </c>
      <c r="R65" s="8" t="s">
        <v>369</v>
      </c>
      <c r="S65" s="40"/>
      <c r="T65" s="8"/>
      <c r="U65" s="8"/>
      <c r="V65" s="8"/>
      <c r="W65" s="41"/>
      <c r="X65" s="8"/>
      <c r="Y65" s="8"/>
      <c r="Z65" s="28">
        <f t="shared" si="3"/>
        <v>0</v>
      </c>
      <c r="AA65" s="29" t="s">
        <v>129</v>
      </c>
      <c r="AB65" s="8"/>
      <c r="AC65" s="8"/>
      <c r="AD65" s="8"/>
      <c r="AE65" s="8"/>
      <c r="AF65" s="8"/>
      <c r="AG65" s="8"/>
    </row>
    <row r="66" spans="1:33" ht="15.5" customHeight="1" x14ac:dyDescent="0.35">
      <c r="A66" s="44" t="s">
        <v>512</v>
      </c>
      <c r="B66" s="4">
        <v>62</v>
      </c>
      <c r="C66" s="46" t="s">
        <v>511</v>
      </c>
      <c r="D66" t="str">
        <f t="shared" si="0"/>
        <v>TRẦN</v>
      </c>
      <c r="E66" s="26" t="s">
        <v>370</v>
      </c>
      <c r="F66" s="28" t="str">
        <f t="shared" si="1"/>
        <v>NAM</v>
      </c>
      <c r="G66" s="8" t="s">
        <v>45</v>
      </c>
      <c r="H66" s="8" t="s">
        <v>371</v>
      </c>
      <c r="I66" s="8"/>
      <c r="J66" s="8" t="s">
        <v>372</v>
      </c>
      <c r="K66" s="38">
        <f t="shared" si="2"/>
        <v>1472601600000</v>
      </c>
      <c r="L66" s="42">
        <v>42613</v>
      </c>
      <c r="M66" s="41">
        <v>1470787200000</v>
      </c>
      <c r="N66" s="27" t="s">
        <v>487</v>
      </c>
      <c r="O66" s="41">
        <v>1472601600000</v>
      </c>
      <c r="P66" s="27" t="s">
        <v>487</v>
      </c>
      <c r="Q66" s="24" t="s">
        <v>373</v>
      </c>
      <c r="R66" s="8" t="s">
        <v>374</v>
      </c>
      <c r="S66" s="40"/>
      <c r="T66" s="8"/>
      <c r="U66" s="8"/>
      <c r="V66" s="8"/>
      <c r="W66" s="41"/>
      <c r="X66" s="8"/>
      <c r="Y66" s="8"/>
      <c r="Z66" s="28">
        <f t="shared" si="3"/>
        <v>0</v>
      </c>
      <c r="AA66" s="29" t="s">
        <v>129</v>
      </c>
      <c r="AB66" s="8"/>
      <c r="AC66" s="8"/>
      <c r="AD66" s="8"/>
      <c r="AE66" s="8"/>
      <c r="AF66" s="8"/>
      <c r="AG66" s="8"/>
    </row>
    <row r="67" spans="1:33" ht="15.5" customHeight="1" x14ac:dyDescent="0.35">
      <c r="B67" s="4">
        <v>63</v>
      </c>
      <c r="C67" s="46" t="s">
        <v>510</v>
      </c>
      <c r="D67" t="str">
        <f t="shared" si="0"/>
        <v>ĐẶNG THỊ KIM</v>
      </c>
      <c r="E67" s="26" t="s">
        <v>344</v>
      </c>
      <c r="F67" s="28" t="str">
        <f t="shared" si="1"/>
        <v>OANH</v>
      </c>
      <c r="G67" s="8" t="s">
        <v>345</v>
      </c>
      <c r="H67" s="8" t="s">
        <v>340</v>
      </c>
      <c r="I67" s="8"/>
      <c r="J67" s="8" t="s">
        <v>375</v>
      </c>
      <c r="K67" s="38">
        <f t="shared" si="2"/>
        <v>1472688000000</v>
      </c>
      <c r="L67" s="42">
        <v>42614</v>
      </c>
      <c r="M67" s="41">
        <v>1472515200000</v>
      </c>
      <c r="N67" s="27" t="s">
        <v>487</v>
      </c>
      <c r="O67" s="41">
        <v>1472688000000</v>
      </c>
      <c r="P67" s="27" t="s">
        <v>487</v>
      </c>
      <c r="Q67" s="24" t="s">
        <v>376</v>
      </c>
      <c r="R67" s="14" t="s">
        <v>377</v>
      </c>
      <c r="S67" s="40"/>
      <c r="T67" s="8"/>
      <c r="U67" s="8"/>
      <c r="V67" s="8"/>
      <c r="W67" s="41"/>
      <c r="X67" s="8"/>
      <c r="Y67" s="8"/>
      <c r="Z67" s="28" t="str">
        <f t="shared" si="3"/>
        <v/>
      </c>
      <c r="AA67" s="29"/>
      <c r="AB67" s="8"/>
      <c r="AC67" s="8"/>
      <c r="AD67" s="8"/>
      <c r="AE67" s="8"/>
      <c r="AF67" s="8"/>
      <c r="AG67" s="8"/>
    </row>
    <row r="68" spans="1:33" ht="15.5" customHeight="1" x14ac:dyDescent="0.35">
      <c r="B68" s="4">
        <v>64</v>
      </c>
      <c r="C68" s="46" t="s">
        <v>503</v>
      </c>
      <c r="D68" t="str">
        <f t="shared" si="0"/>
        <v>VŨ QÚY TÙNG</v>
      </c>
      <c r="E68" s="26" t="s">
        <v>274</v>
      </c>
      <c r="F68" s="28" t="str">
        <f t="shared" si="1"/>
        <v>ANH</v>
      </c>
      <c r="G68" s="8" t="s">
        <v>52</v>
      </c>
      <c r="H68" s="8" t="s">
        <v>275</v>
      </c>
      <c r="I68" s="8"/>
      <c r="J68" s="8" t="s">
        <v>193</v>
      </c>
      <c r="K68" s="38">
        <f t="shared" si="2"/>
        <v>1472256000000</v>
      </c>
      <c r="L68" s="42">
        <v>42609</v>
      </c>
      <c r="M68" s="41">
        <v>1469577600000</v>
      </c>
      <c r="N68" s="27" t="s">
        <v>487</v>
      </c>
      <c r="O68" s="41">
        <v>1472256000000</v>
      </c>
      <c r="P68" s="27" t="s">
        <v>487</v>
      </c>
      <c r="Q68" s="24" t="s">
        <v>378</v>
      </c>
      <c r="R68" s="8" t="s">
        <v>379</v>
      </c>
      <c r="S68" s="40">
        <f>(T68-$M$3)*86400000</f>
        <v>1472515200000</v>
      </c>
      <c r="T68" s="14">
        <v>42612</v>
      </c>
      <c r="U68" s="8" t="s">
        <v>380</v>
      </c>
      <c r="V68" s="8"/>
      <c r="W68" s="41"/>
      <c r="X68" s="8"/>
      <c r="Y68" s="8"/>
      <c r="Z68" s="28">
        <f t="shared" si="3"/>
        <v>1</v>
      </c>
      <c r="AA68" s="29" t="s">
        <v>117</v>
      </c>
      <c r="AB68" s="8"/>
      <c r="AC68" s="8"/>
      <c r="AD68" s="8"/>
      <c r="AE68" s="8"/>
      <c r="AF68" s="8"/>
      <c r="AG68" s="8"/>
    </row>
    <row r="69" spans="1:33" ht="15.5" customHeight="1" x14ac:dyDescent="0.35">
      <c r="B69" s="4">
        <v>65</v>
      </c>
      <c r="C69" s="46" t="s">
        <v>513</v>
      </c>
      <c r="D69" t="str">
        <f t="shared" si="0"/>
        <v>LÊ HOÀNG NGỌC</v>
      </c>
      <c r="E69" s="26" t="s">
        <v>381</v>
      </c>
      <c r="F69" s="28" t="str">
        <f t="shared" si="1"/>
        <v>YẾN</v>
      </c>
      <c r="G69" s="8" t="s">
        <v>382</v>
      </c>
      <c r="H69" s="8" t="s">
        <v>383</v>
      </c>
      <c r="I69" s="8"/>
      <c r="J69" s="8" t="s">
        <v>384</v>
      </c>
      <c r="K69" s="38">
        <f t="shared" si="2"/>
        <v>1535760000000</v>
      </c>
      <c r="L69" s="42">
        <v>43344</v>
      </c>
      <c r="M69" s="41">
        <v>1474416000000</v>
      </c>
      <c r="N69" s="27" t="s">
        <v>487</v>
      </c>
      <c r="O69" s="41">
        <v>1535760000000</v>
      </c>
      <c r="P69" s="27" t="s">
        <v>487</v>
      </c>
      <c r="Q69" s="24" t="s">
        <v>385</v>
      </c>
      <c r="R69" s="8" t="s">
        <v>386</v>
      </c>
      <c r="S69" s="40"/>
      <c r="T69" s="8"/>
      <c r="U69" s="8"/>
      <c r="V69" s="8"/>
      <c r="W69" s="41"/>
      <c r="X69" s="8"/>
      <c r="Y69" s="8"/>
      <c r="Z69" s="28">
        <f t="shared" si="3"/>
        <v>0</v>
      </c>
      <c r="AA69" s="29" t="s">
        <v>129</v>
      </c>
      <c r="AB69" s="8"/>
      <c r="AC69" s="8"/>
      <c r="AD69" s="8"/>
      <c r="AE69" s="8"/>
      <c r="AF69" s="8"/>
      <c r="AG69" s="8"/>
    </row>
    <row r="70" spans="1:33" ht="15.5" customHeight="1" x14ac:dyDescent="0.35">
      <c r="B70" s="4">
        <v>66</v>
      </c>
      <c r="C70" s="46" t="s">
        <v>514</v>
      </c>
      <c r="D70" t="str">
        <f t="shared" ref="D70:D95" si="4">UPPER(E70)</f>
        <v>ĐOÀN LÊ THANH</v>
      </c>
      <c r="E70" s="26" t="s">
        <v>387</v>
      </c>
      <c r="F70" s="28" t="str">
        <f t="shared" ref="F70:F95" si="5">UPPER(G70)</f>
        <v>TÂM</v>
      </c>
      <c r="G70" s="8" t="s">
        <v>339</v>
      </c>
      <c r="H70" s="8" t="s">
        <v>172</v>
      </c>
      <c r="I70" s="8"/>
      <c r="J70" s="8" t="s">
        <v>388</v>
      </c>
      <c r="K70" s="38">
        <f t="shared" ref="K70:K95" si="6">(L70-$M$3)*86400000</f>
        <v>1499212800000</v>
      </c>
      <c r="L70" s="42">
        <v>42921</v>
      </c>
      <c r="M70" s="41">
        <v>1473033600000</v>
      </c>
      <c r="N70" s="27" t="s">
        <v>487</v>
      </c>
      <c r="O70" s="41">
        <v>1499212800000</v>
      </c>
      <c r="P70" s="27" t="s">
        <v>487</v>
      </c>
      <c r="Q70" s="24" t="s">
        <v>389</v>
      </c>
      <c r="R70" s="8" t="s">
        <v>390</v>
      </c>
      <c r="S70" s="40"/>
      <c r="T70" s="8"/>
      <c r="U70" s="8"/>
      <c r="V70" s="8"/>
      <c r="W70" s="41"/>
      <c r="X70" s="8"/>
      <c r="Y70" s="8"/>
      <c r="Z70" s="28" t="str">
        <f t="shared" ref="Z70:Z95" si="7">IF(ISBLANK(AA70), "", IF(AA70="có",1,0))</f>
        <v/>
      </c>
      <c r="AA70" s="29"/>
      <c r="AB70" s="8"/>
      <c r="AC70" s="8"/>
      <c r="AD70" s="8"/>
      <c r="AE70" s="8"/>
      <c r="AF70" s="8"/>
      <c r="AG70" s="8"/>
    </row>
    <row r="71" spans="1:33" ht="15.5" customHeight="1" x14ac:dyDescent="0.35">
      <c r="B71" s="4">
        <v>67</v>
      </c>
      <c r="C71" s="46"/>
      <c r="D71" t="str">
        <f t="shared" si="4"/>
        <v>PHẠM THỦY</v>
      </c>
      <c r="E71" s="26" t="s">
        <v>315</v>
      </c>
      <c r="F71" s="28" t="str">
        <f t="shared" si="5"/>
        <v>TIÊN</v>
      </c>
      <c r="G71" s="8" t="s">
        <v>239</v>
      </c>
      <c r="H71" s="8" t="s">
        <v>158</v>
      </c>
      <c r="I71" s="8"/>
      <c r="J71" s="8" t="s">
        <v>391</v>
      </c>
      <c r="K71" s="38">
        <f t="shared" si="6"/>
        <v>1488240000000</v>
      </c>
      <c r="L71" s="42">
        <v>42794</v>
      </c>
      <c r="M71" s="41">
        <v>1472688000000</v>
      </c>
      <c r="N71" s="27" t="s">
        <v>487</v>
      </c>
      <c r="O71" s="41">
        <v>1488240000000</v>
      </c>
      <c r="P71" s="27" t="s">
        <v>487</v>
      </c>
      <c r="Q71" s="24" t="s">
        <v>392</v>
      </c>
      <c r="R71" s="8" t="s">
        <v>393</v>
      </c>
      <c r="S71" s="40"/>
      <c r="T71" s="8"/>
      <c r="U71" s="8"/>
      <c r="V71" s="8"/>
      <c r="W71" s="41"/>
      <c r="X71" s="8"/>
      <c r="Y71" s="8"/>
      <c r="Z71" s="28">
        <f t="shared" si="7"/>
        <v>0</v>
      </c>
      <c r="AA71" s="29" t="s">
        <v>129</v>
      </c>
      <c r="AB71" s="8"/>
      <c r="AC71" s="8"/>
      <c r="AD71" s="8"/>
      <c r="AE71" s="8"/>
      <c r="AF71" s="8"/>
      <c r="AG71" s="8"/>
    </row>
    <row r="72" spans="1:33" ht="15.5" customHeight="1" x14ac:dyDescent="0.35">
      <c r="B72" s="4">
        <v>68</v>
      </c>
      <c r="C72" s="46" t="s">
        <v>515</v>
      </c>
      <c r="D72" t="str">
        <f t="shared" si="4"/>
        <v>NGUYỄN THỊ</v>
      </c>
      <c r="E72" s="26" t="s">
        <v>394</v>
      </c>
      <c r="F72" s="28" t="str">
        <f t="shared" si="5"/>
        <v>HẰNG</v>
      </c>
      <c r="G72" s="8" t="s">
        <v>218</v>
      </c>
      <c r="H72" s="8" t="s">
        <v>219</v>
      </c>
      <c r="I72" s="8"/>
      <c r="J72" s="8" t="s">
        <v>395</v>
      </c>
      <c r="K72" s="38">
        <f t="shared" si="6"/>
        <v>1477353600000</v>
      </c>
      <c r="L72" s="42">
        <v>42668</v>
      </c>
      <c r="M72" s="41">
        <v>1476057600000</v>
      </c>
      <c r="N72" s="27" t="s">
        <v>487</v>
      </c>
      <c r="O72" s="41">
        <v>1477353600000</v>
      </c>
      <c r="P72" s="27" t="s">
        <v>487</v>
      </c>
      <c r="Q72" s="24" t="s">
        <v>396</v>
      </c>
      <c r="R72" s="8" t="s">
        <v>397</v>
      </c>
      <c r="S72" s="40">
        <f>(T72-$M$3)*86400000</f>
        <v>1499040000000</v>
      </c>
      <c r="T72" s="14">
        <v>42919</v>
      </c>
      <c r="U72" s="8" t="s">
        <v>398</v>
      </c>
      <c r="V72" s="8"/>
      <c r="W72" s="41"/>
      <c r="X72" s="8"/>
      <c r="Y72" s="8"/>
      <c r="Z72" s="28" t="str">
        <f t="shared" si="7"/>
        <v/>
      </c>
      <c r="AA72" s="29"/>
      <c r="AB72" s="8"/>
      <c r="AC72" s="8"/>
      <c r="AD72" s="8"/>
      <c r="AE72" s="8"/>
      <c r="AF72" s="8"/>
      <c r="AG72" s="8"/>
    </row>
    <row r="73" spans="1:33" ht="15.5" customHeight="1" x14ac:dyDescent="0.35">
      <c r="B73" s="4">
        <v>69</v>
      </c>
      <c r="C73" s="46"/>
      <c r="D73" t="str">
        <f t="shared" si="4"/>
        <v>NGUYỄN KIM</v>
      </c>
      <c r="E73" s="26" t="s">
        <v>399</v>
      </c>
      <c r="F73" s="28" t="str">
        <f t="shared" si="5"/>
        <v>HIẾU</v>
      </c>
      <c r="G73" s="8" t="s">
        <v>269</v>
      </c>
      <c r="H73" s="8" t="s">
        <v>400</v>
      </c>
      <c r="I73" s="8"/>
      <c r="J73" s="8" t="s">
        <v>401</v>
      </c>
      <c r="K73" s="38">
        <f t="shared" si="6"/>
        <v>1479254400000</v>
      </c>
      <c r="L73" s="42">
        <v>42690</v>
      </c>
      <c r="M73" s="41">
        <v>1476662400000</v>
      </c>
      <c r="N73" s="27" t="s">
        <v>487</v>
      </c>
      <c r="O73" s="41">
        <v>1479254400000</v>
      </c>
      <c r="P73" s="27" t="s">
        <v>487</v>
      </c>
      <c r="Q73" s="24" t="s">
        <v>402</v>
      </c>
      <c r="R73" s="8" t="s">
        <v>403</v>
      </c>
      <c r="S73" s="40"/>
      <c r="T73" s="8"/>
      <c r="U73" s="8"/>
      <c r="V73" s="8"/>
      <c r="W73" s="41"/>
      <c r="X73" s="8"/>
      <c r="Y73" s="8"/>
      <c r="Z73" s="28">
        <f t="shared" si="7"/>
        <v>0</v>
      </c>
      <c r="AA73" s="29" t="s">
        <v>129</v>
      </c>
      <c r="AB73" s="8"/>
      <c r="AC73" s="8"/>
      <c r="AD73" s="8"/>
      <c r="AE73" s="8"/>
      <c r="AF73" s="8"/>
      <c r="AG73" s="8"/>
    </row>
    <row r="74" spans="1:33" ht="15.5" customHeight="1" x14ac:dyDescent="0.35">
      <c r="B74" s="4">
        <v>70</v>
      </c>
      <c r="C74" s="46"/>
      <c r="D74" t="str">
        <f t="shared" si="4"/>
        <v>NGUYỄN THỊ MỸ</v>
      </c>
      <c r="E74" s="26" t="s">
        <v>404</v>
      </c>
      <c r="F74" s="28" t="str">
        <f t="shared" si="5"/>
        <v>BẠCH</v>
      </c>
      <c r="G74" s="8" t="s">
        <v>405</v>
      </c>
      <c r="H74" s="8" t="s">
        <v>213</v>
      </c>
      <c r="I74" s="8"/>
      <c r="J74" s="8" t="s">
        <v>193</v>
      </c>
      <c r="K74" s="38">
        <f t="shared" si="6"/>
        <v>1507766400000</v>
      </c>
      <c r="L74" s="42">
        <v>43020</v>
      </c>
      <c r="M74" s="41">
        <v>1476230400000</v>
      </c>
      <c r="N74" s="27" t="s">
        <v>487</v>
      </c>
      <c r="O74" s="41">
        <v>1507766400000</v>
      </c>
      <c r="P74" s="27" t="s">
        <v>487</v>
      </c>
      <c r="Q74" s="24" t="s">
        <v>406</v>
      </c>
      <c r="R74" s="8" t="s">
        <v>407</v>
      </c>
      <c r="S74" s="40"/>
      <c r="T74" s="8"/>
      <c r="U74" s="8"/>
      <c r="V74" s="8"/>
      <c r="W74" s="41"/>
      <c r="X74" s="8"/>
      <c r="Y74" s="8"/>
      <c r="Z74" s="28" t="str">
        <f t="shared" si="7"/>
        <v/>
      </c>
      <c r="AA74" s="29"/>
      <c r="AB74" s="8"/>
      <c r="AC74" s="8"/>
      <c r="AD74" s="8"/>
      <c r="AE74" s="8"/>
      <c r="AF74" s="8"/>
      <c r="AG74" s="8"/>
    </row>
    <row r="75" spans="1:33" ht="15.5" customHeight="1" x14ac:dyDescent="0.35">
      <c r="B75" s="4">
        <v>71</v>
      </c>
      <c r="C75" s="46"/>
      <c r="D75" t="str">
        <f t="shared" si="4"/>
        <v>TRẦN THỊ THỦY</v>
      </c>
      <c r="E75" s="26" t="s">
        <v>238</v>
      </c>
      <c r="F75" s="28" t="str">
        <f t="shared" si="5"/>
        <v>TIÊN</v>
      </c>
      <c r="G75" s="8" t="s">
        <v>239</v>
      </c>
      <c r="H75" s="8" t="s">
        <v>46</v>
      </c>
      <c r="I75" s="8"/>
      <c r="J75" s="8" t="s">
        <v>408</v>
      </c>
      <c r="K75" s="38">
        <f t="shared" si="6"/>
        <v>1504051200000</v>
      </c>
      <c r="L75" s="42">
        <v>42977</v>
      </c>
      <c r="M75" s="41">
        <v>1472688000000</v>
      </c>
      <c r="N75" s="27" t="s">
        <v>487</v>
      </c>
      <c r="O75" s="41">
        <v>1504051200000</v>
      </c>
      <c r="P75" s="27" t="s">
        <v>487</v>
      </c>
      <c r="Q75" s="24" t="s">
        <v>409</v>
      </c>
      <c r="R75" s="22" t="s">
        <v>410</v>
      </c>
      <c r="S75" s="40"/>
      <c r="T75" s="8"/>
      <c r="U75" s="8"/>
      <c r="V75" s="8"/>
      <c r="W75" s="41"/>
      <c r="X75" s="8"/>
      <c r="Y75" s="8"/>
      <c r="Z75" s="28">
        <f t="shared" si="7"/>
        <v>0</v>
      </c>
      <c r="AA75" s="29" t="s">
        <v>129</v>
      </c>
      <c r="AB75" s="8"/>
      <c r="AC75" s="8"/>
      <c r="AD75" s="8"/>
      <c r="AE75" s="8"/>
      <c r="AF75" s="8"/>
      <c r="AG75" s="8"/>
    </row>
    <row r="76" spans="1:33" ht="15.5" customHeight="1" x14ac:dyDescent="0.35">
      <c r="B76" s="4">
        <v>72</v>
      </c>
      <c r="C76" s="46"/>
      <c r="D76" t="str">
        <f t="shared" si="4"/>
        <v>NGUYỄN VÂN</v>
      </c>
      <c r="E76" s="26" t="s">
        <v>234</v>
      </c>
      <c r="F76" s="28" t="str">
        <f t="shared" si="5"/>
        <v>HÀ</v>
      </c>
      <c r="G76" s="8" t="s">
        <v>30</v>
      </c>
      <c r="H76" s="8" t="s">
        <v>146</v>
      </c>
      <c r="I76" s="8"/>
      <c r="J76" s="8" t="s">
        <v>411</v>
      </c>
      <c r="K76" s="38">
        <f t="shared" si="6"/>
        <v>1501545600000</v>
      </c>
      <c r="L76" s="42">
        <v>42948</v>
      </c>
      <c r="M76" s="41">
        <v>1470096000000</v>
      </c>
      <c r="N76" s="27" t="s">
        <v>487</v>
      </c>
      <c r="O76" s="41">
        <v>1501545600000</v>
      </c>
      <c r="P76" s="27" t="s">
        <v>487</v>
      </c>
      <c r="Q76" s="24" t="s">
        <v>412</v>
      </c>
      <c r="R76" s="14" t="s">
        <v>413</v>
      </c>
      <c r="S76" s="40"/>
      <c r="T76" s="8"/>
      <c r="U76" s="8"/>
      <c r="V76" s="8"/>
      <c r="W76" s="39"/>
      <c r="Z76" s="28">
        <f t="shared" si="7"/>
        <v>1</v>
      </c>
      <c r="AA76" s="29" t="s">
        <v>117</v>
      </c>
      <c r="AB76" s="8"/>
      <c r="AC76" s="8"/>
      <c r="AD76" s="8" t="s">
        <v>211</v>
      </c>
      <c r="AE76" s="8"/>
      <c r="AF76" s="8"/>
      <c r="AG76" s="8"/>
    </row>
    <row r="77" spans="1:33" ht="15.5" customHeight="1" x14ac:dyDescent="0.35">
      <c r="A77" s="44" t="s">
        <v>517</v>
      </c>
      <c r="B77" s="4">
        <v>73</v>
      </c>
      <c r="C77" s="46" t="s">
        <v>516</v>
      </c>
      <c r="D77" t="str">
        <f t="shared" si="4"/>
        <v>NGUYỄN THỊ</v>
      </c>
      <c r="E77" s="26" t="s">
        <v>394</v>
      </c>
      <c r="F77" s="28" t="str">
        <f t="shared" si="5"/>
        <v>HẢI</v>
      </c>
      <c r="G77" s="8" t="s">
        <v>414</v>
      </c>
      <c r="H77" s="8" t="s">
        <v>415</v>
      </c>
      <c r="I77" s="8"/>
      <c r="J77" s="8"/>
      <c r="K77" s="38">
        <f t="shared" si="6"/>
        <v>1482192000000</v>
      </c>
      <c r="L77" s="42">
        <v>42724</v>
      </c>
      <c r="M77" s="41">
        <v>1466380800000</v>
      </c>
      <c r="N77" s="27" t="s">
        <v>487</v>
      </c>
      <c r="O77" s="41">
        <v>1482192000000</v>
      </c>
      <c r="P77" s="27" t="s">
        <v>487</v>
      </c>
      <c r="Q77" s="24" t="s">
        <v>416</v>
      </c>
      <c r="R77" s="8" t="s">
        <v>417</v>
      </c>
      <c r="S77" s="40"/>
      <c r="T77" s="8"/>
      <c r="U77" s="8"/>
      <c r="V77" s="8"/>
      <c r="W77" s="41"/>
      <c r="X77" s="8"/>
      <c r="Y77" s="8"/>
      <c r="Z77" s="28">
        <f t="shared" si="7"/>
        <v>0</v>
      </c>
      <c r="AA77" s="29" t="s">
        <v>129</v>
      </c>
      <c r="AB77" s="8"/>
      <c r="AC77" s="8"/>
      <c r="AD77" s="8"/>
      <c r="AE77" s="8"/>
      <c r="AF77" s="8"/>
      <c r="AG77" s="8"/>
    </row>
    <row r="78" spans="1:33" ht="15.5" customHeight="1" x14ac:dyDescent="0.35">
      <c r="B78" s="4">
        <v>74</v>
      </c>
      <c r="C78" s="46"/>
      <c r="D78" t="str">
        <f t="shared" si="4"/>
        <v xml:space="preserve">NGUYỄN TRÍ </v>
      </c>
      <c r="E78" s="26" t="s">
        <v>418</v>
      </c>
      <c r="F78" s="28" t="str">
        <f t="shared" si="5"/>
        <v>THÔNG</v>
      </c>
      <c r="G78" s="8" t="s">
        <v>38</v>
      </c>
      <c r="H78" s="8" t="s">
        <v>146</v>
      </c>
      <c r="I78" s="8"/>
      <c r="J78" s="8"/>
      <c r="K78" s="38">
        <f t="shared" si="6"/>
        <v>1483142400000</v>
      </c>
      <c r="L78" s="42">
        <v>42735</v>
      </c>
      <c r="M78" s="41">
        <v>1452902400000</v>
      </c>
      <c r="N78" s="27" t="s">
        <v>487</v>
      </c>
      <c r="O78" s="41">
        <v>1483142400000</v>
      </c>
      <c r="P78" s="27" t="s">
        <v>487</v>
      </c>
      <c r="Q78" s="24" t="s">
        <v>419</v>
      </c>
      <c r="R78" s="15" t="s">
        <v>420</v>
      </c>
      <c r="S78" s="40"/>
      <c r="T78" s="8"/>
      <c r="U78" s="8"/>
      <c r="V78" s="8"/>
      <c r="W78" s="41"/>
      <c r="X78" s="8"/>
      <c r="Y78" s="8"/>
      <c r="Z78" s="28" t="str">
        <f t="shared" si="7"/>
        <v/>
      </c>
      <c r="AA78" s="29"/>
      <c r="AB78" s="8"/>
      <c r="AC78" s="8"/>
      <c r="AD78" s="8"/>
      <c r="AE78" s="8"/>
      <c r="AF78" s="8"/>
      <c r="AG78" s="8"/>
    </row>
    <row r="79" spans="1:33" ht="15.5" customHeight="1" x14ac:dyDescent="0.35">
      <c r="B79" s="4">
        <v>75</v>
      </c>
      <c r="C79" s="46"/>
      <c r="D79" t="str">
        <f t="shared" si="4"/>
        <v xml:space="preserve">NGUYỄN TRÍ </v>
      </c>
      <c r="E79" s="26" t="s">
        <v>418</v>
      </c>
      <c r="F79" s="28" t="str">
        <f t="shared" si="5"/>
        <v>THÔNG</v>
      </c>
      <c r="G79" s="8" t="s">
        <v>38</v>
      </c>
      <c r="H79" s="8"/>
      <c r="I79" s="8"/>
      <c r="J79" s="8"/>
      <c r="K79" s="38">
        <f t="shared" si="6"/>
        <v>1514678400000</v>
      </c>
      <c r="L79" s="42">
        <v>43100</v>
      </c>
      <c r="M79" s="41">
        <v>1483228800000</v>
      </c>
      <c r="N79" s="27" t="s">
        <v>487</v>
      </c>
      <c r="O79" s="41">
        <v>1514678400000</v>
      </c>
      <c r="P79" s="27" t="s">
        <v>487</v>
      </c>
      <c r="Q79" s="24" t="s">
        <v>421</v>
      </c>
      <c r="R79" s="8" t="s">
        <v>422</v>
      </c>
      <c r="S79" s="40"/>
      <c r="T79" s="8"/>
      <c r="U79" s="8"/>
      <c r="V79" s="8"/>
      <c r="W79" s="41"/>
      <c r="X79" s="8"/>
      <c r="Y79" s="8"/>
      <c r="Z79" s="28" t="str">
        <f t="shared" si="7"/>
        <v/>
      </c>
      <c r="AA79" s="29"/>
      <c r="AB79" s="8"/>
      <c r="AC79" s="8"/>
      <c r="AD79" s="8"/>
      <c r="AE79" s="8"/>
      <c r="AF79" s="8"/>
      <c r="AG79" s="8"/>
    </row>
    <row r="80" spans="1:33" ht="15.5" customHeight="1" x14ac:dyDescent="0.35">
      <c r="A80" s="44" t="s">
        <v>518</v>
      </c>
      <c r="B80" s="4">
        <v>76</v>
      </c>
      <c r="C80" s="46" t="s">
        <v>510</v>
      </c>
      <c r="D80" t="str">
        <f t="shared" si="4"/>
        <v>ĐẶNG THỊ KIM</v>
      </c>
      <c r="E80" s="26" t="s">
        <v>344</v>
      </c>
      <c r="F80" s="28" t="str">
        <f t="shared" si="5"/>
        <v>OANH</v>
      </c>
      <c r="G80" s="8" t="s">
        <v>345</v>
      </c>
      <c r="H80" s="8" t="s">
        <v>423</v>
      </c>
      <c r="I80" s="8"/>
      <c r="J80" s="8" t="s">
        <v>424</v>
      </c>
      <c r="K80" s="38">
        <f t="shared" si="6"/>
        <v>1482451200000</v>
      </c>
      <c r="L80" s="42">
        <v>42727</v>
      </c>
      <c r="M80" s="41">
        <v>1482364800000</v>
      </c>
      <c r="N80" s="27" t="s">
        <v>487</v>
      </c>
      <c r="O80" s="41">
        <v>1482451200000</v>
      </c>
      <c r="P80" s="27" t="s">
        <v>487</v>
      </c>
      <c r="Q80" s="24" t="s">
        <v>425</v>
      </c>
      <c r="R80" s="8" t="s">
        <v>426</v>
      </c>
      <c r="S80" s="40"/>
      <c r="T80" s="8"/>
      <c r="U80" s="8"/>
      <c r="V80" s="8"/>
      <c r="W80" s="41"/>
      <c r="X80" s="8"/>
      <c r="Y80" s="8"/>
      <c r="Z80" s="28" t="str">
        <f t="shared" si="7"/>
        <v/>
      </c>
      <c r="AA80" s="29"/>
      <c r="AB80" s="8"/>
      <c r="AC80" s="8"/>
      <c r="AD80" s="8"/>
      <c r="AE80" s="8"/>
      <c r="AF80" s="8"/>
      <c r="AG80" s="8"/>
    </row>
    <row r="81" spans="1:33" ht="15.5" customHeight="1" x14ac:dyDescent="0.35">
      <c r="B81" s="4">
        <v>77</v>
      </c>
      <c r="C81" s="46" t="s">
        <v>519</v>
      </c>
      <c r="D81" t="str">
        <f t="shared" si="4"/>
        <v>NGUYỄN THỊ</v>
      </c>
      <c r="E81" s="26" t="s">
        <v>394</v>
      </c>
      <c r="F81" s="28" t="str">
        <f t="shared" si="5"/>
        <v>HỒNG</v>
      </c>
      <c r="G81" s="8" t="s">
        <v>305</v>
      </c>
      <c r="H81" s="8" t="s">
        <v>427</v>
      </c>
      <c r="I81" s="8"/>
      <c r="J81" s="8" t="s">
        <v>428</v>
      </c>
      <c r="K81" s="38">
        <f t="shared" si="6"/>
        <v>1501459200000</v>
      </c>
      <c r="L81" s="42">
        <v>42947</v>
      </c>
      <c r="M81" s="41">
        <v>1480550400000</v>
      </c>
      <c r="N81" s="27" t="s">
        <v>487</v>
      </c>
      <c r="O81" s="41">
        <v>1501459200000</v>
      </c>
      <c r="P81" s="27" t="s">
        <v>487</v>
      </c>
      <c r="Q81" s="24" t="s">
        <v>429</v>
      </c>
      <c r="R81" s="8" t="s">
        <v>430</v>
      </c>
      <c r="S81" s="40">
        <f>(T81-$M$3)*86400000</f>
        <v>1484870400000</v>
      </c>
      <c r="T81" s="14">
        <v>42755</v>
      </c>
      <c r="U81" s="8" t="s">
        <v>431</v>
      </c>
      <c r="V81" s="8"/>
      <c r="W81" s="41"/>
      <c r="X81" s="8"/>
      <c r="Y81" s="8"/>
      <c r="Z81" s="28" t="str">
        <f t="shared" si="7"/>
        <v/>
      </c>
      <c r="AA81" s="29"/>
      <c r="AB81" s="8"/>
      <c r="AC81" s="8"/>
      <c r="AD81" s="8"/>
      <c r="AE81" s="8"/>
      <c r="AF81" s="8"/>
      <c r="AG81" s="8"/>
    </row>
    <row r="82" spans="1:33" ht="15.5" customHeight="1" x14ac:dyDescent="0.35">
      <c r="B82" s="4">
        <v>78</v>
      </c>
      <c r="C82" s="46"/>
      <c r="D82" t="str">
        <f t="shared" si="4"/>
        <v>LÊ TRẦN THƯ</v>
      </c>
      <c r="E82" s="26" t="s">
        <v>287</v>
      </c>
      <c r="F82" s="28" t="str">
        <f t="shared" si="5"/>
        <v>TRÚC</v>
      </c>
      <c r="G82" s="8" t="s">
        <v>288</v>
      </c>
      <c r="H82" s="8" t="s">
        <v>213</v>
      </c>
      <c r="I82" s="8"/>
      <c r="J82" s="8" t="s">
        <v>432</v>
      </c>
      <c r="K82" s="38">
        <f t="shared" si="6"/>
        <v>1512086400000</v>
      </c>
      <c r="L82" s="42">
        <v>43070</v>
      </c>
      <c r="M82" s="41">
        <v>1480636800000</v>
      </c>
      <c r="N82" s="27" t="s">
        <v>487</v>
      </c>
      <c r="O82" s="41">
        <v>1512086400000</v>
      </c>
      <c r="P82" s="27" t="s">
        <v>487</v>
      </c>
      <c r="Q82" s="24" t="s">
        <v>433</v>
      </c>
      <c r="R82" s="8" t="s">
        <v>434</v>
      </c>
      <c r="S82" s="40"/>
      <c r="T82" s="8"/>
      <c r="U82" s="8"/>
      <c r="V82" s="8"/>
      <c r="W82" s="41"/>
      <c r="X82" s="8"/>
      <c r="Y82" s="8"/>
      <c r="Z82" s="28" t="str">
        <f t="shared" si="7"/>
        <v/>
      </c>
      <c r="AA82" s="29"/>
      <c r="AB82" s="8"/>
      <c r="AC82" s="8"/>
      <c r="AD82" s="8"/>
      <c r="AE82" s="8"/>
      <c r="AF82" s="8"/>
      <c r="AG82" s="8"/>
    </row>
    <row r="83" spans="1:33" ht="15.5" customHeight="1" x14ac:dyDescent="0.35">
      <c r="B83" s="4">
        <v>79</v>
      </c>
      <c r="C83" s="46"/>
      <c r="D83" t="str">
        <f t="shared" si="4"/>
        <v>NGUYỄN THỊ THANH</v>
      </c>
      <c r="E83" s="26" t="s">
        <v>75</v>
      </c>
      <c r="F83" s="28" t="str">
        <f t="shared" si="5"/>
        <v>TRÚC</v>
      </c>
      <c r="G83" s="8" t="s">
        <v>288</v>
      </c>
      <c r="H83" s="8" t="s">
        <v>46</v>
      </c>
      <c r="I83" s="8"/>
      <c r="J83" s="8" t="s">
        <v>435</v>
      </c>
      <c r="K83" s="38">
        <f t="shared" si="6"/>
        <v>1518652800000</v>
      </c>
      <c r="L83" s="42">
        <v>43146</v>
      </c>
      <c r="M83" s="41">
        <v>1487116800000</v>
      </c>
      <c r="N83" s="27" t="s">
        <v>487</v>
      </c>
      <c r="O83" s="41">
        <v>1518652800000</v>
      </c>
      <c r="P83" s="27" t="s">
        <v>487</v>
      </c>
      <c r="Q83" s="24" t="s">
        <v>436</v>
      </c>
      <c r="R83" s="8" t="s">
        <v>437</v>
      </c>
      <c r="S83" s="40"/>
      <c r="T83" s="8"/>
      <c r="U83" s="8"/>
      <c r="V83" s="8"/>
      <c r="W83" s="41"/>
      <c r="X83" s="8"/>
      <c r="Y83" s="8"/>
      <c r="Z83" s="28" t="str">
        <f t="shared" si="7"/>
        <v/>
      </c>
      <c r="AA83" s="29"/>
      <c r="AB83" s="8"/>
      <c r="AC83" s="8"/>
      <c r="AD83" s="8"/>
      <c r="AE83" s="8"/>
      <c r="AF83" s="8"/>
      <c r="AG83" s="8"/>
    </row>
    <row r="84" spans="1:33" ht="15.5" customHeight="1" x14ac:dyDescent="0.35">
      <c r="B84" s="4">
        <v>80</v>
      </c>
      <c r="C84" s="46" t="s">
        <v>501</v>
      </c>
      <c r="D84" t="str">
        <f t="shared" si="4"/>
        <v>NGUYỄN THỊ THU</v>
      </c>
      <c r="E84" s="26" t="s">
        <v>243</v>
      </c>
      <c r="F84" s="28" t="str">
        <f t="shared" si="5"/>
        <v>HIỀN</v>
      </c>
      <c r="G84" s="8" t="s">
        <v>120</v>
      </c>
      <c r="H84" s="8" t="s">
        <v>438</v>
      </c>
      <c r="I84" s="8"/>
      <c r="J84" s="8" t="s">
        <v>375</v>
      </c>
      <c r="K84" s="38">
        <f t="shared" si="6"/>
        <v>1490918400000</v>
      </c>
      <c r="L84" s="42">
        <v>42825</v>
      </c>
      <c r="M84" s="41">
        <v>1485907200000</v>
      </c>
      <c r="N84" s="27" t="s">
        <v>487</v>
      </c>
      <c r="O84" s="41">
        <v>1490918400000</v>
      </c>
      <c r="P84" s="27" t="s">
        <v>487</v>
      </c>
      <c r="Q84" s="24" t="s">
        <v>439</v>
      </c>
      <c r="R84" s="8" t="s">
        <v>440</v>
      </c>
      <c r="S84" s="40"/>
      <c r="T84" s="8"/>
      <c r="U84" s="8"/>
      <c r="V84" s="8"/>
      <c r="W84" s="41"/>
      <c r="X84" s="8"/>
      <c r="Y84" s="8"/>
      <c r="Z84" s="28" t="str">
        <f t="shared" si="7"/>
        <v/>
      </c>
      <c r="AA84" s="29"/>
      <c r="AB84" s="8"/>
      <c r="AC84" s="8"/>
      <c r="AD84" s="8"/>
      <c r="AE84" s="8"/>
      <c r="AF84" s="8"/>
      <c r="AG84" s="8"/>
    </row>
    <row r="85" spans="1:33" ht="15.5" customHeight="1" x14ac:dyDescent="0.35">
      <c r="B85" s="4">
        <v>81</v>
      </c>
      <c r="C85" s="46" t="s">
        <v>520</v>
      </c>
      <c r="D85" t="str">
        <f t="shared" si="4"/>
        <v>ĐÀO MỤC</v>
      </c>
      <c r="E85" s="26" t="s">
        <v>441</v>
      </c>
      <c r="F85" s="28" t="str">
        <f t="shared" si="5"/>
        <v>ĐÍCH</v>
      </c>
      <c r="G85" s="8" t="s">
        <v>442</v>
      </c>
      <c r="H85" s="8" t="s">
        <v>423</v>
      </c>
      <c r="I85" s="8"/>
      <c r="J85" s="8" t="s">
        <v>443</v>
      </c>
      <c r="K85" s="38">
        <f t="shared" si="6"/>
        <v>1521072000000</v>
      </c>
      <c r="L85" s="42">
        <v>43174</v>
      </c>
      <c r="M85" s="41">
        <v>1489536000000</v>
      </c>
      <c r="N85" s="27" t="s">
        <v>487</v>
      </c>
      <c r="O85" s="41">
        <v>1521072000000</v>
      </c>
      <c r="P85" s="27" t="s">
        <v>487</v>
      </c>
      <c r="Q85" s="24" t="s">
        <v>444</v>
      </c>
      <c r="R85" s="8" t="s">
        <v>445</v>
      </c>
      <c r="S85" s="40"/>
      <c r="T85" s="8"/>
      <c r="U85" s="8"/>
      <c r="V85" s="8"/>
      <c r="W85" s="39"/>
      <c r="Y85" s="8"/>
      <c r="Z85" s="28">
        <f t="shared" si="7"/>
        <v>0</v>
      </c>
      <c r="AA85" s="29" t="s">
        <v>129</v>
      </c>
      <c r="AB85" s="8"/>
      <c r="AC85" s="8"/>
      <c r="AD85" s="8"/>
      <c r="AE85" s="8"/>
      <c r="AF85" s="8" t="s">
        <v>446</v>
      </c>
      <c r="AG85" s="8"/>
    </row>
    <row r="86" spans="1:33" ht="15.5" customHeight="1" x14ac:dyDescent="0.35">
      <c r="B86" s="4">
        <v>82</v>
      </c>
      <c r="C86" s="46" t="s">
        <v>515</v>
      </c>
      <c r="D86" t="str">
        <f t="shared" si="4"/>
        <v>NGUYỄN THỊ</v>
      </c>
      <c r="E86" s="26" t="s">
        <v>394</v>
      </c>
      <c r="F86" s="28" t="str">
        <f t="shared" si="5"/>
        <v>HẰNG</v>
      </c>
      <c r="G86" s="8" t="s">
        <v>218</v>
      </c>
      <c r="H86" s="8" t="s">
        <v>263</v>
      </c>
      <c r="I86" s="8"/>
      <c r="J86" s="8" t="s">
        <v>447</v>
      </c>
      <c r="K86" s="38">
        <f t="shared" si="6"/>
        <v>1498780800000</v>
      </c>
      <c r="L86" s="42">
        <v>42916</v>
      </c>
      <c r="M86" s="41">
        <v>1493683200000</v>
      </c>
      <c r="N86" s="27" t="s">
        <v>487</v>
      </c>
      <c r="O86" s="41">
        <v>1498780800000</v>
      </c>
      <c r="P86" s="27" t="s">
        <v>487</v>
      </c>
      <c r="Q86" s="24" t="s">
        <v>448</v>
      </c>
      <c r="R86" s="14" t="s">
        <v>449</v>
      </c>
      <c r="S86" s="40">
        <f>(T86-$M$3)*86400000</f>
        <v>1499040000000</v>
      </c>
      <c r="T86" s="14">
        <v>42919</v>
      </c>
      <c r="U86" s="8" t="s">
        <v>450</v>
      </c>
      <c r="V86" s="8"/>
      <c r="W86" s="41"/>
      <c r="X86" s="8"/>
      <c r="Y86" s="8"/>
      <c r="Z86" s="28" t="str">
        <f t="shared" si="7"/>
        <v/>
      </c>
      <c r="AA86" s="29"/>
      <c r="AB86" s="8"/>
      <c r="AC86" s="8"/>
      <c r="AD86" s="8"/>
      <c r="AE86" s="8"/>
      <c r="AF86" s="8"/>
      <c r="AG86" s="8"/>
    </row>
    <row r="87" spans="1:33" ht="15.5" customHeight="1" x14ac:dyDescent="0.35">
      <c r="B87" s="4">
        <v>83</v>
      </c>
      <c r="C87" s="46"/>
      <c r="D87" t="str">
        <f t="shared" si="4"/>
        <v>NGUYỄN PHƯƠNG</v>
      </c>
      <c r="E87" s="26" t="s">
        <v>451</v>
      </c>
      <c r="F87" s="28" t="str">
        <f t="shared" si="5"/>
        <v>QUỲNH</v>
      </c>
      <c r="G87" s="8" t="s">
        <v>253</v>
      </c>
      <c r="H87" s="8" t="s">
        <v>158</v>
      </c>
      <c r="I87" s="8"/>
      <c r="J87" s="8" t="s">
        <v>452</v>
      </c>
      <c r="K87" s="38">
        <f t="shared" si="6"/>
        <v>1504224000000</v>
      </c>
      <c r="L87" s="42">
        <v>42979</v>
      </c>
      <c r="M87" s="41">
        <v>1496275200000</v>
      </c>
      <c r="N87" s="27" t="s">
        <v>487</v>
      </c>
      <c r="O87" s="41">
        <v>1504224000000</v>
      </c>
      <c r="P87" s="27" t="s">
        <v>487</v>
      </c>
      <c r="Q87" s="24" t="s">
        <v>453</v>
      </c>
      <c r="R87" s="22" t="s">
        <v>454</v>
      </c>
      <c r="S87" s="40"/>
      <c r="T87" s="8"/>
      <c r="U87" s="8"/>
      <c r="V87" s="8"/>
      <c r="W87" s="41"/>
      <c r="X87" s="8"/>
      <c r="Y87" s="8"/>
      <c r="Z87" s="28">
        <f t="shared" si="7"/>
        <v>0</v>
      </c>
      <c r="AA87" s="29" t="s">
        <v>129</v>
      </c>
      <c r="AB87" s="8"/>
      <c r="AC87" s="8"/>
      <c r="AD87" s="8"/>
      <c r="AE87" s="8"/>
      <c r="AF87" s="8"/>
      <c r="AG87" s="8"/>
    </row>
    <row r="88" spans="1:33" ht="15.5" customHeight="1" x14ac:dyDescent="0.35">
      <c r="B88" s="4">
        <v>84</v>
      </c>
      <c r="C88" s="46"/>
      <c r="D88" t="str">
        <f t="shared" si="4"/>
        <v>NGUYỄN THỊ HỒNG</v>
      </c>
      <c r="E88" s="26" t="s">
        <v>170</v>
      </c>
      <c r="F88" s="28" t="str">
        <f t="shared" si="5"/>
        <v>LỘC</v>
      </c>
      <c r="G88" s="8" t="s">
        <v>366</v>
      </c>
      <c r="H88" s="8" t="s">
        <v>455</v>
      </c>
      <c r="I88" s="8"/>
      <c r="J88" s="8" t="s">
        <v>456</v>
      </c>
      <c r="K88" s="38">
        <f t="shared" si="6"/>
        <v>1502323200000</v>
      </c>
      <c r="L88" s="42">
        <v>42957</v>
      </c>
      <c r="M88" s="41">
        <v>1501632000000</v>
      </c>
      <c r="N88" s="27" t="s">
        <v>487</v>
      </c>
      <c r="O88" s="41">
        <v>1502323200000</v>
      </c>
      <c r="P88" s="27" t="s">
        <v>487</v>
      </c>
      <c r="Q88" s="24" t="s">
        <v>457</v>
      </c>
      <c r="R88" s="8" t="s">
        <v>458</v>
      </c>
      <c r="S88" s="40"/>
      <c r="T88" s="8"/>
      <c r="U88" s="8"/>
      <c r="V88" s="8"/>
      <c r="W88" s="41"/>
      <c r="X88" s="8"/>
      <c r="Y88" s="8"/>
      <c r="Z88" s="28">
        <f t="shared" si="7"/>
        <v>0</v>
      </c>
      <c r="AA88" s="29" t="s">
        <v>129</v>
      </c>
      <c r="AB88" s="8"/>
      <c r="AC88" s="8"/>
      <c r="AD88" s="8"/>
      <c r="AE88" s="8"/>
      <c r="AF88" s="8"/>
      <c r="AG88" s="8"/>
    </row>
    <row r="89" spans="1:33" ht="15.5" customHeight="1" x14ac:dyDescent="0.35">
      <c r="B89" s="4">
        <v>85</v>
      </c>
      <c r="C89" s="46"/>
      <c r="D89" t="str">
        <f t="shared" si="4"/>
        <v>NGUYỄN THỊ HỒNG</v>
      </c>
      <c r="E89" s="26" t="s">
        <v>170</v>
      </c>
      <c r="F89" s="28" t="str">
        <f t="shared" si="5"/>
        <v>LỘC</v>
      </c>
      <c r="G89" s="8" t="s">
        <v>366</v>
      </c>
      <c r="H89" s="8" t="s">
        <v>455</v>
      </c>
      <c r="I89" s="8"/>
      <c r="J89" s="8" t="s">
        <v>459</v>
      </c>
      <c r="K89" s="38">
        <f t="shared" si="6"/>
        <v>1505088000000</v>
      </c>
      <c r="L89" s="42">
        <v>42989</v>
      </c>
      <c r="M89" s="41">
        <v>1502409600000</v>
      </c>
      <c r="N89" s="27" t="s">
        <v>487</v>
      </c>
      <c r="O89" s="41">
        <v>1505088000000</v>
      </c>
      <c r="P89" s="27" t="s">
        <v>487</v>
      </c>
      <c r="Q89" s="24" t="s">
        <v>460</v>
      </c>
      <c r="R89" s="8" t="s">
        <v>461</v>
      </c>
      <c r="S89" s="40">
        <f>(T89-$M$3)*86400000</f>
        <v>1505174400000</v>
      </c>
      <c r="T89" s="14">
        <v>42990</v>
      </c>
      <c r="U89" s="8" t="s">
        <v>462</v>
      </c>
      <c r="V89" s="8"/>
      <c r="W89" s="41"/>
      <c r="X89" s="8"/>
      <c r="Y89" s="8"/>
      <c r="Z89" s="28" t="str">
        <f t="shared" si="7"/>
        <v/>
      </c>
      <c r="AA89" s="29"/>
      <c r="AB89" s="8"/>
      <c r="AC89" s="8"/>
      <c r="AD89" s="8"/>
      <c r="AE89" s="8"/>
      <c r="AF89" s="8"/>
      <c r="AG89" s="8"/>
    </row>
    <row r="90" spans="1:33" ht="15.5" customHeight="1" x14ac:dyDescent="0.35">
      <c r="B90" s="4">
        <v>86</v>
      </c>
      <c r="C90" s="46"/>
      <c r="D90" t="str">
        <f t="shared" si="4"/>
        <v>NGUYỄN PHƯƠNG</v>
      </c>
      <c r="E90" s="26" t="s">
        <v>451</v>
      </c>
      <c r="F90" s="28" t="str">
        <f t="shared" si="5"/>
        <v>NGA</v>
      </c>
      <c r="G90" s="8" t="s">
        <v>333</v>
      </c>
      <c r="H90" s="8" t="s">
        <v>463</v>
      </c>
      <c r="I90" s="8"/>
      <c r="J90" s="8" t="s">
        <v>193</v>
      </c>
      <c r="K90" s="38">
        <f t="shared" si="6"/>
        <v>1499212800000</v>
      </c>
      <c r="L90" s="42">
        <v>42921</v>
      </c>
      <c r="M90" s="41">
        <v>1498780800000</v>
      </c>
      <c r="N90" s="27" t="s">
        <v>487</v>
      </c>
      <c r="O90" s="41">
        <v>1499212800000</v>
      </c>
      <c r="P90" s="27" t="s">
        <v>487</v>
      </c>
      <c r="Q90" s="24" t="s">
        <v>464</v>
      </c>
      <c r="R90" s="8" t="s">
        <v>465</v>
      </c>
      <c r="S90" s="40"/>
      <c r="T90" s="8"/>
      <c r="U90" s="8"/>
      <c r="V90" s="8"/>
      <c r="W90" s="41"/>
      <c r="X90" s="8"/>
      <c r="Y90" s="8"/>
      <c r="Z90" s="28" t="str">
        <f t="shared" si="7"/>
        <v/>
      </c>
      <c r="AA90" s="29"/>
      <c r="AB90" s="8"/>
      <c r="AC90" s="8"/>
      <c r="AD90" s="8"/>
      <c r="AE90" s="8"/>
      <c r="AF90" s="8"/>
      <c r="AG90" s="8"/>
    </row>
    <row r="91" spans="1:33" ht="15.5" customHeight="1" x14ac:dyDescent="0.35">
      <c r="B91" s="4">
        <v>87</v>
      </c>
      <c r="C91" s="46"/>
      <c r="D91" t="str">
        <f t="shared" si="4"/>
        <v>LÊ THÚY</v>
      </c>
      <c r="E91" s="26" t="s">
        <v>466</v>
      </c>
      <c r="F91" s="28" t="str">
        <f t="shared" si="5"/>
        <v>QUỲNH</v>
      </c>
      <c r="G91" s="8" t="s">
        <v>253</v>
      </c>
      <c r="H91" s="8" t="s">
        <v>46</v>
      </c>
      <c r="I91" s="8"/>
      <c r="J91" s="8" t="s">
        <v>375</v>
      </c>
      <c r="K91" s="38">
        <f t="shared" si="6"/>
        <v>1502755200000</v>
      </c>
      <c r="L91" s="42">
        <v>42962</v>
      </c>
      <c r="M91" s="41">
        <v>1489536000000</v>
      </c>
      <c r="N91" s="27" t="s">
        <v>487</v>
      </c>
      <c r="O91" s="41">
        <v>1502755200000</v>
      </c>
      <c r="P91" s="27" t="s">
        <v>487</v>
      </c>
      <c r="Q91" s="24" t="s">
        <v>467</v>
      </c>
      <c r="R91" s="8" t="s">
        <v>468</v>
      </c>
      <c r="S91" s="40"/>
      <c r="T91" s="8"/>
      <c r="U91" s="8" t="s">
        <v>469</v>
      </c>
      <c r="V91" s="8"/>
      <c r="W91" s="41"/>
      <c r="X91" s="8"/>
      <c r="Y91" s="8"/>
      <c r="Z91" s="28" t="str">
        <f t="shared" si="7"/>
        <v/>
      </c>
      <c r="AA91" s="29"/>
      <c r="AB91" s="8"/>
      <c r="AC91" s="8"/>
      <c r="AD91" s="8"/>
      <c r="AE91" s="8"/>
      <c r="AF91" s="8"/>
      <c r="AG91" s="8"/>
    </row>
    <row r="92" spans="1:33" ht="15.5" customHeight="1" x14ac:dyDescent="0.35">
      <c r="A92" s="44" t="s">
        <v>521</v>
      </c>
      <c r="B92" s="4">
        <v>88</v>
      </c>
      <c r="C92" s="46"/>
      <c r="D92" t="str">
        <f t="shared" si="4"/>
        <v>NGUYỄN THỊ THU</v>
      </c>
      <c r="E92" s="26" t="s">
        <v>243</v>
      </c>
      <c r="F92" s="28" t="str">
        <f t="shared" si="5"/>
        <v>HIỀN</v>
      </c>
      <c r="G92" s="8" t="s">
        <v>120</v>
      </c>
      <c r="H92" s="8" t="s">
        <v>362</v>
      </c>
      <c r="I92" s="8"/>
      <c r="J92" s="8" t="s">
        <v>470</v>
      </c>
      <c r="K92" s="38">
        <f t="shared" si="6"/>
        <v>1501718400000</v>
      </c>
      <c r="L92" s="42">
        <v>42950</v>
      </c>
      <c r="M92" s="41">
        <v>1500940800000</v>
      </c>
      <c r="N92" s="27" t="s">
        <v>487</v>
      </c>
      <c r="O92" s="41">
        <v>1501718400000</v>
      </c>
      <c r="P92" s="27" t="s">
        <v>487</v>
      </c>
      <c r="Q92" s="24" t="s">
        <v>471</v>
      </c>
      <c r="R92" s="8" t="s">
        <v>472</v>
      </c>
      <c r="S92" s="40"/>
      <c r="T92" s="8"/>
      <c r="U92" s="8"/>
      <c r="V92" s="8"/>
      <c r="W92" s="41"/>
      <c r="X92" s="8"/>
      <c r="Y92" s="8"/>
      <c r="Z92" s="28" t="str">
        <f t="shared" si="7"/>
        <v/>
      </c>
      <c r="AA92" s="29"/>
      <c r="AB92" s="8"/>
      <c r="AC92" s="8"/>
      <c r="AD92" s="8"/>
      <c r="AE92" s="8"/>
      <c r="AF92" s="8"/>
      <c r="AG92" s="8"/>
    </row>
    <row r="93" spans="1:33" ht="15.5" customHeight="1" x14ac:dyDescent="0.35">
      <c r="B93" s="4">
        <v>89</v>
      </c>
      <c r="C93" s="46"/>
      <c r="D93" t="str">
        <f t="shared" si="4"/>
        <v>NGUYỄN THỊ MINH</v>
      </c>
      <c r="E93" s="26" t="s">
        <v>338</v>
      </c>
      <c r="F93" s="28" t="str">
        <f t="shared" si="5"/>
        <v>HẰNG</v>
      </c>
      <c r="G93" s="8" t="s">
        <v>218</v>
      </c>
      <c r="H93" s="8" t="s">
        <v>46</v>
      </c>
      <c r="I93" s="8"/>
      <c r="J93" s="8" t="s">
        <v>473</v>
      </c>
      <c r="K93" s="38">
        <f t="shared" si="6"/>
        <v>1519862400000</v>
      </c>
      <c r="L93" s="42">
        <v>43160</v>
      </c>
      <c r="M93" s="41">
        <v>1504224000000</v>
      </c>
      <c r="N93" s="27" t="s">
        <v>487</v>
      </c>
      <c r="O93" s="41">
        <v>1519862400000</v>
      </c>
      <c r="P93" s="27" t="s">
        <v>487</v>
      </c>
      <c r="Q93" s="24" t="s">
        <v>474</v>
      </c>
      <c r="R93" s="8" t="s">
        <v>475</v>
      </c>
      <c r="S93" s="40"/>
      <c r="T93" s="8"/>
      <c r="U93" s="8"/>
      <c r="V93" s="8"/>
      <c r="W93" s="41"/>
      <c r="X93" s="8"/>
      <c r="Y93" s="8"/>
      <c r="Z93" s="28">
        <f t="shared" si="7"/>
        <v>0</v>
      </c>
      <c r="AA93" s="29" t="s">
        <v>129</v>
      </c>
      <c r="AB93" s="8"/>
      <c r="AC93" s="8"/>
      <c r="AD93" s="8"/>
      <c r="AE93" s="8"/>
      <c r="AF93" s="8"/>
      <c r="AG93" s="8"/>
    </row>
    <row r="94" spans="1:33" ht="15.5" customHeight="1" x14ac:dyDescent="0.35">
      <c r="A94" s="44" t="s">
        <v>523</v>
      </c>
      <c r="B94" s="4">
        <v>90</v>
      </c>
      <c r="C94" s="46" t="s">
        <v>522</v>
      </c>
      <c r="D94" t="str">
        <f t="shared" si="4"/>
        <v>NGUYỄN HOÀNG</v>
      </c>
      <c r="E94" s="26" t="s">
        <v>476</v>
      </c>
      <c r="F94" s="28" t="str">
        <f t="shared" si="5"/>
        <v>YẾN</v>
      </c>
      <c r="G94" s="8" t="s">
        <v>382</v>
      </c>
      <c r="H94" s="8" t="s">
        <v>355</v>
      </c>
      <c r="I94" s="8"/>
      <c r="J94" s="8" t="s">
        <v>477</v>
      </c>
      <c r="K94" s="38">
        <f t="shared" si="6"/>
        <v>1505433600000</v>
      </c>
      <c r="L94" s="42">
        <v>42993</v>
      </c>
      <c r="M94" s="41">
        <v>1503532800000</v>
      </c>
      <c r="N94" s="27" t="s">
        <v>487</v>
      </c>
      <c r="O94" s="41">
        <v>1505433600000</v>
      </c>
      <c r="P94" s="27" t="s">
        <v>487</v>
      </c>
      <c r="Q94" s="24" t="s">
        <v>478</v>
      </c>
      <c r="R94" s="8" t="s">
        <v>479</v>
      </c>
      <c r="S94" s="40">
        <f>(T94-$M$3)*86400000</f>
        <v>1505692800000</v>
      </c>
      <c r="T94" s="14">
        <v>42996</v>
      </c>
      <c r="U94" s="8" t="s">
        <v>480</v>
      </c>
      <c r="V94" s="8"/>
      <c r="W94" s="41"/>
      <c r="X94" s="8"/>
      <c r="Y94" s="8"/>
      <c r="Z94" s="28" t="str">
        <f t="shared" si="7"/>
        <v/>
      </c>
      <c r="AA94" s="29"/>
      <c r="AB94" s="8"/>
      <c r="AC94" s="8"/>
      <c r="AD94" s="8"/>
      <c r="AE94" s="8"/>
      <c r="AF94" s="8"/>
      <c r="AG94" s="8"/>
    </row>
    <row r="95" spans="1:33" ht="14" customHeight="1" x14ac:dyDescent="0.35">
      <c r="B95" s="23">
        <v>91</v>
      </c>
      <c r="C95" s="47" t="s">
        <v>524</v>
      </c>
      <c r="D95" t="str">
        <f t="shared" si="4"/>
        <v>HÀN HỒNG</v>
      </c>
      <c r="E95" s="26" t="s">
        <v>481</v>
      </c>
      <c r="F95" s="28" t="str">
        <f t="shared" si="5"/>
        <v>DIỆP</v>
      </c>
      <c r="G95" s="8" t="s">
        <v>482</v>
      </c>
      <c r="H95" s="8" t="s">
        <v>483</v>
      </c>
      <c r="I95" s="8"/>
      <c r="J95" s="8" t="s">
        <v>484</v>
      </c>
      <c r="K95" s="38">
        <f t="shared" si="6"/>
        <v>1507593600000</v>
      </c>
      <c r="L95" s="42">
        <v>43018</v>
      </c>
      <c r="M95" s="41">
        <v>1504656000000</v>
      </c>
      <c r="N95" s="27" t="s">
        <v>487</v>
      </c>
      <c r="O95" s="41">
        <v>1507593600000</v>
      </c>
      <c r="P95" s="27" t="s">
        <v>487</v>
      </c>
      <c r="Q95" s="24" t="s">
        <v>485</v>
      </c>
      <c r="R95" s="14" t="s">
        <v>486</v>
      </c>
      <c r="S95" s="40"/>
      <c r="T95" s="8"/>
      <c r="U95" s="8"/>
      <c r="V95" s="8"/>
      <c r="W95" s="41"/>
      <c r="X95" s="8"/>
      <c r="Y95" s="8"/>
      <c r="Z95" s="28" t="str">
        <f t="shared" si="7"/>
        <v/>
      </c>
      <c r="AA95" s="29"/>
      <c r="AB95" s="8"/>
      <c r="AC95" s="8"/>
      <c r="AD95" s="8"/>
      <c r="AE95" s="8"/>
      <c r="AF95" s="8"/>
      <c r="AG95" s="8"/>
    </row>
  </sheetData>
  <mergeCells count="45">
    <mergeCell ref="AB4:AC4"/>
    <mergeCell ref="AB12:AC12"/>
    <mergeCell ref="AB6:AC6"/>
    <mergeCell ref="AB5:AC5"/>
    <mergeCell ref="AB46:AC46"/>
    <mergeCell ref="AB47:AC47"/>
    <mergeCell ref="AB48:AC48"/>
    <mergeCell ref="AB39:AC39"/>
    <mergeCell ref="AB40:AC40"/>
    <mergeCell ref="AB41:AC41"/>
    <mergeCell ref="AB43:AC43"/>
    <mergeCell ref="AB44:AC44"/>
    <mergeCell ref="AB45:AC45"/>
    <mergeCell ref="AB35:AC35"/>
    <mergeCell ref="AB36:AC36"/>
    <mergeCell ref="AB37:AC37"/>
    <mergeCell ref="AB38:AC38"/>
    <mergeCell ref="AB30:AC30"/>
    <mergeCell ref="AB31:AC31"/>
    <mergeCell ref="AB32:AC32"/>
    <mergeCell ref="AB33:AC33"/>
    <mergeCell ref="AB34:AC34"/>
    <mergeCell ref="AB28:AC28"/>
    <mergeCell ref="AB29:AC29"/>
    <mergeCell ref="AB23:AC23"/>
    <mergeCell ref="AB24:AC24"/>
    <mergeCell ref="AB25:AC25"/>
    <mergeCell ref="AB26:AC26"/>
    <mergeCell ref="AB27:AC27"/>
    <mergeCell ref="AB19:AC19"/>
    <mergeCell ref="AB20:AC20"/>
    <mergeCell ref="AB21:AC21"/>
    <mergeCell ref="AB22:AC22"/>
    <mergeCell ref="AB16:AC16"/>
    <mergeCell ref="AB17:AC17"/>
    <mergeCell ref="AB18:AC18"/>
    <mergeCell ref="AB13:AC13"/>
    <mergeCell ref="AB14:AC14"/>
    <mergeCell ref="AB15:AC15"/>
    <mergeCell ref="AB7:AC7"/>
    <mergeCell ref="AB8:AC8"/>
    <mergeCell ref="AB9:AC9"/>
    <mergeCell ref="AB10:AC10"/>
    <mergeCell ref="AB11:AC11"/>
    <mergeCell ref="B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98AD-0D93-45E2-B4CF-4008A4B359C5}">
  <dimension ref="A1:C91"/>
  <sheetViews>
    <sheetView workbookViewId="0">
      <selection activeCell="A4" sqref="A4"/>
    </sheetView>
  </sheetViews>
  <sheetFormatPr defaultRowHeight="14.5" x14ac:dyDescent="0.35"/>
  <cols>
    <col min="1" max="1" width="10.453125" style="33" bestFit="1" customWidth="1"/>
  </cols>
  <sheetData>
    <row r="1" spans="1:3" x14ac:dyDescent="0.35">
      <c r="A1" s="42">
        <v>41027</v>
      </c>
      <c r="B1">
        <v>11</v>
      </c>
      <c r="C1">
        <v>2011</v>
      </c>
    </row>
    <row r="2" spans="1:3" x14ac:dyDescent="0.35">
      <c r="A2" s="42">
        <v>41145</v>
      </c>
      <c r="B2">
        <v>2</v>
      </c>
      <c r="C2">
        <v>2012</v>
      </c>
    </row>
    <row r="3" spans="1:3" x14ac:dyDescent="0.35">
      <c r="A3" s="42">
        <v>41105</v>
      </c>
      <c r="B3">
        <v>8</v>
      </c>
      <c r="C3">
        <v>2012</v>
      </c>
    </row>
    <row r="4" spans="1:3" x14ac:dyDescent="0.35">
      <c r="A4" s="42">
        <v>41089</v>
      </c>
      <c r="B4">
        <v>5</v>
      </c>
      <c r="C4">
        <v>2012</v>
      </c>
    </row>
    <row r="5" spans="1:3" x14ac:dyDescent="0.35">
      <c r="A5" s="42">
        <v>41182</v>
      </c>
      <c r="B5">
        <v>6</v>
      </c>
      <c r="C5">
        <v>2012</v>
      </c>
    </row>
    <row r="6" spans="1:3" x14ac:dyDescent="0.35">
      <c r="A6" s="42">
        <v>42521</v>
      </c>
      <c r="B6">
        <v>7</v>
      </c>
      <c r="C6">
        <v>2012</v>
      </c>
    </row>
    <row r="7" spans="1:3" x14ac:dyDescent="0.35">
      <c r="A7" s="42">
        <v>41109</v>
      </c>
      <c r="B7">
        <v>6</v>
      </c>
      <c r="C7">
        <v>2012</v>
      </c>
    </row>
    <row r="8" spans="1:3" x14ac:dyDescent="0.35">
      <c r="A8" s="42">
        <v>41639</v>
      </c>
      <c r="B8">
        <v>7</v>
      </c>
      <c r="C8">
        <v>2012</v>
      </c>
    </row>
    <row r="9" spans="1:3" x14ac:dyDescent="0.35">
      <c r="A9" s="42">
        <v>41274</v>
      </c>
      <c r="B9">
        <v>9</v>
      </c>
      <c r="C9">
        <v>2012</v>
      </c>
    </row>
    <row r="10" spans="1:3" x14ac:dyDescent="0.35">
      <c r="A10" s="42">
        <v>41191</v>
      </c>
      <c r="B10">
        <v>9</v>
      </c>
      <c r="C10">
        <v>2012</v>
      </c>
    </row>
    <row r="11" spans="1:3" x14ac:dyDescent="0.35">
      <c r="A11" s="42">
        <v>41517</v>
      </c>
      <c r="B11">
        <v>9</v>
      </c>
      <c r="C11">
        <v>2012</v>
      </c>
    </row>
    <row r="12" spans="1:3" x14ac:dyDescent="0.35">
      <c r="A12" s="42">
        <v>41362</v>
      </c>
      <c r="B12">
        <v>1</v>
      </c>
      <c r="C12">
        <v>2013</v>
      </c>
    </row>
    <row r="13" spans="1:3" x14ac:dyDescent="0.35">
      <c r="A13" s="42">
        <v>41424</v>
      </c>
      <c r="B13">
        <v>3</v>
      </c>
      <c r="C13">
        <v>2013</v>
      </c>
    </row>
    <row r="14" spans="1:3" x14ac:dyDescent="0.35">
      <c r="A14" s="42">
        <v>41517</v>
      </c>
      <c r="B14">
        <v>4</v>
      </c>
      <c r="C14">
        <v>2013</v>
      </c>
    </row>
    <row r="15" spans="1:3" x14ac:dyDescent="0.35">
      <c r="A15" s="42">
        <v>41565</v>
      </c>
      <c r="B15">
        <v>8</v>
      </c>
      <c r="C15">
        <v>2013</v>
      </c>
    </row>
    <row r="16" spans="1:3" x14ac:dyDescent="0.35">
      <c r="A16" s="42">
        <v>41547</v>
      </c>
      <c r="B16">
        <v>6</v>
      </c>
      <c r="C16">
        <v>2013</v>
      </c>
    </row>
    <row r="17" spans="1:3" x14ac:dyDescent="0.35">
      <c r="A17" s="42">
        <v>41885</v>
      </c>
      <c r="B17">
        <v>9</v>
      </c>
      <c r="C17">
        <v>2013</v>
      </c>
    </row>
    <row r="18" spans="1:3" x14ac:dyDescent="0.35">
      <c r="A18" s="42">
        <v>41874</v>
      </c>
      <c r="B18">
        <v>9</v>
      </c>
      <c r="C18">
        <v>2013</v>
      </c>
    </row>
    <row r="19" spans="1:3" x14ac:dyDescent="0.35">
      <c r="A19" s="42">
        <v>41628</v>
      </c>
      <c r="B19">
        <v>7</v>
      </c>
      <c r="C19">
        <v>2014</v>
      </c>
    </row>
    <row r="20" spans="1:3" x14ac:dyDescent="0.35">
      <c r="A20" s="42">
        <v>42064</v>
      </c>
      <c r="B20">
        <v>12</v>
      </c>
      <c r="C20">
        <v>2013</v>
      </c>
    </row>
    <row r="21" spans="1:3" x14ac:dyDescent="0.35">
      <c r="A21" s="42">
        <v>41717</v>
      </c>
      <c r="B21">
        <v>3</v>
      </c>
      <c r="C21">
        <v>2014</v>
      </c>
    </row>
    <row r="22" spans="1:3" x14ac:dyDescent="0.35">
      <c r="A22" s="42">
        <v>41845</v>
      </c>
      <c r="B22">
        <v>3</v>
      </c>
      <c r="C22">
        <v>2014</v>
      </c>
    </row>
    <row r="23" spans="1:3" x14ac:dyDescent="0.35">
      <c r="A23" s="42">
        <v>42185</v>
      </c>
      <c r="B23">
        <v>2</v>
      </c>
      <c r="C23">
        <v>2014</v>
      </c>
    </row>
    <row r="24" spans="1:3" x14ac:dyDescent="0.35">
      <c r="A24" s="42">
        <v>42036</v>
      </c>
      <c r="B24">
        <v>6</v>
      </c>
      <c r="C24">
        <v>2014</v>
      </c>
    </row>
    <row r="25" spans="1:3" x14ac:dyDescent="0.35">
      <c r="A25" s="42">
        <v>42004</v>
      </c>
      <c r="B25">
        <v>12</v>
      </c>
      <c r="C25">
        <v>2014</v>
      </c>
    </row>
    <row r="26" spans="1:3" x14ac:dyDescent="0.35">
      <c r="A26" s="42">
        <v>41957</v>
      </c>
      <c r="B26">
        <v>11</v>
      </c>
      <c r="C26">
        <v>2014</v>
      </c>
    </row>
    <row r="27" spans="1:3" x14ac:dyDescent="0.35">
      <c r="A27" s="42">
        <v>42180</v>
      </c>
      <c r="B27">
        <v>11</v>
      </c>
      <c r="C27">
        <v>2014</v>
      </c>
    </row>
    <row r="28" spans="1:3" x14ac:dyDescent="0.35">
      <c r="A28" s="42">
        <v>42430</v>
      </c>
      <c r="B28">
        <v>3</v>
      </c>
      <c r="C28">
        <v>2015</v>
      </c>
    </row>
    <row r="29" spans="1:3" x14ac:dyDescent="0.35">
      <c r="A29" s="42">
        <v>42277</v>
      </c>
      <c r="B29">
        <v>3</v>
      </c>
      <c r="C29">
        <v>2015</v>
      </c>
    </row>
    <row r="30" spans="1:3" x14ac:dyDescent="0.35">
      <c r="A30" s="42">
        <v>42155</v>
      </c>
      <c r="B30">
        <v>2</v>
      </c>
      <c r="C30">
        <v>2015</v>
      </c>
    </row>
    <row r="31" spans="1:3" x14ac:dyDescent="0.35">
      <c r="A31" s="42">
        <v>42272</v>
      </c>
      <c r="B31">
        <v>5</v>
      </c>
      <c r="C31">
        <v>2015</v>
      </c>
    </row>
    <row r="32" spans="1:3" x14ac:dyDescent="0.35">
      <c r="A32" s="42">
        <v>42239</v>
      </c>
      <c r="B32">
        <v>6</v>
      </c>
      <c r="C32">
        <v>2015</v>
      </c>
    </row>
    <row r="33" spans="1:3" x14ac:dyDescent="0.35">
      <c r="A33" s="42">
        <v>42230</v>
      </c>
      <c r="B33">
        <v>7</v>
      </c>
      <c r="C33">
        <v>2015</v>
      </c>
    </row>
    <row r="34" spans="1:3" x14ac:dyDescent="0.35">
      <c r="A34" s="42">
        <v>42583</v>
      </c>
      <c r="B34">
        <v>8</v>
      </c>
      <c r="C34">
        <v>2015</v>
      </c>
    </row>
    <row r="35" spans="1:3" x14ac:dyDescent="0.35">
      <c r="A35" s="42">
        <v>42613</v>
      </c>
      <c r="B35">
        <v>8</v>
      </c>
      <c r="C35">
        <v>2015</v>
      </c>
    </row>
    <row r="36" spans="1:3" x14ac:dyDescent="0.35">
      <c r="A36" s="42">
        <v>42612</v>
      </c>
      <c r="B36">
        <v>9</v>
      </c>
      <c r="C36">
        <v>2015</v>
      </c>
    </row>
    <row r="37" spans="1:3" x14ac:dyDescent="0.35">
      <c r="A37" s="42">
        <v>42384</v>
      </c>
      <c r="B37">
        <v>9</v>
      </c>
      <c r="C37">
        <v>2015</v>
      </c>
    </row>
    <row r="38" spans="1:3" x14ac:dyDescent="0.35">
      <c r="A38" s="42">
        <v>43359</v>
      </c>
      <c r="B38">
        <v>8</v>
      </c>
      <c r="C38">
        <v>2015</v>
      </c>
    </row>
    <row r="39" spans="1:3" x14ac:dyDescent="0.35">
      <c r="A39" s="42">
        <v>42322</v>
      </c>
      <c r="B39">
        <v>9</v>
      </c>
      <c r="C39">
        <v>2015</v>
      </c>
    </row>
    <row r="40" spans="1:3" x14ac:dyDescent="0.35">
      <c r="A40" s="42">
        <v>42272</v>
      </c>
      <c r="B40">
        <v>9</v>
      </c>
      <c r="C40">
        <v>2015</v>
      </c>
    </row>
    <row r="41" spans="1:3" x14ac:dyDescent="0.35">
      <c r="A41" s="42">
        <v>42242</v>
      </c>
      <c r="B41">
        <v>9</v>
      </c>
      <c r="C41">
        <v>2015</v>
      </c>
    </row>
    <row r="42" spans="1:3" x14ac:dyDescent="0.35">
      <c r="A42" s="42">
        <v>42309</v>
      </c>
      <c r="B42">
        <v>8</v>
      </c>
      <c r="C42">
        <v>2015</v>
      </c>
    </row>
    <row r="43" spans="1:3" x14ac:dyDescent="0.35">
      <c r="A43" s="42">
        <v>42318</v>
      </c>
      <c r="B43">
        <v>10</v>
      </c>
      <c r="C43">
        <v>2015</v>
      </c>
    </row>
    <row r="44" spans="1:3" x14ac:dyDescent="0.35">
      <c r="A44" s="42">
        <v>42648</v>
      </c>
      <c r="B44">
        <v>10</v>
      </c>
      <c r="C44">
        <v>2015</v>
      </c>
    </row>
    <row r="45" spans="1:3" x14ac:dyDescent="0.35">
      <c r="A45" s="42">
        <v>42705</v>
      </c>
      <c r="B45">
        <v>10</v>
      </c>
      <c r="C45">
        <v>2015</v>
      </c>
    </row>
    <row r="46" spans="1:3" x14ac:dyDescent="0.35">
      <c r="A46" s="42">
        <v>42536</v>
      </c>
      <c r="B46">
        <v>12</v>
      </c>
      <c r="C46">
        <v>2015</v>
      </c>
    </row>
    <row r="47" spans="1:3" x14ac:dyDescent="0.35">
      <c r="A47" s="42">
        <v>42809</v>
      </c>
      <c r="B47">
        <v>2</v>
      </c>
      <c r="C47">
        <v>2016</v>
      </c>
    </row>
    <row r="48" spans="1:3" x14ac:dyDescent="0.35">
      <c r="A48" s="42">
        <v>42491</v>
      </c>
      <c r="B48">
        <v>3</v>
      </c>
      <c r="C48">
        <v>2016</v>
      </c>
    </row>
    <row r="49" spans="1:3" x14ac:dyDescent="0.35">
      <c r="A49" s="42">
        <v>43008</v>
      </c>
      <c r="B49">
        <v>3</v>
      </c>
      <c r="C49">
        <v>2016</v>
      </c>
    </row>
    <row r="50" spans="1:3" x14ac:dyDescent="0.35">
      <c r="A50" s="42">
        <v>42613</v>
      </c>
      <c r="B50">
        <v>4</v>
      </c>
      <c r="C50">
        <v>2016</v>
      </c>
    </row>
    <row r="51" spans="1:3" x14ac:dyDescent="0.35">
      <c r="A51" s="42">
        <v>42580</v>
      </c>
      <c r="B51">
        <v>4</v>
      </c>
      <c r="C51">
        <v>2016</v>
      </c>
    </row>
    <row r="52" spans="1:3" x14ac:dyDescent="0.35">
      <c r="A52" s="42">
        <v>42524</v>
      </c>
      <c r="B52">
        <v>7</v>
      </c>
      <c r="C52">
        <v>2016</v>
      </c>
    </row>
    <row r="53" spans="1:3" x14ac:dyDescent="0.35">
      <c r="A53" s="42">
        <v>42582</v>
      </c>
      <c r="B53">
        <v>5</v>
      </c>
      <c r="C53">
        <v>2016</v>
      </c>
    </row>
    <row r="54" spans="1:3" x14ac:dyDescent="0.35">
      <c r="A54" s="42">
        <v>42673</v>
      </c>
      <c r="B54">
        <v>5</v>
      </c>
      <c r="C54">
        <v>2016</v>
      </c>
    </row>
    <row r="55" spans="1:3" x14ac:dyDescent="0.35">
      <c r="A55" s="42">
        <v>42550</v>
      </c>
      <c r="B55">
        <v>10</v>
      </c>
      <c r="C55">
        <v>2016</v>
      </c>
    </row>
    <row r="56" spans="1:3" x14ac:dyDescent="0.35">
      <c r="A56" s="42">
        <v>42552</v>
      </c>
      <c r="B56">
        <v>6</v>
      </c>
      <c r="C56">
        <v>2016</v>
      </c>
    </row>
    <row r="57" spans="1:3" x14ac:dyDescent="0.35">
      <c r="A57" s="42">
        <v>42566</v>
      </c>
      <c r="B57">
        <v>6</v>
      </c>
      <c r="C57">
        <v>2016</v>
      </c>
    </row>
    <row r="58" spans="1:3" x14ac:dyDescent="0.35">
      <c r="A58" s="42">
        <v>42597</v>
      </c>
      <c r="B58">
        <v>5</v>
      </c>
      <c r="C58">
        <v>2016</v>
      </c>
    </row>
    <row r="59" spans="1:3" x14ac:dyDescent="0.35">
      <c r="A59" s="42">
        <v>42549</v>
      </c>
      <c r="B59">
        <v>8</v>
      </c>
      <c r="C59">
        <v>2016</v>
      </c>
    </row>
    <row r="60" spans="1:3" x14ac:dyDescent="0.35">
      <c r="A60" s="42">
        <v>42608</v>
      </c>
      <c r="B60">
        <v>6</v>
      </c>
      <c r="C60">
        <v>2016</v>
      </c>
    </row>
    <row r="61" spans="1:3" x14ac:dyDescent="0.35">
      <c r="A61" s="42">
        <v>42613</v>
      </c>
      <c r="B61">
        <v>7</v>
      </c>
      <c r="C61">
        <v>2016</v>
      </c>
    </row>
    <row r="62" spans="1:3" x14ac:dyDescent="0.35">
      <c r="A62" s="42">
        <v>42614</v>
      </c>
      <c r="B62">
        <v>8</v>
      </c>
      <c r="C62">
        <v>2016</v>
      </c>
    </row>
    <row r="63" spans="1:3" x14ac:dyDescent="0.35">
      <c r="A63" s="42">
        <v>42609</v>
      </c>
      <c r="B63">
        <v>8</v>
      </c>
      <c r="C63">
        <v>2016</v>
      </c>
    </row>
    <row r="64" spans="1:3" x14ac:dyDescent="0.35">
      <c r="A64" s="42">
        <v>43344</v>
      </c>
      <c r="B64">
        <v>7</v>
      </c>
      <c r="C64">
        <v>2016</v>
      </c>
    </row>
    <row r="65" spans="1:3" x14ac:dyDescent="0.35">
      <c r="A65" s="42">
        <v>42921</v>
      </c>
      <c r="B65">
        <v>9</v>
      </c>
      <c r="C65">
        <v>2016</v>
      </c>
    </row>
    <row r="66" spans="1:3" x14ac:dyDescent="0.35">
      <c r="A66" s="42">
        <v>42794</v>
      </c>
      <c r="B66">
        <v>9</v>
      </c>
      <c r="C66">
        <v>2016</v>
      </c>
    </row>
    <row r="67" spans="1:3" x14ac:dyDescent="0.35">
      <c r="A67" s="42">
        <v>42668</v>
      </c>
      <c r="B67">
        <v>9</v>
      </c>
      <c r="C67">
        <v>2016</v>
      </c>
    </row>
    <row r="68" spans="1:3" x14ac:dyDescent="0.35">
      <c r="A68" s="42">
        <v>42690</v>
      </c>
      <c r="B68">
        <v>10</v>
      </c>
      <c r="C68">
        <v>2016</v>
      </c>
    </row>
    <row r="69" spans="1:3" x14ac:dyDescent="0.35">
      <c r="A69" s="42">
        <v>43020</v>
      </c>
      <c r="B69">
        <v>10</v>
      </c>
      <c r="C69">
        <v>2016</v>
      </c>
    </row>
    <row r="70" spans="1:3" x14ac:dyDescent="0.35">
      <c r="A70" s="42">
        <v>42977</v>
      </c>
      <c r="B70">
        <v>10</v>
      </c>
      <c r="C70">
        <v>2016</v>
      </c>
    </row>
    <row r="71" spans="1:3" x14ac:dyDescent="0.35">
      <c r="A71" s="42">
        <v>42948</v>
      </c>
      <c r="B71">
        <v>9</v>
      </c>
      <c r="C71">
        <v>2016</v>
      </c>
    </row>
    <row r="72" spans="1:3" x14ac:dyDescent="0.35">
      <c r="A72" s="42">
        <v>42724</v>
      </c>
      <c r="B72">
        <v>8</v>
      </c>
      <c r="C72">
        <v>2016</v>
      </c>
    </row>
    <row r="73" spans="1:3" x14ac:dyDescent="0.35">
      <c r="A73" s="42">
        <v>42735</v>
      </c>
      <c r="B73">
        <v>6</v>
      </c>
      <c r="C73">
        <v>2016</v>
      </c>
    </row>
    <row r="74" spans="1:3" x14ac:dyDescent="0.35">
      <c r="A74" s="42">
        <v>43100</v>
      </c>
      <c r="B74">
        <v>1</v>
      </c>
      <c r="C74">
        <v>2016</v>
      </c>
    </row>
    <row r="75" spans="1:3" x14ac:dyDescent="0.35">
      <c r="A75" s="42">
        <v>42727</v>
      </c>
      <c r="B75">
        <v>1</v>
      </c>
      <c r="C75">
        <v>2017</v>
      </c>
    </row>
    <row r="76" spans="1:3" x14ac:dyDescent="0.35">
      <c r="A76" s="42">
        <v>42947</v>
      </c>
      <c r="B76">
        <v>12</v>
      </c>
      <c r="C76">
        <v>2016</v>
      </c>
    </row>
    <row r="77" spans="1:3" x14ac:dyDescent="0.35">
      <c r="A77" s="42">
        <v>43070</v>
      </c>
      <c r="B77">
        <v>12</v>
      </c>
      <c r="C77">
        <v>2016</v>
      </c>
    </row>
    <row r="78" spans="1:3" x14ac:dyDescent="0.35">
      <c r="A78" s="42">
        <v>43146</v>
      </c>
      <c r="B78">
        <v>12</v>
      </c>
      <c r="C78">
        <v>2016</v>
      </c>
    </row>
    <row r="79" spans="1:3" x14ac:dyDescent="0.35">
      <c r="A79" s="42">
        <v>42825</v>
      </c>
      <c r="B79">
        <v>2</v>
      </c>
      <c r="C79">
        <v>2017</v>
      </c>
    </row>
    <row r="80" spans="1:3" x14ac:dyDescent="0.35">
      <c r="A80" s="42">
        <v>43174</v>
      </c>
      <c r="B80">
        <v>2</v>
      </c>
      <c r="C80">
        <v>2017</v>
      </c>
    </row>
    <row r="81" spans="1:3" x14ac:dyDescent="0.35">
      <c r="A81" s="42">
        <v>42916</v>
      </c>
      <c r="B81">
        <v>3</v>
      </c>
      <c r="C81">
        <v>2017</v>
      </c>
    </row>
    <row r="82" spans="1:3" x14ac:dyDescent="0.35">
      <c r="A82" s="42">
        <v>42979</v>
      </c>
      <c r="B82">
        <v>5</v>
      </c>
      <c r="C82">
        <v>2017</v>
      </c>
    </row>
    <row r="83" spans="1:3" x14ac:dyDescent="0.35">
      <c r="A83" s="42">
        <v>42957</v>
      </c>
      <c r="B83">
        <v>6</v>
      </c>
      <c r="C83">
        <v>2017</v>
      </c>
    </row>
    <row r="84" spans="1:3" x14ac:dyDescent="0.35">
      <c r="A84" s="42">
        <v>42989</v>
      </c>
      <c r="B84">
        <v>8</v>
      </c>
      <c r="C84">
        <v>2017</v>
      </c>
    </row>
    <row r="85" spans="1:3" x14ac:dyDescent="0.35">
      <c r="A85" s="42">
        <v>42921</v>
      </c>
      <c r="B85">
        <v>8</v>
      </c>
      <c r="C85">
        <v>2017</v>
      </c>
    </row>
    <row r="86" spans="1:3" x14ac:dyDescent="0.35">
      <c r="A86" s="42">
        <v>42962</v>
      </c>
      <c r="B86">
        <v>6</v>
      </c>
      <c r="C86">
        <v>2017</v>
      </c>
    </row>
    <row r="87" spans="1:3" x14ac:dyDescent="0.35">
      <c r="A87" s="42">
        <v>42950</v>
      </c>
      <c r="B87">
        <v>3</v>
      </c>
      <c r="C87">
        <v>2017</v>
      </c>
    </row>
    <row r="88" spans="1:3" x14ac:dyDescent="0.35">
      <c r="A88" s="42">
        <v>43160</v>
      </c>
      <c r="B88">
        <v>7</v>
      </c>
      <c r="C88">
        <v>2017</v>
      </c>
    </row>
    <row r="89" spans="1:3" x14ac:dyDescent="0.35">
      <c r="A89" s="42">
        <v>42993</v>
      </c>
      <c r="B89">
        <v>9</v>
      </c>
      <c r="C89">
        <v>2017</v>
      </c>
    </row>
    <row r="90" spans="1:3" x14ac:dyDescent="0.35">
      <c r="A90" s="42">
        <v>43018</v>
      </c>
      <c r="B90">
        <v>8</v>
      </c>
      <c r="C90">
        <v>2017</v>
      </c>
    </row>
    <row r="91" spans="1:3" x14ac:dyDescent="0.35">
      <c r="A91" s="33">
        <v>42984</v>
      </c>
      <c r="B91">
        <v>9</v>
      </c>
      <c r="C9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Son Tung</dc:creator>
  <cp:keywords/>
  <dc:description/>
  <cp:lastModifiedBy>Thanh Truong Cong</cp:lastModifiedBy>
  <dcterms:created xsi:type="dcterms:W3CDTF">2012-05-09T09:50:50Z</dcterms:created>
  <dcterms:modified xsi:type="dcterms:W3CDTF">2022-01-13T19:11:02Z</dcterms:modified>
  <cp:category/>
</cp:coreProperties>
</file>