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eek Dhokwal\Downloads\"/>
    </mc:Choice>
  </mc:AlternateContent>
  <bookViews>
    <workbookView xWindow="0" yWindow="0" windowWidth="15345" windowHeight="3945"/>
  </bookViews>
  <sheets>
    <sheet name="Classical-Marginal-Conditional" sheetId="6" r:id="rId1"/>
    <sheet name="Binomial Distribution" sheetId="1" r:id="rId2"/>
    <sheet name="Normal Distribution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E17" i="7"/>
  <c r="E16" i="7"/>
  <c r="E15" i="7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E22" i="1"/>
  <c r="E21" i="1"/>
  <c r="E20" i="1"/>
  <c r="E19" i="1"/>
  <c r="J16" i="1"/>
  <c r="K16" i="1" s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J10" i="1"/>
  <c r="K10" i="1" s="1"/>
  <c r="I10" i="1"/>
  <c r="J9" i="1"/>
  <c r="K9" i="1" s="1"/>
  <c r="I9" i="1"/>
  <c r="J8" i="1"/>
  <c r="K8" i="1" s="1"/>
  <c r="I8" i="1"/>
  <c r="K7" i="1"/>
  <c r="J7" i="1"/>
  <c r="I7" i="1"/>
  <c r="J6" i="1"/>
  <c r="K6" i="1" s="1"/>
  <c r="I6" i="1"/>
  <c r="D28" i="6" l="1"/>
  <c r="D27" i="6"/>
  <c r="D25" i="6"/>
  <c r="D21" i="6"/>
  <c r="D16" i="6"/>
  <c r="D17" i="6" s="1"/>
  <c r="D29" i="6" l="1"/>
</calcChain>
</file>

<file path=xl/sharedStrings.xml><?xml version="1.0" encoding="utf-8"?>
<sst xmlns="http://schemas.openxmlformats.org/spreadsheetml/2006/main" count="61" uniqueCount="54">
  <si>
    <t>Sample</t>
  </si>
  <si>
    <t>P(X)</t>
  </si>
  <si>
    <t>CP(X)</t>
  </si>
  <si>
    <t>Trials</t>
  </si>
  <si>
    <t>SuccessProb</t>
  </si>
  <si>
    <t>1-CP(x)</t>
  </si>
  <si>
    <t>Mean</t>
  </si>
  <si>
    <t>SD</t>
  </si>
  <si>
    <t>1-CP(X)</t>
  </si>
  <si>
    <t>Solution</t>
  </si>
  <si>
    <t>SOLUTION</t>
  </si>
  <si>
    <t>Total Count of Employees</t>
  </si>
  <si>
    <t>Total Count of Employees Not Highly Dissatisfied</t>
  </si>
  <si>
    <t>Classical Probability of Employees who are not Highly Dissatisfied</t>
  </si>
  <si>
    <t xml:space="preserve">Total Count of Employees with Post Graduate Degree </t>
  </si>
  <si>
    <t>Marginal Probability of an employee with post graduate degree (Marginal Probability is a probability which appears at a Margin , easy to understand it)</t>
  </si>
  <si>
    <t>(iv) What is a probability that an employee is a College Graduate given that employee is satisfied.</t>
  </si>
  <si>
    <t>Joint Probability of Employees who are satisfied College Graduate (Joint probability is looking at the intersection cell and divide it with the total outcomes)</t>
  </si>
  <si>
    <t>Table with all Possible Outcomes</t>
  </si>
  <si>
    <t>(i) Zero had 90% or more of their investments in stocks?</t>
  </si>
  <si>
    <t>(ii)  Exactly one had 90% or more of his investments in stocks?</t>
  </si>
  <si>
    <t>(iv) Three or more had 90% or more of their investments in stocks</t>
  </si>
  <si>
    <t>Spent</t>
  </si>
  <si>
    <t>(ii) Find the probability that a household spent more than $60.00</t>
  </si>
  <si>
    <t>(iv)  99% of households spent less than what amount?</t>
  </si>
  <si>
    <t>Marginal Probability of an employee being Satisfied</t>
  </si>
  <si>
    <t>Joint probability of an employee being satisfied and being a college graduate</t>
  </si>
  <si>
    <t>P(College Graduate | Satisfied) (Conditional Probability)</t>
  </si>
  <si>
    <r>
      <t xml:space="preserve">(iii) </t>
    </r>
    <r>
      <rPr>
        <sz val="11"/>
        <color theme="1"/>
        <rFont val="Calibri"/>
        <family val="2"/>
        <scheme val="minor"/>
      </rPr>
      <t>Two or fewer had 90% or more of their investment in stocks?</t>
    </r>
  </si>
  <si>
    <r>
      <t xml:space="preserve">(iii) </t>
    </r>
    <r>
      <rPr>
        <sz val="11"/>
        <color theme="1"/>
        <rFont val="Calibri"/>
        <family val="2"/>
        <scheme val="minor"/>
      </rPr>
      <t>What proportion of the households spent between $40.00 and $50.00?</t>
    </r>
  </si>
  <si>
    <r>
      <rPr>
        <b/>
        <u/>
        <sz val="11"/>
        <color theme="1"/>
        <rFont val="Calibri"/>
        <family val="2"/>
        <scheme val="minor"/>
      </rPr>
      <t>PROBLEM STATEMENT - CLASSICAL PROBABILITY , MARGINAL PROBABILITY, JOINT PROBABILITY AND CONDITIONAL PROBABILITY</t>
    </r>
    <r>
      <rPr>
        <sz val="11"/>
        <color theme="1"/>
        <rFont val="Calibri"/>
        <family val="2"/>
        <scheme val="minor"/>
      </rPr>
      <t xml:space="preserve">
 A multinational firm conducted a job satisfaction survey on a sample of its employees. The table below summarizes the result of the survey. Assuming that the sample drawn is a random sample from its entire employee population, the HR would like to know the probability of the following events.</t>
    </r>
  </si>
  <si>
    <t>(i) What percentage of Employees who are not Highly Dissatisfied?</t>
  </si>
  <si>
    <t xml:space="preserve"> (ii) What percentage of Employees are Satisfied College Graduate?</t>
  </si>
  <si>
    <t xml:space="preserve">Total count of employees who are Satisfied and are College Graduate </t>
  </si>
  <si>
    <t xml:space="preserve"> (ii) What percentage of Employees have a post graduate degree?</t>
  </si>
  <si>
    <t>P(X) - Probability Mass Function</t>
  </si>
  <si>
    <t>CP(X) - Cumulative Probability Function</t>
  </si>
  <si>
    <t>What is the probability that during 2008,</t>
  </si>
  <si>
    <r>
      <rPr>
        <b/>
        <u/>
        <sz val="11"/>
        <color theme="1"/>
        <rFont val="Calibri"/>
        <family val="2"/>
        <scheme val="minor"/>
      </rPr>
      <t>PROBLEM STATEMENT -BINOMIAL PROBABILITY</t>
    </r>
    <r>
      <rPr>
        <sz val="11"/>
        <color theme="1"/>
        <rFont val="Calibri"/>
        <family val="2"/>
        <scheme val="minor"/>
      </rPr>
      <t xml:space="preserve">
Investment Advisors agree that near retirees, defined as people aged 55 to 65, should have balanced portfolios. Most advisors suggest that the near –retirees have no more than 50% of their investments in stocks. However, during the huge decline in the stock market in 2008, 22% of near retirees had 90% or more of their investments in stocks.
Suppose you have a random sample of 10 people who have labelled as near retirees in 2008.</t>
    </r>
  </si>
  <si>
    <t>(i) Find the probability that a household spent less than $35.00</t>
  </si>
  <si>
    <t>P(X) - Probability Density Function</t>
  </si>
  <si>
    <r>
      <rPr>
        <b/>
        <u/>
        <sz val="11"/>
        <color theme="1"/>
        <rFont val="Calibri"/>
        <family val="2"/>
        <scheme val="minor"/>
      </rPr>
      <t>PROBLEM STATEMENT - NORMAL DISTRIBUTION</t>
    </r>
    <r>
      <rPr>
        <sz val="11"/>
        <color theme="1"/>
        <rFont val="Calibri"/>
        <family val="2"/>
        <scheme val="minor"/>
      </rPr>
      <t xml:space="preserve">
In a recent year, about two thirds of US households purchased ground coffee. Consider the annual ground coffee expenditures for households  purchasing ground coffee assuming that these expenditures are approximately distributed as a normal random variable with a mean of $65.16 and a Standard Deviation of $10.00</t>
    </r>
  </si>
  <si>
    <t>Job Satisfaction</t>
  </si>
  <si>
    <t>Education Level</t>
  </si>
  <si>
    <t>Satisfied</t>
  </si>
  <si>
    <t>Neutral</t>
  </si>
  <si>
    <t>Dissatisfied</t>
  </si>
  <si>
    <t>Highly Dissatisfied</t>
  </si>
  <si>
    <t>Total</t>
  </si>
  <si>
    <t>Did not complete high school</t>
  </si>
  <si>
    <t>High school graduate</t>
  </si>
  <si>
    <t>Some college</t>
  </si>
  <si>
    <t>Post-graduate</t>
  </si>
  <si>
    <t>College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</si>
</sst>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6">
    <font>
      <sz val="11"/>
      <color theme="1"/>
      <name val="Calibri"/>
      <family val="2"/>
      <scheme val="minor"/>
    </font>
    <font>
      <sz val="12"/>
      <color theme="1"/>
      <name val="Arial "/>
    </font>
    <font>
      <b/>
      <u/>
      <sz val="14"/>
      <color theme="1"/>
      <name val="Arial  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horizontal="justify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/>
    <xf numFmtId="0" fontId="5" fillId="2" borderId="10" xfId="0" applyFont="1" applyFill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3" xfId="0" applyFont="1" applyBorder="1"/>
    <xf numFmtId="0" fontId="0" fillId="0" borderId="8" xfId="0" applyFont="1" applyBorder="1"/>
    <xf numFmtId="0" fontId="4" fillId="2" borderId="14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2" borderId="4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0" fillId="2" borderId="9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justify" vertical="center"/>
    </xf>
    <xf numFmtId="0" fontId="0" fillId="0" borderId="7" xfId="0" applyFont="1" applyBorder="1" applyAlignment="1">
      <alignment horizontal="justify" vertical="center"/>
    </xf>
    <xf numFmtId="0" fontId="0" fillId="0" borderId="2" xfId="0" applyFont="1" applyBorder="1" applyAlignment="1">
      <alignment horizontal="justify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justify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3" borderId="0" xfId="0" applyFill="1"/>
    <xf numFmtId="165" fontId="0" fillId="0" borderId="1" xfId="0" applyNumberFormat="1" applyFont="1" applyBorder="1"/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C3:H9" totalsRowShown="0">
  <autoFilter ref="C3:H9"/>
  <tableColumns count="6">
    <tableColumn id="1" name="Education Level"/>
    <tableColumn id="2" name="Satisfied"/>
    <tableColumn id="3" name="Neutral"/>
    <tableColumn id="4" name="Dissatisfied"/>
    <tableColumn id="5" name="Highly Dissatisfied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zoomScaleNormal="100" workbookViewId="0"/>
  </sheetViews>
  <sheetFormatPr defaultRowHeight="15"/>
  <cols>
    <col min="2" max="2" width="66.42578125" customWidth="1"/>
    <col min="3" max="3" width="53.5703125" customWidth="1"/>
    <col min="4" max="5" width="11" customWidth="1"/>
    <col min="6" max="6" width="13.5703125" bestFit="1" customWidth="1"/>
    <col min="7" max="7" width="19.85546875" bestFit="1" customWidth="1"/>
    <col min="8" max="8" width="11" customWidth="1"/>
  </cols>
  <sheetData>
    <row r="1" spans="2:8" ht="15" customHeight="1">
      <c r="B1" s="30" t="s">
        <v>30</v>
      </c>
    </row>
    <row r="2" spans="2:8">
      <c r="B2" s="30"/>
      <c r="C2" s="31" t="s">
        <v>42</v>
      </c>
      <c r="D2" s="31"/>
      <c r="E2" s="31"/>
      <c r="F2" s="31"/>
      <c r="G2" s="31"/>
      <c r="H2" s="31"/>
    </row>
    <row r="3" spans="2:8">
      <c r="B3" s="30"/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</row>
    <row r="4" spans="2:8">
      <c r="B4" s="30"/>
      <c r="C4" t="s">
        <v>49</v>
      </c>
      <c r="D4">
        <v>10</v>
      </c>
      <c r="E4">
        <v>20</v>
      </c>
      <c r="F4">
        <v>30</v>
      </c>
      <c r="G4">
        <v>40</v>
      </c>
      <c r="H4">
        <v>100</v>
      </c>
    </row>
    <row r="5" spans="2:8">
      <c r="B5" s="30"/>
      <c r="C5" t="s">
        <v>50</v>
      </c>
      <c r="D5">
        <v>20</v>
      </c>
      <c r="E5">
        <v>30</v>
      </c>
      <c r="F5">
        <v>25</v>
      </c>
      <c r="G5">
        <v>50</v>
      </c>
      <c r="H5">
        <v>125</v>
      </c>
    </row>
    <row r="6" spans="2:8">
      <c r="B6" s="30"/>
      <c r="C6" t="s">
        <v>51</v>
      </c>
      <c r="D6">
        <v>30</v>
      </c>
      <c r="E6">
        <v>60</v>
      </c>
      <c r="F6">
        <v>35</v>
      </c>
      <c r="G6">
        <v>25</v>
      </c>
      <c r="H6">
        <v>150</v>
      </c>
    </row>
    <row r="7" spans="2:8">
      <c r="B7" s="30"/>
      <c r="C7" t="s">
        <v>53</v>
      </c>
      <c r="D7">
        <v>120</v>
      </c>
      <c r="E7">
        <v>40</v>
      </c>
      <c r="F7">
        <v>30</v>
      </c>
      <c r="G7">
        <v>10</v>
      </c>
      <c r="H7">
        <v>200</v>
      </c>
    </row>
    <row r="8" spans="2:8" ht="21" customHeight="1">
      <c r="B8" s="30"/>
      <c r="C8" t="s">
        <v>52</v>
      </c>
      <c r="D8">
        <v>60</v>
      </c>
      <c r="E8">
        <v>15</v>
      </c>
      <c r="F8">
        <v>0</v>
      </c>
      <c r="G8">
        <v>0</v>
      </c>
      <c r="H8">
        <v>75</v>
      </c>
    </row>
    <row r="9" spans="2:8">
      <c r="B9" s="30"/>
      <c r="C9" t="s">
        <v>48</v>
      </c>
      <c r="D9">
        <v>240</v>
      </c>
      <c r="E9">
        <v>165</v>
      </c>
      <c r="F9">
        <v>120</v>
      </c>
      <c r="G9">
        <v>125</v>
      </c>
      <c r="H9">
        <v>650</v>
      </c>
    </row>
    <row r="13" spans="2:8" ht="15.75" thickBot="1"/>
    <row r="14" spans="2:8" ht="15.75" thickBot="1">
      <c r="C14" s="7" t="s">
        <v>10</v>
      </c>
      <c r="D14" s="4"/>
    </row>
    <row r="15" spans="2:8">
      <c r="B15" s="4"/>
      <c r="C15" s="26" t="s">
        <v>11</v>
      </c>
      <c r="D15" s="4">
        <v>650</v>
      </c>
    </row>
    <row r="16" spans="2:8">
      <c r="B16" s="26" t="s">
        <v>31</v>
      </c>
      <c r="C16" s="4" t="s">
        <v>12</v>
      </c>
      <c r="D16" s="4">
        <f>240+165+120</f>
        <v>525</v>
      </c>
    </row>
    <row r="17" spans="2:4" ht="30">
      <c r="B17" s="4"/>
      <c r="C17" s="26" t="s">
        <v>13</v>
      </c>
      <c r="D17" s="6">
        <f>D16/D15</f>
        <v>0.80769230769230771</v>
      </c>
    </row>
    <row r="18" spans="2:4">
      <c r="B18" s="4"/>
      <c r="C18" s="4"/>
      <c r="D18" s="4"/>
    </row>
    <row r="19" spans="2:4">
      <c r="B19" s="4"/>
      <c r="C19" s="26" t="s">
        <v>11</v>
      </c>
      <c r="D19" s="26">
        <v>650</v>
      </c>
    </row>
    <row r="20" spans="2:4" ht="30">
      <c r="B20" s="26" t="s">
        <v>32</v>
      </c>
      <c r="C20" s="26" t="s">
        <v>33</v>
      </c>
      <c r="D20" s="26">
        <v>120</v>
      </c>
    </row>
    <row r="21" spans="2:4" ht="45">
      <c r="B21" s="4"/>
      <c r="C21" s="26" t="s">
        <v>17</v>
      </c>
      <c r="D21" s="6">
        <f>D20/D19</f>
        <v>0.18461538461538463</v>
      </c>
    </row>
    <row r="22" spans="2:4">
      <c r="B22" s="4"/>
      <c r="C22" s="4"/>
      <c r="D22" s="4"/>
    </row>
    <row r="23" spans="2:4">
      <c r="B23" s="4"/>
      <c r="C23" s="26" t="s">
        <v>11</v>
      </c>
      <c r="D23" s="26">
        <v>650</v>
      </c>
    </row>
    <row r="24" spans="2:4">
      <c r="B24" s="26" t="s">
        <v>34</v>
      </c>
      <c r="C24" s="26" t="s">
        <v>14</v>
      </c>
      <c r="D24" s="26">
        <v>75</v>
      </c>
    </row>
    <row r="25" spans="2:4" ht="45">
      <c r="B25" s="4"/>
      <c r="C25" s="26" t="s">
        <v>15</v>
      </c>
      <c r="D25" s="6">
        <f>D24/D23</f>
        <v>0.11538461538461539</v>
      </c>
    </row>
    <row r="26" spans="2:4">
      <c r="B26" s="4"/>
      <c r="C26" s="4"/>
      <c r="D26" s="4"/>
    </row>
    <row r="27" spans="2:4">
      <c r="B27" s="4"/>
      <c r="C27" s="26" t="s">
        <v>25</v>
      </c>
      <c r="D27" s="4">
        <f>240/650</f>
        <v>0.36923076923076925</v>
      </c>
    </row>
    <row r="28" spans="2:4" ht="30">
      <c r="B28" s="26" t="s">
        <v>16</v>
      </c>
      <c r="C28" s="26" t="s">
        <v>26</v>
      </c>
      <c r="D28" s="4">
        <f>120/650</f>
        <v>0.18461538461538463</v>
      </c>
    </row>
    <row r="29" spans="2:4">
      <c r="B29" s="4"/>
      <c r="C29" s="26" t="s">
        <v>27</v>
      </c>
      <c r="D29" s="6">
        <f>D28/D27</f>
        <v>0.5</v>
      </c>
    </row>
    <row r="30" spans="2:4">
      <c r="B30" s="4"/>
    </row>
  </sheetData>
  <mergeCells count="2">
    <mergeCell ref="B1:B9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showGridLines="0" zoomScale="75" zoomScaleNormal="75" workbookViewId="0"/>
  </sheetViews>
  <sheetFormatPr defaultRowHeight="15"/>
  <cols>
    <col min="2" max="2" width="45.140625" customWidth="1"/>
    <col min="5" max="5" width="25" customWidth="1"/>
    <col min="9" max="9" width="12.28515625" customWidth="1"/>
    <col min="10" max="10" width="14.28515625" customWidth="1"/>
    <col min="11" max="11" width="14.7109375" customWidth="1"/>
  </cols>
  <sheetData>
    <row r="1" spans="2:15" ht="15.75" thickBot="1"/>
    <row r="2" spans="2:15" ht="18.75" customHeight="1" thickBot="1">
      <c r="H2" s="32" t="s">
        <v>18</v>
      </c>
      <c r="I2" s="33"/>
      <c r="J2" s="33"/>
      <c r="K2" s="34"/>
    </row>
    <row r="3" spans="2:15" ht="15" customHeight="1">
      <c r="B3" s="36" t="s">
        <v>38</v>
      </c>
      <c r="C3" s="36"/>
      <c r="D3" s="36"/>
      <c r="E3" s="36"/>
      <c r="H3" s="8" t="s">
        <v>3</v>
      </c>
      <c r="I3" s="8">
        <v>10</v>
      </c>
      <c r="J3" s="35" t="s">
        <v>4</v>
      </c>
      <c r="K3" s="35"/>
    </row>
    <row r="4" spans="2:15">
      <c r="B4" s="36"/>
      <c r="C4" s="36"/>
      <c r="D4" s="36"/>
      <c r="E4" s="36"/>
      <c r="H4" s="8"/>
      <c r="I4" s="8"/>
      <c r="J4" s="35">
        <v>0.22</v>
      </c>
      <c r="K4" s="35"/>
    </row>
    <row r="5" spans="2:15">
      <c r="B5" s="36"/>
      <c r="C5" s="36"/>
      <c r="D5" s="36"/>
      <c r="E5" s="36"/>
      <c r="H5" s="8" t="s">
        <v>0</v>
      </c>
      <c r="I5" s="8" t="s">
        <v>1</v>
      </c>
      <c r="J5" s="8" t="s">
        <v>2</v>
      </c>
      <c r="K5" s="8" t="s">
        <v>5</v>
      </c>
    </row>
    <row r="6" spans="2:15">
      <c r="B6" s="36"/>
      <c r="C6" s="36"/>
      <c r="D6" s="36"/>
      <c r="E6" s="36"/>
      <c r="H6" s="8">
        <v>0</v>
      </c>
      <c r="I6" s="9">
        <f>_xlfn.BINOM.DIST(H6,$I$3,$J$4,0)</f>
        <v>8.3357758312362001E-2</v>
      </c>
      <c r="J6" s="9">
        <f>_xlfn.BINOM.DIST(H6,$I$3,$J$4,1)</f>
        <v>8.3357758312362001E-2</v>
      </c>
      <c r="K6" s="9">
        <f>1-J6</f>
        <v>0.91664224168763797</v>
      </c>
    </row>
    <row r="7" spans="2:15">
      <c r="B7" s="36"/>
      <c r="C7" s="36"/>
      <c r="D7" s="36"/>
      <c r="E7" s="36"/>
      <c r="H7" s="8">
        <v>1</v>
      </c>
      <c r="I7" s="9">
        <f t="shared" ref="I7:I16" si="0">_xlfn.BINOM.DIST(H7,$I$3,$J$4,0)</f>
        <v>0.23511162600922611</v>
      </c>
      <c r="J7" s="9">
        <f t="shared" ref="J7:J16" si="1">_xlfn.BINOM.DIST(H7,$I$3,$J$4,1)</f>
        <v>0.31846938432158822</v>
      </c>
      <c r="K7" s="9">
        <f t="shared" ref="K7:K16" si="2">1-J7</f>
        <v>0.68153061567841178</v>
      </c>
    </row>
    <row r="8" spans="2:15">
      <c r="B8" s="36"/>
      <c r="C8" s="36"/>
      <c r="D8" s="36"/>
      <c r="E8" s="36"/>
      <c r="H8" s="8">
        <v>2</v>
      </c>
      <c r="I8" s="9">
        <f t="shared" si="0"/>
        <v>0.29841090993478708</v>
      </c>
      <c r="J8" s="9">
        <f t="shared" si="1"/>
        <v>0.61688029425637514</v>
      </c>
      <c r="K8" s="9">
        <f t="shared" si="2"/>
        <v>0.38311970574362486</v>
      </c>
      <c r="O8" s="1"/>
    </row>
    <row r="9" spans="2:15">
      <c r="B9" s="36"/>
      <c r="C9" s="36"/>
      <c r="D9" s="36"/>
      <c r="E9" s="36"/>
      <c r="H9" s="8">
        <v>3</v>
      </c>
      <c r="I9" s="9">
        <f t="shared" si="0"/>
        <v>0.22444581260052357</v>
      </c>
      <c r="J9" s="9">
        <f t="shared" si="1"/>
        <v>0.84132610685689879</v>
      </c>
      <c r="K9" s="9">
        <f t="shared" si="2"/>
        <v>0.15867389314310121</v>
      </c>
      <c r="O9" s="1"/>
    </row>
    <row r="10" spans="2:15">
      <c r="B10" s="36"/>
      <c r="C10" s="36"/>
      <c r="D10" s="36"/>
      <c r="E10" s="36"/>
      <c r="H10" s="8">
        <v>4</v>
      </c>
      <c r="I10" s="9">
        <f t="shared" si="0"/>
        <v>0.11078415109128407</v>
      </c>
      <c r="J10" s="9">
        <f t="shared" si="1"/>
        <v>0.95211025794818283</v>
      </c>
      <c r="K10" s="9">
        <f t="shared" si="2"/>
        <v>4.7889742051817175E-2</v>
      </c>
      <c r="O10" s="1"/>
    </row>
    <row r="11" spans="2:15" ht="74.25" customHeight="1">
      <c r="B11" s="36"/>
      <c r="C11" s="36"/>
      <c r="D11" s="36"/>
      <c r="E11" s="36"/>
      <c r="H11" s="8">
        <v>5</v>
      </c>
      <c r="I11" s="9">
        <f t="shared" si="0"/>
        <v>3.7496174215511546E-2</v>
      </c>
      <c r="J11" s="9">
        <f t="shared" si="1"/>
        <v>0.98960643216369437</v>
      </c>
      <c r="K11" s="9">
        <f t="shared" si="2"/>
        <v>1.0393567836305628E-2</v>
      </c>
      <c r="O11" s="1"/>
    </row>
    <row r="12" spans="2:15">
      <c r="H12" s="8">
        <v>6</v>
      </c>
      <c r="I12" s="9">
        <f t="shared" si="0"/>
        <v>8.8132033412527139E-3</v>
      </c>
      <c r="J12" s="9">
        <f t="shared" si="1"/>
        <v>0.99841963550494706</v>
      </c>
      <c r="K12" s="9">
        <f t="shared" si="2"/>
        <v>1.5803644950529439E-3</v>
      </c>
    </row>
    <row r="13" spans="2:15">
      <c r="H13" s="8">
        <v>7</v>
      </c>
      <c r="I13" s="9">
        <f t="shared" si="0"/>
        <v>1.4204430293594101E-3</v>
      </c>
      <c r="J13" s="9">
        <f t="shared" si="1"/>
        <v>0.99984007853430645</v>
      </c>
      <c r="K13" s="9">
        <f t="shared" si="2"/>
        <v>1.5992146569354659E-4</v>
      </c>
    </row>
    <row r="14" spans="2:15">
      <c r="H14" s="8">
        <v>8</v>
      </c>
      <c r="I14" s="9">
        <f t="shared" si="0"/>
        <v>1.5023916656686079E-4</v>
      </c>
      <c r="J14" s="9">
        <f t="shared" si="1"/>
        <v>0.99999031770087332</v>
      </c>
      <c r="K14" s="9">
        <f t="shared" si="2"/>
        <v>9.6822991266787284E-6</v>
      </c>
    </row>
    <row r="15" spans="2:15">
      <c r="H15" s="8">
        <v>9</v>
      </c>
      <c r="I15" s="9">
        <f t="shared" si="0"/>
        <v>9.4166998987775968E-6</v>
      </c>
      <c r="J15" s="9">
        <f t="shared" si="1"/>
        <v>0.99999973440077206</v>
      </c>
      <c r="K15" s="9">
        <f t="shared" si="2"/>
        <v>2.6559922794433533E-7</v>
      </c>
    </row>
    <row r="16" spans="2:15">
      <c r="H16" s="8">
        <v>10</v>
      </c>
      <c r="I16" s="9">
        <f t="shared" si="0"/>
        <v>2.6559922791423987E-7</v>
      </c>
      <c r="J16" s="9">
        <f t="shared" si="1"/>
        <v>1</v>
      </c>
      <c r="K16" s="9">
        <f t="shared" si="2"/>
        <v>0</v>
      </c>
    </row>
    <row r="17" spans="2:11" ht="15.75" thickBot="1"/>
    <row r="18" spans="2:11" ht="19.5" thickBot="1">
      <c r="B18" s="5" t="s">
        <v>37</v>
      </c>
      <c r="C18" s="4"/>
      <c r="D18" s="4"/>
      <c r="E18" s="12" t="s">
        <v>9</v>
      </c>
      <c r="I18" s="27" t="s">
        <v>35</v>
      </c>
      <c r="J18" s="27"/>
      <c r="K18" s="27"/>
    </row>
    <row r="19" spans="2:11" ht="30">
      <c r="B19" s="13" t="s">
        <v>19</v>
      </c>
      <c r="C19" s="10"/>
      <c r="D19" s="10"/>
      <c r="E19" s="16">
        <f>I6</f>
        <v>8.3357758312362001E-2</v>
      </c>
      <c r="I19" s="27" t="s">
        <v>36</v>
      </c>
      <c r="J19" s="27"/>
      <c r="K19" s="27"/>
    </row>
    <row r="20" spans="2:11" ht="30">
      <c r="B20" s="14" t="s">
        <v>20</v>
      </c>
      <c r="C20" s="8"/>
      <c r="D20" s="8"/>
      <c r="E20" s="17">
        <f>I7</f>
        <v>0.23511162600922611</v>
      </c>
    </row>
    <row r="21" spans="2:11" ht="30">
      <c r="B21" s="14" t="s">
        <v>28</v>
      </c>
      <c r="C21" s="8"/>
      <c r="D21" s="8"/>
      <c r="E21" s="17">
        <f>J8</f>
        <v>0.61688029425637514</v>
      </c>
    </row>
    <row r="22" spans="2:11" ht="30.75" thickBot="1">
      <c r="B22" s="15" t="s">
        <v>21</v>
      </c>
      <c r="C22" s="11"/>
      <c r="D22" s="11"/>
      <c r="E22" s="18">
        <f>K8</f>
        <v>0.38311970574362486</v>
      </c>
    </row>
  </sheetData>
  <mergeCells count="4">
    <mergeCell ref="H2:K2"/>
    <mergeCell ref="J3:K3"/>
    <mergeCell ref="J4:K4"/>
    <mergeCell ref="B3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="75" zoomScaleNormal="75" workbookViewId="0"/>
  </sheetViews>
  <sheetFormatPr defaultRowHeight="15"/>
  <cols>
    <col min="3" max="3" width="36" customWidth="1"/>
    <col min="5" max="5" width="42.140625" customWidth="1"/>
    <col min="9" max="10" width="12.140625" bestFit="1" customWidth="1"/>
  </cols>
  <sheetData>
    <row r="2" spans="2:10">
      <c r="B2" s="36" t="s">
        <v>41</v>
      </c>
      <c r="C2" s="36"/>
      <c r="D2" s="36"/>
      <c r="E2" s="36"/>
      <c r="G2" s="8" t="s">
        <v>6</v>
      </c>
      <c r="H2" s="8">
        <v>65.16</v>
      </c>
      <c r="I2" s="8"/>
      <c r="J2" s="8"/>
    </row>
    <row r="3" spans="2:10">
      <c r="B3" s="36"/>
      <c r="C3" s="36"/>
      <c r="D3" s="36"/>
      <c r="E3" s="36"/>
      <c r="G3" s="8" t="s">
        <v>7</v>
      </c>
      <c r="H3" s="8">
        <v>10</v>
      </c>
      <c r="I3" s="8"/>
      <c r="J3" s="8"/>
    </row>
    <row r="4" spans="2:10">
      <c r="B4" s="36"/>
      <c r="C4" s="36"/>
      <c r="D4" s="36"/>
      <c r="E4" s="36"/>
      <c r="G4" s="8"/>
      <c r="H4" s="8"/>
      <c r="I4" s="8"/>
      <c r="J4" s="8"/>
    </row>
    <row r="5" spans="2:10">
      <c r="B5" s="36"/>
      <c r="C5" s="36"/>
      <c r="D5" s="36"/>
      <c r="E5" s="36"/>
      <c r="G5" s="8" t="s">
        <v>22</v>
      </c>
      <c r="H5" s="8" t="s">
        <v>1</v>
      </c>
      <c r="I5" s="8" t="s">
        <v>2</v>
      </c>
      <c r="J5" s="8" t="s">
        <v>8</v>
      </c>
    </row>
    <row r="6" spans="2:10">
      <c r="B6" s="36"/>
      <c r="C6" s="36"/>
      <c r="D6" s="36"/>
      <c r="E6" s="36"/>
      <c r="G6" s="8"/>
      <c r="H6" s="8"/>
      <c r="I6" s="8"/>
      <c r="J6" s="8"/>
    </row>
    <row r="7" spans="2:10">
      <c r="B7" s="36"/>
      <c r="C7" s="36"/>
      <c r="D7" s="36"/>
      <c r="E7" s="36"/>
      <c r="G7" s="8">
        <v>35</v>
      </c>
      <c r="H7" s="8"/>
      <c r="I7" s="28">
        <f>_xlfn.NORM.DIST(G7,$H$2,$H$3,1)</f>
        <v>1.2806662997021231E-3</v>
      </c>
      <c r="J7" s="28">
        <f>1-I7</f>
        <v>0.99871933370029786</v>
      </c>
    </row>
    <row r="8" spans="2:10">
      <c r="B8" s="36"/>
      <c r="C8" s="36"/>
      <c r="D8" s="36"/>
      <c r="E8" s="36"/>
      <c r="G8" s="8">
        <v>40</v>
      </c>
      <c r="H8" s="8"/>
      <c r="I8" s="28">
        <f t="shared" ref="I8:I9" si="0">_xlfn.NORM.DIST(G8,$H$2,$H$3,1)</f>
        <v>5.9347591407952188E-3</v>
      </c>
      <c r="J8" s="28">
        <f t="shared" ref="J8:J9" si="1">1-I8</f>
        <v>0.99406524085920478</v>
      </c>
    </row>
    <row r="9" spans="2:10">
      <c r="B9" s="36"/>
      <c r="C9" s="36"/>
      <c r="D9" s="36"/>
      <c r="E9" s="36"/>
      <c r="G9" s="8">
        <v>50</v>
      </c>
      <c r="H9" s="8"/>
      <c r="I9" s="28">
        <f t="shared" si="0"/>
        <v>6.4759676203154648E-2</v>
      </c>
      <c r="J9" s="28">
        <f t="shared" si="1"/>
        <v>0.93524032379684541</v>
      </c>
    </row>
    <row r="10" spans="2:10">
      <c r="B10" s="36"/>
      <c r="C10" s="36"/>
      <c r="D10" s="36"/>
      <c r="E10" s="36"/>
      <c r="G10" s="8">
        <v>60</v>
      </c>
      <c r="H10" s="8"/>
      <c r="I10" s="28">
        <f>_xlfn.NORM.DIST(G10,$H$2,$H$3,1)</f>
        <v>0.3029272046094752</v>
      </c>
      <c r="J10" s="28">
        <f>1-I10</f>
        <v>0.6970727953905248</v>
      </c>
    </row>
    <row r="11" spans="2:10">
      <c r="G11" s="8">
        <v>88</v>
      </c>
      <c r="H11" s="8"/>
      <c r="I11" s="28">
        <f>_xlfn.NORM.DIST(G11,$H$2,$H$3,1)</f>
        <v>0.9888142345276425</v>
      </c>
      <c r="J11" s="28">
        <f>1-I11</f>
        <v>1.1185765472357501E-2</v>
      </c>
    </row>
    <row r="12" spans="2:10">
      <c r="G12" s="8">
        <v>99</v>
      </c>
      <c r="H12" s="8"/>
      <c r="I12" s="28">
        <f>_xlfn.NORM.DIST(G12,$H$2,$H$3,1)</f>
        <v>0.99964280998417065</v>
      </c>
      <c r="J12" s="28">
        <f>1-I12</f>
        <v>3.5719001582934506E-4</v>
      </c>
    </row>
    <row r="13" spans="2:10" ht="16.5" thickBot="1">
      <c r="G13" s="3"/>
      <c r="H13" s="3"/>
      <c r="I13" s="3"/>
      <c r="J13" s="3"/>
    </row>
    <row r="14" spans="2:10" ht="19.5" thickBot="1">
      <c r="E14" s="12" t="s">
        <v>9</v>
      </c>
      <c r="G14" s="27" t="s">
        <v>40</v>
      </c>
      <c r="H14" s="27"/>
      <c r="I14" s="27"/>
      <c r="J14" s="27"/>
    </row>
    <row r="15" spans="2:10" ht="30">
      <c r="B15" s="2"/>
      <c r="C15" s="21" t="s">
        <v>39</v>
      </c>
      <c r="D15" s="10"/>
      <c r="E15" s="22">
        <f>I7</f>
        <v>1.2806662997021231E-3</v>
      </c>
      <c r="G15" s="27" t="s">
        <v>36</v>
      </c>
      <c r="H15" s="27"/>
      <c r="I15" s="27"/>
      <c r="J15" s="27"/>
    </row>
    <row r="16" spans="2:10" ht="30">
      <c r="C16" s="29" t="s">
        <v>23</v>
      </c>
      <c r="D16" s="23"/>
      <c r="E16" s="24">
        <f>J10</f>
        <v>0.6970727953905248</v>
      </c>
    </row>
    <row r="17" spans="3:5" ht="45">
      <c r="C17" s="19" t="s">
        <v>29</v>
      </c>
      <c r="D17" s="23"/>
      <c r="E17" s="24">
        <f>I9-I8</f>
        <v>5.8824917062359428E-2</v>
      </c>
    </row>
    <row r="18" spans="3:5" ht="30.75" thickBot="1">
      <c r="C18" s="20" t="s">
        <v>24</v>
      </c>
      <c r="D18" s="11"/>
      <c r="E18" s="25">
        <f>_xlfn.NORM.INV(0.99,H2,H3)</f>
        <v>88.423478740408399</v>
      </c>
    </row>
  </sheetData>
  <mergeCells count="1">
    <mergeCell ref="B2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Classical-Marginal-Conditional</vt:lpstr>
      <vt:lpstr>Binomial Distribution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Punyani</dc:creator>
  <cp:lastModifiedBy>Prateek Dhokwal</cp:lastModifiedBy>
  <dcterms:created xsi:type="dcterms:W3CDTF">2017-09-14T14:10:21Z</dcterms:created>
  <dcterms:modified xsi:type="dcterms:W3CDTF">2021-08-04T08:27:45Z</dcterms:modified>
</cp:coreProperties>
</file>