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429936EC-9BCF-4E4A-9EC8-4BBF7B314BB1}" xr6:coauthVersionLast="47" xr6:coauthVersionMax="47" xr10:uidLastSave="{00000000-0000-0000-0000-000000000000}"/>
  <bookViews>
    <workbookView xWindow="0" yWindow="500" windowWidth="27900" windowHeight="17500" activeTab="3" xr2:uid="{2EA01477-AA27-0C43-8F9D-35A85B119C95}"/>
  </bookViews>
  <sheets>
    <sheet name="dating origin" sheetId="1" r:id="rId1"/>
    <sheet name="charts" sheetId="2" r:id="rId2"/>
    <sheet name="Sheet1" sheetId="3" r:id="rId3"/>
    <sheet name="percent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2" i="3"/>
  <c r="D3" i="3"/>
  <c r="D4" i="3"/>
  <c r="D5" i="3"/>
  <c r="D2" i="3"/>
  <c r="B7" i="3"/>
  <c r="I18" i="1"/>
  <c r="I10" i="1"/>
  <c r="H7" i="1"/>
  <c r="H8" i="1"/>
  <c r="H9" i="1"/>
  <c r="H12" i="1"/>
  <c r="H13" i="1"/>
  <c r="H14" i="1"/>
  <c r="H15" i="1"/>
  <c r="H16" i="1"/>
  <c r="H17" i="1"/>
  <c r="H20" i="1"/>
  <c r="H23" i="1"/>
  <c r="H24" i="1"/>
  <c r="H6" i="1"/>
</calcChain>
</file>

<file path=xl/sharedStrings.xml><?xml version="1.0" encoding="utf-8"?>
<sst xmlns="http://schemas.openxmlformats.org/spreadsheetml/2006/main" count="72" uniqueCount="29">
  <si>
    <t>Frejus</t>
  </si>
  <si>
    <t>Type</t>
  </si>
  <si>
    <t>Origin</t>
  </si>
  <si>
    <t>NMI</t>
  </si>
  <si>
    <t>Dr 2/4</t>
  </si>
  <si>
    <t>Dr 14</t>
  </si>
  <si>
    <t>G 5</t>
  </si>
  <si>
    <t>Autres</t>
  </si>
  <si>
    <t>Dr 9</t>
  </si>
  <si>
    <t>Dr 7-11</t>
  </si>
  <si>
    <t>Pomp VII</t>
  </si>
  <si>
    <t>Dr 20</t>
  </si>
  <si>
    <t>H 70</t>
  </si>
  <si>
    <t>Africa</t>
  </si>
  <si>
    <t>Ostia LIX</t>
  </si>
  <si>
    <t>Unknown</t>
  </si>
  <si>
    <t>others</t>
  </si>
  <si>
    <t>Gaul</t>
  </si>
  <si>
    <t>Iberian Peninsula</t>
  </si>
  <si>
    <t xml:space="preserve">Dating </t>
  </si>
  <si>
    <t>Hadrianic</t>
  </si>
  <si>
    <t>Dating slice</t>
  </si>
  <si>
    <t>Number of slices</t>
  </si>
  <si>
    <t>Slice percentage</t>
  </si>
  <si>
    <t>D</t>
  </si>
  <si>
    <t>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</si>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</sst>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Fréjus D - 100-150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charts!$A$1:$A$4</c:f>
              <c:strCache>
                <c:ptCount val="4"/>
                <c:pt idx="0">
                  <c:v>Gaul</c:v>
                </c:pt>
                <c:pt idx="1">
                  <c:v>Iberian Peninsula</c:v>
                </c:pt>
                <c:pt idx="2">
                  <c:v>Africa</c:v>
                </c:pt>
                <c:pt idx="3">
                  <c:v>Unknown</c:v>
                </c:pt>
              </c:strCache>
            </c:strRef>
          </c:cat>
          <c:val>
            <c:numRef>
              <c:f>charts!$B$1:$B$4</c:f>
              <c:numCache>
                <c:formatCode>General</c:formatCode>
                <c:ptCount val="4"/>
                <c:pt idx="0">
                  <c:v>52</c:v>
                </c:pt>
                <c:pt idx="1">
                  <c:v>19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C-CC40-90B9-7DB4B5EB9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684144"/>
        <c:axId val="756798704"/>
      </c:barChart>
      <c:catAx>
        <c:axId val="7566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6798704"/>
        <c:crosses val="autoZero"/>
        <c:auto val="1"/>
        <c:lblAlgn val="ctr"/>
        <c:lblOffset val="100"/>
        <c:noMultiLvlLbl val="0"/>
      </c:catAx>
      <c:valAx>
        <c:axId val="7567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668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Frejus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078442400582272"/>
                  <c:y val="-0.146482844879047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3.8678951895718919E-2"/>
                  <c:y val="7.37391625685778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2166710778799709"/>
                  <c:y val="2.87688677904431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268157711903659"/>
                  <c:y val="2.305125216748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Gaul</c:v>
                </c:pt>
                <c:pt idx="1">
                  <c:v>Iberian Peninsula</c:v>
                </c:pt>
                <c:pt idx="2">
                  <c:v>Africa</c:v>
                </c:pt>
                <c:pt idx="3">
                  <c:v>Unknown</c:v>
                </c:pt>
              </c:strCache>
            </c:strRef>
          </c:cat>
          <c:val>
            <c:numRef>
              <c:f>percentage!$B$2:$B$5</c:f>
              <c:numCache>
                <c:formatCode>General\%</c:formatCode>
                <c:ptCount val="4"/>
                <c:pt idx="0">
                  <c:v>68</c:v>
                </c:pt>
                <c:pt idx="1">
                  <c:v>25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Frejus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percentage!$J$10:$M$10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percentage!$J$11:$M$11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6</xdr:row>
      <xdr:rowOff>50800</xdr:rowOff>
    </xdr:from>
    <xdr:to>
      <xdr:col>6</xdr:col>
      <xdr:colOff>25400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1DBEC-E8A1-5B46-8070-5F0BE4582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12700</xdr:rowOff>
    </xdr:from>
    <xdr:to>
      <xdr:col>7</xdr:col>
      <xdr:colOff>406400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6248A-8E82-414A-93EA-BA0F529AE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12</xdr:row>
      <xdr:rowOff>146050</xdr:rowOff>
    </xdr:from>
    <xdr:to>
      <xdr:col>13</xdr:col>
      <xdr:colOff>266700</xdr:colOff>
      <xdr:row>26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390BC-1F1C-A0CE-5022-A1CED0C59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0.7395</cdr:x>
      <cdr:y>0.89531</cdr:y>
    </cdr:from>
    <cdr:to>
      <cdr:x>0.98739</cdr:x>
      <cdr:y>0.98195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0ABDFF9-CB7E-374A-A07D-88FAEDF8C71A}"/>
            </a:ext>
          </a:extLst>
        </cdr:cNvPr>
        <cdr:cNvSpPr txBox="1"/>
      </cdr:nvSpPr>
      <cdr:spPr>
        <a:xfrm xmlns:a="http://schemas.openxmlformats.org/drawingml/2006/main">
          <a:off x="4470400" y="3149600"/>
          <a:ext cx="14986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76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85DC-3A3F-1146-B982-69514B0B7884}">
  <dimension ref="A1:I25"/>
  <sheetViews>
    <sheetView topLeftCell="A3" workbookViewId="0">
      <selection activeCell="I25" activeCellId="3" sqref="I10 I18 I21 I25"/>
    </sheetView>
  </sheetViews>
  <sheetFormatPr baseColWidth="10" defaultRowHeight="16" x14ac:dyDescent="0.2"/>
  <cols>
    <col min="1" max="1" width="17.1640625" style="1" customWidth="1"/>
    <col min="2" max="6" width="10.83203125" style="1"/>
    <col min="7" max="7" width="12.5" style="1" customWidth="1"/>
    <col min="8" max="8" width="10.83203125" style="3"/>
    <col min="9" max="16384" width="10.83203125" style="1"/>
  </cols>
  <sheetData>
    <row r="1" spans="1:9" ht="17" x14ac:dyDescent="0.2">
      <c r="A1" s="1" t="s">
        <v>0</v>
      </c>
    </row>
    <row r="4" spans="1:9" ht="34" x14ac:dyDescent="0.2">
      <c r="A4" s="1" t="s">
        <v>2</v>
      </c>
      <c r="B4" s="1" t="s">
        <v>1</v>
      </c>
      <c r="C4" s="1" t="s">
        <v>3</v>
      </c>
      <c r="D4" s="1" t="s">
        <v>19</v>
      </c>
      <c r="E4" s="1" t="s">
        <v>21</v>
      </c>
      <c r="F4" s="1" t="s">
        <v>22</v>
      </c>
      <c r="G4" s="1" t="s">
        <v>23</v>
      </c>
      <c r="H4" s="3" t="s">
        <v>24</v>
      </c>
    </row>
    <row r="5" spans="1:9" s="2" customFormat="1" ht="17" x14ac:dyDescent="0.2">
      <c r="A5" s="2" t="s">
        <v>17</v>
      </c>
      <c r="H5" s="4"/>
    </row>
    <row r="6" spans="1:9" ht="17" x14ac:dyDescent="0.2">
      <c r="B6" s="1" t="s">
        <v>4</v>
      </c>
      <c r="C6" s="1">
        <v>49</v>
      </c>
      <c r="D6" s="1" t="s">
        <v>20</v>
      </c>
      <c r="E6" s="1" t="s">
        <v>24</v>
      </c>
      <c r="F6" s="1">
        <v>1</v>
      </c>
      <c r="G6" s="1">
        <v>1</v>
      </c>
      <c r="H6" s="3">
        <f>C6</f>
        <v>49</v>
      </c>
    </row>
    <row r="7" spans="1:9" ht="17" x14ac:dyDescent="0.2">
      <c r="B7" s="1" t="s">
        <v>5</v>
      </c>
      <c r="C7" s="1">
        <v>1</v>
      </c>
      <c r="D7" s="1" t="s">
        <v>20</v>
      </c>
      <c r="E7" s="1" t="s">
        <v>24</v>
      </c>
      <c r="F7" s="1">
        <v>1</v>
      </c>
      <c r="G7" s="1">
        <v>1</v>
      </c>
      <c r="H7" s="3">
        <f t="shared" ref="H7:H24" si="0">C7</f>
        <v>1</v>
      </c>
    </row>
    <row r="8" spans="1:9" ht="17" x14ac:dyDescent="0.2">
      <c r="B8" s="1" t="s">
        <v>6</v>
      </c>
      <c r="C8" s="1">
        <v>1</v>
      </c>
      <c r="D8" s="1" t="s">
        <v>20</v>
      </c>
      <c r="E8" s="1" t="s">
        <v>24</v>
      </c>
      <c r="F8" s="1">
        <v>1</v>
      </c>
      <c r="G8" s="1">
        <v>1</v>
      </c>
      <c r="H8" s="3">
        <f t="shared" si="0"/>
        <v>1</v>
      </c>
    </row>
    <row r="9" spans="1:9" ht="17" x14ac:dyDescent="0.2">
      <c r="B9" s="1" t="s">
        <v>7</v>
      </c>
      <c r="C9" s="1">
        <v>1</v>
      </c>
      <c r="D9" s="1" t="s">
        <v>20</v>
      </c>
      <c r="E9" s="1" t="s">
        <v>24</v>
      </c>
      <c r="F9" s="1">
        <v>1</v>
      </c>
      <c r="G9" s="1">
        <v>1</v>
      </c>
      <c r="H9" s="3">
        <f t="shared" si="0"/>
        <v>1</v>
      </c>
    </row>
    <row r="10" spans="1:9" x14ac:dyDescent="0.2">
      <c r="I10" s="1">
        <f>SUM(H6:H9)</f>
        <v>52</v>
      </c>
    </row>
    <row r="11" spans="1:9" s="2" customFormat="1" ht="17" x14ac:dyDescent="0.2">
      <c r="A11" s="2" t="s">
        <v>18</v>
      </c>
      <c r="H11" s="4"/>
    </row>
    <row r="12" spans="1:9" ht="17" x14ac:dyDescent="0.2">
      <c r="B12" s="1" t="s">
        <v>4</v>
      </c>
      <c r="C12" s="1">
        <v>2</v>
      </c>
      <c r="D12" s="1" t="s">
        <v>20</v>
      </c>
      <c r="E12" s="1" t="s">
        <v>24</v>
      </c>
      <c r="F12" s="1">
        <v>1</v>
      </c>
      <c r="G12" s="1">
        <v>1</v>
      </c>
      <c r="H12" s="3">
        <f t="shared" si="0"/>
        <v>2</v>
      </c>
    </row>
    <row r="13" spans="1:9" ht="17" x14ac:dyDescent="0.2">
      <c r="B13" s="1" t="s">
        <v>8</v>
      </c>
      <c r="C13" s="1">
        <v>3</v>
      </c>
      <c r="D13" s="1" t="s">
        <v>20</v>
      </c>
      <c r="E13" s="1" t="s">
        <v>24</v>
      </c>
      <c r="F13" s="1">
        <v>1</v>
      </c>
      <c r="G13" s="1">
        <v>1</v>
      </c>
      <c r="H13" s="3">
        <f t="shared" si="0"/>
        <v>3</v>
      </c>
    </row>
    <row r="14" spans="1:9" ht="17" x14ac:dyDescent="0.2">
      <c r="B14" s="1" t="s">
        <v>9</v>
      </c>
      <c r="C14" s="1">
        <v>1</v>
      </c>
      <c r="D14" s="1" t="s">
        <v>20</v>
      </c>
      <c r="E14" s="1" t="s">
        <v>24</v>
      </c>
      <c r="F14" s="1">
        <v>1</v>
      </c>
      <c r="G14" s="1">
        <v>1</v>
      </c>
      <c r="H14" s="3">
        <f t="shared" si="0"/>
        <v>1</v>
      </c>
    </row>
    <row r="15" spans="1:9" ht="17" x14ac:dyDescent="0.2">
      <c r="B15" s="1" t="s">
        <v>10</v>
      </c>
      <c r="C15" s="1">
        <v>8</v>
      </c>
      <c r="D15" s="1" t="s">
        <v>20</v>
      </c>
      <c r="E15" s="1" t="s">
        <v>24</v>
      </c>
      <c r="F15" s="1">
        <v>1</v>
      </c>
      <c r="G15" s="1">
        <v>1</v>
      </c>
      <c r="H15" s="3">
        <f t="shared" si="0"/>
        <v>8</v>
      </c>
    </row>
    <row r="16" spans="1:9" ht="17" x14ac:dyDescent="0.2">
      <c r="B16" s="1" t="s">
        <v>11</v>
      </c>
      <c r="C16" s="1">
        <v>4</v>
      </c>
      <c r="D16" s="1" t="s">
        <v>20</v>
      </c>
      <c r="E16" s="1" t="s">
        <v>24</v>
      </c>
      <c r="F16" s="1">
        <v>1</v>
      </c>
      <c r="G16" s="1">
        <v>1</v>
      </c>
      <c r="H16" s="3">
        <f t="shared" si="0"/>
        <v>4</v>
      </c>
    </row>
    <row r="17" spans="1:9" ht="17" x14ac:dyDescent="0.2">
      <c r="B17" s="1" t="s">
        <v>12</v>
      </c>
      <c r="C17" s="1">
        <v>1</v>
      </c>
      <c r="D17" s="1" t="s">
        <v>20</v>
      </c>
      <c r="E17" s="1" t="s">
        <v>24</v>
      </c>
      <c r="F17" s="1">
        <v>1</v>
      </c>
      <c r="G17" s="1">
        <v>1</v>
      </c>
      <c r="H17" s="3">
        <f t="shared" si="0"/>
        <v>1</v>
      </c>
    </row>
    <row r="18" spans="1:9" x14ac:dyDescent="0.2">
      <c r="I18" s="1">
        <f>SUM(H12:H17)</f>
        <v>19</v>
      </c>
    </row>
    <row r="19" spans="1:9" s="2" customFormat="1" ht="17" x14ac:dyDescent="0.2">
      <c r="A19" s="2" t="s">
        <v>13</v>
      </c>
      <c r="H19" s="4"/>
    </row>
    <row r="20" spans="1:9" ht="17" x14ac:dyDescent="0.2">
      <c r="B20" s="1" t="s">
        <v>14</v>
      </c>
      <c r="C20" s="1">
        <v>1</v>
      </c>
      <c r="D20" s="1" t="s">
        <v>20</v>
      </c>
      <c r="E20" s="1" t="s">
        <v>24</v>
      </c>
      <c r="F20" s="1">
        <v>1</v>
      </c>
      <c r="G20" s="1">
        <v>1</v>
      </c>
      <c r="H20" s="3">
        <f t="shared" si="0"/>
        <v>1</v>
      </c>
    </row>
    <row r="21" spans="1:9" x14ac:dyDescent="0.2">
      <c r="I21" s="1">
        <v>1</v>
      </c>
    </row>
    <row r="22" spans="1:9" s="2" customFormat="1" ht="17" x14ac:dyDescent="0.2">
      <c r="A22" s="2" t="s">
        <v>15</v>
      </c>
      <c r="H22" s="4"/>
    </row>
    <row r="23" spans="1:9" ht="17" x14ac:dyDescent="0.2">
      <c r="B23" s="1" t="s">
        <v>4</v>
      </c>
      <c r="C23" s="1">
        <v>3</v>
      </c>
      <c r="D23" s="1" t="s">
        <v>20</v>
      </c>
      <c r="E23" s="1" t="s">
        <v>24</v>
      </c>
      <c r="F23" s="1">
        <v>1</v>
      </c>
      <c r="G23" s="1">
        <v>1</v>
      </c>
      <c r="H23" s="3">
        <f t="shared" si="0"/>
        <v>3</v>
      </c>
    </row>
    <row r="24" spans="1:9" ht="17" x14ac:dyDescent="0.2">
      <c r="B24" s="1" t="s">
        <v>16</v>
      </c>
      <c r="C24" s="1">
        <v>1</v>
      </c>
      <c r="D24" s="1" t="s">
        <v>20</v>
      </c>
      <c r="E24" s="1" t="s">
        <v>24</v>
      </c>
      <c r="F24" s="1">
        <v>1</v>
      </c>
      <c r="G24" s="1">
        <v>1</v>
      </c>
      <c r="H24" s="3">
        <f t="shared" si="0"/>
        <v>1</v>
      </c>
    </row>
    <row r="25" spans="1:9" x14ac:dyDescent="0.2">
      <c r="I25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7158-33B1-2B4C-A447-F1D507F04FFF}">
  <dimension ref="A1:B4"/>
  <sheetViews>
    <sheetView workbookViewId="0">
      <selection sqref="A1:B4"/>
    </sheetView>
  </sheetViews>
  <sheetFormatPr baseColWidth="10" defaultRowHeight="16" x14ac:dyDescent="0.2"/>
  <sheetData>
    <row r="1" spans="1:2" x14ac:dyDescent="0.2">
      <c r="A1" t="s">
        <v>17</v>
      </c>
      <c r="B1" s="1">
        <v>52</v>
      </c>
    </row>
    <row r="2" spans="1:2" x14ac:dyDescent="0.2">
      <c r="A2" t="s">
        <v>18</v>
      </c>
      <c r="B2" s="1">
        <v>19</v>
      </c>
    </row>
    <row r="3" spans="1:2" x14ac:dyDescent="0.2">
      <c r="A3" t="s">
        <v>13</v>
      </c>
      <c r="B3" s="1">
        <v>1</v>
      </c>
    </row>
    <row r="4" spans="1:2" x14ac:dyDescent="0.2">
      <c r="A4" t="s">
        <v>15</v>
      </c>
      <c r="B4" s="1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DC03-CD63-A949-A963-DAEF42332C65}">
  <dimension ref="A1:F10"/>
  <sheetViews>
    <sheetView workbookViewId="0">
      <selection activeCell="A2" sqref="A2:A5"/>
    </sheetView>
  </sheetViews>
  <sheetFormatPr baseColWidth="10" defaultRowHeight="16" x14ac:dyDescent="0.2"/>
  <sheetData>
    <row r="1" spans="1:6" x14ac:dyDescent="0.2">
      <c r="B1" t="s">
        <v>24</v>
      </c>
    </row>
    <row r="2" spans="1:6" x14ac:dyDescent="0.2">
      <c r="A2" t="s">
        <v>17</v>
      </c>
      <c r="B2" s="1">
        <v>52</v>
      </c>
      <c r="D2">
        <f>B2/(B7/100)</f>
        <v>68.421052631578945</v>
      </c>
      <c r="F2">
        <f>ROUND(D2,0)</f>
        <v>68</v>
      </c>
    </row>
    <row r="3" spans="1:6" x14ac:dyDescent="0.2">
      <c r="A3" t="s">
        <v>18</v>
      </c>
      <c r="B3" s="1">
        <v>19</v>
      </c>
      <c r="D3">
        <f t="shared" ref="D3:D5" si="0">B3/(B8/100)</f>
        <v>25</v>
      </c>
      <c r="F3">
        <f t="shared" ref="F3:F5" si="1">ROUND(D3,0)</f>
        <v>25</v>
      </c>
    </row>
    <row r="4" spans="1:6" x14ac:dyDescent="0.2">
      <c r="A4" t="s">
        <v>13</v>
      </c>
      <c r="B4" s="1">
        <v>1</v>
      </c>
      <c r="D4">
        <f t="shared" si="0"/>
        <v>1.3157894736842106</v>
      </c>
      <c r="F4">
        <f t="shared" si="1"/>
        <v>1</v>
      </c>
    </row>
    <row r="5" spans="1:6" x14ac:dyDescent="0.2">
      <c r="A5" t="s">
        <v>15</v>
      </c>
      <c r="B5" s="1">
        <v>4</v>
      </c>
      <c r="D5">
        <f t="shared" si="0"/>
        <v>5.2631578947368425</v>
      </c>
      <c r="F5">
        <f t="shared" si="1"/>
        <v>5</v>
      </c>
    </row>
    <row r="7" spans="1:6" x14ac:dyDescent="0.2">
      <c r="B7">
        <f>SUM(B2:B5)</f>
        <v>76</v>
      </c>
    </row>
    <row r="8" spans="1:6" x14ac:dyDescent="0.2">
      <c r="B8" s="1">
        <v>76</v>
      </c>
    </row>
    <row r="9" spans="1:6" x14ac:dyDescent="0.2">
      <c r="B9" s="1">
        <v>76</v>
      </c>
    </row>
    <row r="10" spans="1:6" x14ac:dyDescent="0.2">
      <c r="B10" s="1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7067-7B59-1844-AF09-D10C21F87284}">
  <dimension ref="A1:M20"/>
  <sheetViews>
    <sheetView tabSelected="1" workbookViewId="0">
      <selection activeCell="J10" sqref="J10:M11"/>
    </sheetView>
  </sheetViews>
  <sheetFormatPr baseColWidth="10" defaultRowHeight="16" x14ac:dyDescent="0.2"/>
  <sheetData>
    <row r="1" spans="1:13" x14ac:dyDescent="0.2">
      <c r="B1" t="s">
        <v>24</v>
      </c>
    </row>
    <row r="2" spans="1:13" x14ac:dyDescent="0.2">
      <c r="A2" t="s">
        <v>17</v>
      </c>
      <c r="B2" s="5">
        <v>68</v>
      </c>
    </row>
    <row r="3" spans="1:13" x14ac:dyDescent="0.2">
      <c r="A3" t="s">
        <v>18</v>
      </c>
      <c r="B3" s="5">
        <v>25</v>
      </c>
    </row>
    <row r="4" spans="1:13" x14ac:dyDescent="0.2">
      <c r="A4" t="s">
        <v>13</v>
      </c>
      <c r="B4" s="5">
        <v>1</v>
      </c>
    </row>
    <row r="5" spans="1:13" x14ac:dyDescent="0.2">
      <c r="A5" t="s">
        <v>15</v>
      </c>
      <c r="B5" s="5">
        <v>5</v>
      </c>
    </row>
    <row r="7" spans="1:13" x14ac:dyDescent="0.2">
      <c r="B7" s="5">
        <v>76</v>
      </c>
    </row>
    <row r="9" spans="1:13" x14ac:dyDescent="0.2">
      <c r="M9" t="s">
        <v>24</v>
      </c>
    </row>
    <row r="10" spans="1:13" x14ac:dyDescent="0.2">
      <c r="J10" t="s">
        <v>26</v>
      </c>
      <c r="K10" t="s">
        <v>27</v>
      </c>
      <c r="L10" t="s">
        <v>28</v>
      </c>
      <c r="M10" t="s">
        <v>24</v>
      </c>
    </row>
    <row r="11" spans="1:13" x14ac:dyDescent="0.2">
      <c r="J11">
        <v>0</v>
      </c>
      <c r="K11">
        <v>0</v>
      </c>
      <c r="L11">
        <v>0</v>
      </c>
      <c r="M11">
        <v>76</v>
      </c>
    </row>
    <row r="20" spans="9:9" x14ac:dyDescent="0.2">
      <c r="I20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dating origin</vt:lpstr>
      <vt:lpstr>charts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2022-02-18T10:33:22Z</dcterms:created>
  <dcterms:modified xsi:type="dcterms:W3CDTF">2022-04-14T13:10:57Z</dcterms:modified>
</cp:coreProperties>
</file>