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E3CCF517-CAEA-F540-99F1-121429500CCA}" xr6:coauthVersionLast="47" xr6:coauthVersionMax="47" xr10:uidLastSave="{00000000-0000-0000-0000-000000000000}"/>
  <bookViews>
    <workbookView xWindow="0" yWindow="500" windowWidth="27900" windowHeight="17500" activeTab="3" xr2:uid="{5B15C79E-8BA0-0640-A83B-C0B0F6A09BB3}"/>
  </bookViews>
  <sheets>
    <sheet name="Sheet1" sheetId="1" r:id="rId1"/>
    <sheet name="charts" sheetId="2" r:id="rId2"/>
    <sheet name="Sheet2" sheetId="3" r:id="rId3"/>
    <sheet name="percen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D3" i="3"/>
  <c r="D4" i="3"/>
  <c r="D5" i="3"/>
  <c r="D6" i="3"/>
  <c r="D2" i="3"/>
  <c r="B8" i="3"/>
  <c r="I18" i="1"/>
  <c r="H6" i="1"/>
  <c r="H7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<sst xmlns="http://schemas.openxmlformats.org/spreadsheetml/2006/main" count="50" uniqueCount="18">
  <si>
    <t>Rom Meta Sudans Amphorae</t>
  </si>
  <si>
    <t>Italian</t>
  </si>
  <si>
    <t>Gaul</t>
  </si>
  <si>
    <t>Iberian Peninsula</t>
  </si>
  <si>
    <t>Africa</t>
  </si>
  <si>
    <t>Egyptian</t>
  </si>
  <si>
    <t>Aegean</t>
  </si>
  <si>
    <t>frg</t>
  </si>
  <si>
    <t>all frgts</t>
  </si>
  <si>
    <t>dating</t>
  </si>
  <si>
    <t>middle 2nd CE</t>
  </si>
  <si>
    <t>D</t>
  </si>
  <si>
    <t>dating slice</t>
  </si>
  <si>
    <t>slice number</t>
  </si>
  <si>
    <t>dating percentage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</si>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</sst>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Rome Meta Sudans Amphorae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Gaul</c:v>
                </c:pt>
                <c:pt idx="2">
                  <c:v>Iberian Peninsula</c:v>
                </c:pt>
                <c:pt idx="3">
                  <c:v>Egyptian</c:v>
                </c:pt>
                <c:pt idx="4">
                  <c:v>Aegean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29</c:v>
                </c:pt>
                <c:pt idx="1">
                  <c:v>13</c:v>
                </c:pt>
                <c:pt idx="2">
                  <c:v>2.5</c:v>
                </c:pt>
                <c:pt idx="3">
                  <c:v>0.5</c:v>
                </c:pt>
                <c:pt idx="4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2-344B-838F-8CF798E21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583920"/>
        <c:axId val="1321521584"/>
      </c:barChart>
      <c:catAx>
        <c:axId val="1272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521584"/>
        <c:crosses val="autoZero"/>
        <c:auto val="1"/>
        <c:lblAlgn val="ctr"/>
        <c:lblOffset val="100"/>
        <c:noMultiLvlLbl val="0"/>
      </c:catAx>
      <c:valAx>
        <c:axId val="13215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25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Rome Meta Sudans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386465004786754"/>
                  <c:y val="4.2299421874591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8969921408268899E-2"/>
                  <c:y val="-0.19675517304522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3318218587426807E-2"/>
                  <c:y val="7.6455908127763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825309654389337"/>
                  <c:y val="-1.36254479817929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807312964296051"/>
                  <c:y val="0.152137756036309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Italian</c:v>
                </c:pt>
                <c:pt idx="1">
                  <c:v>Gaul</c:v>
                </c:pt>
                <c:pt idx="2">
                  <c:v>Iberian Peninsula</c:v>
                </c:pt>
                <c:pt idx="3">
                  <c:v>Egyptian</c:v>
                </c:pt>
                <c:pt idx="4">
                  <c:v>Aegean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46</c:v>
                </c:pt>
                <c:pt idx="1">
                  <c:v>20</c:v>
                </c:pt>
                <c:pt idx="2">
                  <c:v>4</c:v>
                </c:pt>
                <c:pt idx="3">
                  <c:v>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Rome Meta Sudans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percentage!$L$12:$O$12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percentage!$L$13:$O$13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8</xdr:row>
      <xdr:rowOff>165100</xdr:rowOff>
    </xdr:from>
    <xdr:to>
      <xdr:col>5</xdr:col>
      <xdr:colOff>768350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FDCB7-1FF3-6B49-8BF9-0AC3F4311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9</xdr:row>
      <xdr:rowOff>38100</xdr:rowOff>
    </xdr:from>
    <xdr:to>
      <xdr:col>8</xdr:col>
      <xdr:colOff>292100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4B1A4-7EAA-7E41-A7FA-538CF475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178F7-91FC-DAA7-8376-5CF5707F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0.61169</cdr:x>
      <cdr:y>0.85715</cdr:y>
    </cdr:from>
    <cdr:to>
      <cdr:x>0.86993</cdr:x>
      <cdr:y>0.91695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D62F1E-57B6-0B4B-9FF8-E164DE65649E}"/>
            </a:ext>
          </a:extLst>
        </cdr:cNvPr>
        <cdr:cNvSpPr txBox="1"/>
      </cdr:nvSpPr>
      <cdr:spPr>
        <a:xfrm xmlns:a="http://schemas.openxmlformats.org/drawingml/2006/main">
          <a:off x="4121165" y="3276612"/>
          <a:ext cx="1739853" cy="228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63,5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8CA2-C1E1-2447-A170-EF425C8229AB}">
  <dimension ref="A1:I18"/>
  <sheetViews>
    <sheetView workbookViewId="0">
      <selection activeCell="A17" activeCellId="4" sqref="A5:XFD5 A9:XFD9 A11:XFD11 A16:XFD16 A17:XFD17"/>
    </sheetView>
  </sheetViews>
  <sheetFormatPr baseColWidth="10" defaultRowHeight="16" x14ac:dyDescent="0.2"/>
  <cols>
    <col min="8" max="8" width="10.83203125" style="1"/>
  </cols>
  <sheetData>
    <row r="1" spans="1:8" x14ac:dyDescent="0.2">
      <c r="A1" t="s">
        <v>0</v>
      </c>
    </row>
    <row r="3" spans="1:8" x14ac:dyDescent="0.2">
      <c r="H3" s="1" t="s">
        <v>11</v>
      </c>
    </row>
    <row r="4" spans="1:8" x14ac:dyDescent="0.2">
      <c r="B4" t="s">
        <v>7</v>
      </c>
      <c r="C4" t="s">
        <v>8</v>
      </c>
      <c r="D4" t="s">
        <v>9</v>
      </c>
      <c r="E4" t="s">
        <v>12</v>
      </c>
      <c r="F4" t="s">
        <v>13</v>
      </c>
      <c r="G4" t="s">
        <v>14</v>
      </c>
    </row>
    <row r="5" spans="1:8" x14ac:dyDescent="0.2">
      <c r="A5" t="s">
        <v>1</v>
      </c>
      <c r="B5">
        <v>6</v>
      </c>
      <c r="C5">
        <v>58</v>
      </c>
      <c r="D5" t="s">
        <v>10</v>
      </c>
      <c r="E5" t="s">
        <v>11</v>
      </c>
      <c r="F5">
        <v>1</v>
      </c>
      <c r="G5">
        <v>0.5</v>
      </c>
      <c r="H5" s="1">
        <f>C5*G5</f>
        <v>29</v>
      </c>
    </row>
    <row r="6" spans="1:8" x14ac:dyDescent="0.2">
      <c r="B6">
        <v>14</v>
      </c>
      <c r="E6" t="s">
        <v>11</v>
      </c>
      <c r="F6">
        <v>1</v>
      </c>
      <c r="G6">
        <v>0.5</v>
      </c>
      <c r="H6" s="1">
        <f t="shared" ref="H6:H17" si="0">C6*G6</f>
        <v>0</v>
      </c>
    </row>
    <row r="7" spans="1:8" x14ac:dyDescent="0.2">
      <c r="B7">
        <v>36</v>
      </c>
      <c r="E7" t="s">
        <v>11</v>
      </c>
      <c r="F7">
        <v>1</v>
      </c>
      <c r="G7">
        <v>0.5</v>
      </c>
      <c r="H7" s="1">
        <f t="shared" si="0"/>
        <v>0</v>
      </c>
    </row>
    <row r="8" spans="1:8" x14ac:dyDescent="0.2">
      <c r="B8">
        <v>2</v>
      </c>
      <c r="E8" t="s">
        <v>11</v>
      </c>
      <c r="F8">
        <v>1</v>
      </c>
      <c r="G8">
        <v>0.5</v>
      </c>
      <c r="H8" s="1">
        <f t="shared" si="0"/>
        <v>0</v>
      </c>
    </row>
    <row r="9" spans="1:8" x14ac:dyDescent="0.2">
      <c r="A9" t="s">
        <v>2</v>
      </c>
      <c r="B9">
        <v>3</v>
      </c>
      <c r="C9">
        <v>26</v>
      </c>
      <c r="E9" t="s">
        <v>11</v>
      </c>
      <c r="F9">
        <v>1</v>
      </c>
      <c r="G9">
        <v>0.5</v>
      </c>
      <c r="H9" s="1">
        <f t="shared" si="0"/>
        <v>13</v>
      </c>
    </row>
    <row r="10" spans="1:8" x14ac:dyDescent="0.2">
      <c r="B10">
        <v>13</v>
      </c>
      <c r="E10" t="s">
        <v>11</v>
      </c>
      <c r="F10">
        <v>1</v>
      </c>
      <c r="G10">
        <v>0.5</v>
      </c>
      <c r="H10" s="1">
        <f t="shared" si="0"/>
        <v>0</v>
      </c>
    </row>
    <row r="11" spans="1:8" x14ac:dyDescent="0.2">
      <c r="A11" t="s">
        <v>3</v>
      </c>
      <c r="B11">
        <v>5</v>
      </c>
      <c r="C11">
        <v>5</v>
      </c>
      <c r="E11" t="s">
        <v>11</v>
      </c>
      <c r="F11">
        <v>1</v>
      </c>
      <c r="G11">
        <v>0.5</v>
      </c>
      <c r="H11" s="1">
        <f t="shared" si="0"/>
        <v>2.5</v>
      </c>
    </row>
    <row r="12" spans="1:8" x14ac:dyDescent="0.2">
      <c r="A12" t="s">
        <v>4</v>
      </c>
      <c r="B12">
        <v>1</v>
      </c>
      <c r="C12">
        <v>22</v>
      </c>
      <c r="E12" t="s">
        <v>11</v>
      </c>
      <c r="F12">
        <v>1</v>
      </c>
      <c r="G12">
        <v>0.5</v>
      </c>
      <c r="H12" s="1">
        <f t="shared" si="0"/>
        <v>11</v>
      </c>
    </row>
    <row r="13" spans="1:8" x14ac:dyDescent="0.2">
      <c r="B13">
        <v>13</v>
      </c>
      <c r="E13" t="s">
        <v>11</v>
      </c>
      <c r="F13">
        <v>1</v>
      </c>
      <c r="G13">
        <v>0.5</v>
      </c>
      <c r="H13" s="1">
        <f t="shared" si="0"/>
        <v>0</v>
      </c>
    </row>
    <row r="14" spans="1:8" x14ac:dyDescent="0.2">
      <c r="B14">
        <v>7</v>
      </c>
      <c r="E14" t="s">
        <v>11</v>
      </c>
      <c r="F14">
        <v>1</v>
      </c>
      <c r="G14">
        <v>0.5</v>
      </c>
      <c r="H14" s="1">
        <f t="shared" si="0"/>
        <v>0</v>
      </c>
    </row>
    <row r="15" spans="1:8" x14ac:dyDescent="0.2">
      <c r="B15">
        <v>1</v>
      </c>
      <c r="E15" t="s">
        <v>11</v>
      </c>
      <c r="F15">
        <v>1</v>
      </c>
      <c r="G15">
        <v>0.5</v>
      </c>
      <c r="H15" s="1">
        <f t="shared" si="0"/>
        <v>0</v>
      </c>
    </row>
    <row r="16" spans="1:8" x14ac:dyDescent="0.2">
      <c r="A16" t="s">
        <v>5</v>
      </c>
      <c r="B16">
        <v>1</v>
      </c>
      <c r="C16">
        <v>1</v>
      </c>
      <c r="E16" t="s">
        <v>11</v>
      </c>
      <c r="F16">
        <v>1</v>
      </c>
      <c r="G16">
        <v>0.5</v>
      </c>
      <c r="H16" s="1">
        <f t="shared" si="0"/>
        <v>0.5</v>
      </c>
    </row>
    <row r="17" spans="1:9" x14ac:dyDescent="0.2">
      <c r="A17" t="s">
        <v>6</v>
      </c>
      <c r="B17">
        <v>37</v>
      </c>
      <c r="C17">
        <v>37</v>
      </c>
      <c r="E17" t="s">
        <v>11</v>
      </c>
      <c r="F17">
        <v>1</v>
      </c>
      <c r="G17">
        <v>0.5</v>
      </c>
      <c r="H17" s="1">
        <f t="shared" si="0"/>
        <v>18.5</v>
      </c>
    </row>
    <row r="18" spans="1:9" x14ac:dyDescent="0.2">
      <c r="I18">
        <f>SUM(H5:H17)</f>
        <v>74.5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EEB0-6E0F-CB40-8C54-90DF6CCEFA72}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B1" t="s">
        <v>11</v>
      </c>
    </row>
    <row r="2" spans="1:2" x14ac:dyDescent="0.2">
      <c r="A2" t="s">
        <v>1</v>
      </c>
      <c r="B2" s="1">
        <v>29</v>
      </c>
    </row>
    <row r="3" spans="1:2" x14ac:dyDescent="0.2">
      <c r="A3" t="s">
        <v>2</v>
      </c>
      <c r="B3" s="1">
        <v>13</v>
      </c>
    </row>
    <row r="4" spans="1:2" x14ac:dyDescent="0.2">
      <c r="A4" t="s">
        <v>3</v>
      </c>
      <c r="B4" s="1">
        <v>2.5</v>
      </c>
    </row>
    <row r="5" spans="1:2" x14ac:dyDescent="0.2">
      <c r="A5" t="s">
        <v>5</v>
      </c>
      <c r="B5" s="1">
        <v>0.5</v>
      </c>
    </row>
    <row r="6" spans="1:2" x14ac:dyDescent="0.2">
      <c r="A6" t="s">
        <v>6</v>
      </c>
      <c r="B6" s="1">
        <v>18.5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EE3D-1FB6-1E48-B167-63AD96DC6C60}">
  <dimension ref="A1:F13"/>
  <sheetViews>
    <sheetView workbookViewId="0">
      <selection activeCell="A2" sqref="A2:A6"/>
    </sheetView>
  </sheetViews>
  <sheetFormatPr baseColWidth="10" defaultRowHeight="16" x14ac:dyDescent="0.2"/>
  <sheetData>
    <row r="1" spans="1:6" x14ac:dyDescent="0.2">
      <c r="B1" t="s">
        <v>11</v>
      </c>
    </row>
    <row r="2" spans="1:6" x14ac:dyDescent="0.2">
      <c r="A2" t="s">
        <v>1</v>
      </c>
      <c r="B2" s="1">
        <v>29</v>
      </c>
      <c r="D2">
        <f>B2/(B8/100)</f>
        <v>45.669291338582674</v>
      </c>
      <c r="F2">
        <f>ROUND(D2,0)</f>
        <v>46</v>
      </c>
    </row>
    <row r="3" spans="1:6" x14ac:dyDescent="0.2">
      <c r="A3" t="s">
        <v>2</v>
      </c>
      <c r="B3" s="1">
        <v>13</v>
      </c>
      <c r="D3">
        <f t="shared" ref="D3:D6" si="0">B3/(B9/100)</f>
        <v>20.472440944881889</v>
      </c>
      <c r="F3">
        <f t="shared" ref="F3:F6" si="1">ROUND(D3,0)</f>
        <v>20</v>
      </c>
    </row>
    <row r="4" spans="1:6" x14ac:dyDescent="0.2">
      <c r="A4" t="s">
        <v>3</v>
      </c>
      <c r="B4" s="1">
        <v>2.5</v>
      </c>
      <c r="D4">
        <f t="shared" si="0"/>
        <v>3.9370078740157481</v>
      </c>
      <c r="F4">
        <f t="shared" si="1"/>
        <v>4</v>
      </c>
    </row>
    <row r="5" spans="1:6" x14ac:dyDescent="0.2">
      <c r="A5" t="s">
        <v>5</v>
      </c>
      <c r="B5" s="1">
        <v>0.5</v>
      </c>
      <c r="D5">
        <f t="shared" si="0"/>
        <v>0.78740157480314954</v>
      </c>
      <c r="F5">
        <f t="shared" si="1"/>
        <v>1</v>
      </c>
    </row>
    <row r="6" spans="1:6" x14ac:dyDescent="0.2">
      <c r="A6" t="s">
        <v>6</v>
      </c>
      <c r="B6" s="1">
        <v>18.5</v>
      </c>
      <c r="D6">
        <f t="shared" si="0"/>
        <v>29.133858267716533</v>
      </c>
      <c r="F6">
        <f t="shared" si="1"/>
        <v>29</v>
      </c>
    </row>
    <row r="8" spans="1:6" x14ac:dyDescent="0.2">
      <c r="B8">
        <f>SUM(B2:B6)</f>
        <v>63.5</v>
      </c>
    </row>
    <row r="9" spans="1:6" x14ac:dyDescent="0.2">
      <c r="B9">
        <v>63.5</v>
      </c>
    </row>
    <row r="10" spans="1:6" x14ac:dyDescent="0.2">
      <c r="B10">
        <v>63.5</v>
      </c>
    </row>
    <row r="11" spans="1:6" x14ac:dyDescent="0.2">
      <c r="B11">
        <v>63.5</v>
      </c>
    </row>
    <row r="12" spans="1:6" x14ac:dyDescent="0.2">
      <c r="B12">
        <v>63.5</v>
      </c>
    </row>
    <row r="13" spans="1:6" x14ac:dyDescent="0.2">
      <c r="B13">
        <v>63.5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27D4-23CB-E747-97A0-A052C4A7E6B3}">
  <dimension ref="A1:O13"/>
  <sheetViews>
    <sheetView tabSelected="1" workbookViewId="0">
      <selection activeCell="O24" sqref="O24"/>
    </sheetView>
  </sheetViews>
  <sheetFormatPr baseColWidth="10" defaultRowHeight="16" x14ac:dyDescent="0.2"/>
  <sheetData>
    <row r="1" spans="1:15" x14ac:dyDescent="0.2">
      <c r="B1" t="s">
        <v>11</v>
      </c>
    </row>
    <row r="2" spans="1:15" x14ac:dyDescent="0.2">
      <c r="A2" t="s">
        <v>1</v>
      </c>
      <c r="B2" s="2">
        <v>46</v>
      </c>
    </row>
    <row r="3" spans="1:15" x14ac:dyDescent="0.2">
      <c r="A3" t="s">
        <v>2</v>
      </c>
      <c r="B3" s="2">
        <v>20</v>
      </c>
    </row>
    <row r="4" spans="1:15" x14ac:dyDescent="0.2">
      <c r="A4" t="s">
        <v>3</v>
      </c>
      <c r="B4" s="2">
        <v>4</v>
      </c>
    </row>
    <row r="5" spans="1:15" x14ac:dyDescent="0.2">
      <c r="A5" t="s">
        <v>5</v>
      </c>
      <c r="B5" s="2">
        <v>1</v>
      </c>
    </row>
    <row r="6" spans="1:15" x14ac:dyDescent="0.2">
      <c r="A6" t="s">
        <v>6</v>
      </c>
      <c r="B6" s="2">
        <v>29</v>
      </c>
    </row>
    <row r="8" spans="1:15" x14ac:dyDescent="0.2">
      <c r="B8">
        <v>63.5</v>
      </c>
    </row>
    <row r="12" spans="1:15" x14ac:dyDescent="0.2">
      <c r="L12" t="s">
        <v>15</v>
      </c>
      <c r="M12" t="s">
        <v>16</v>
      </c>
      <c r="N12" t="s">
        <v>17</v>
      </c>
      <c r="O12" t="s">
        <v>11</v>
      </c>
    </row>
    <row r="13" spans="1:15" x14ac:dyDescent="0.2">
      <c r="L13">
        <v>0</v>
      </c>
      <c r="M13">
        <v>0</v>
      </c>
      <c r="N13">
        <v>0</v>
      </c>
      <c r="O13">
        <v>63.5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Sheet2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2022-03-14T12:15:16Z</dcterms:created>
  <dcterms:modified xsi:type="dcterms:W3CDTF">2022-04-14T13:58:31Z</dcterms:modified>
</cp:coreProperties>
</file>