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5.xml" ContentType="application/vnd.openxmlformats-officedocument.themeOverrid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Diss/RomanEconomy/Material/Amphorae/"/>
    </mc:Choice>
  </mc:AlternateContent>
  <xr:revisionPtr revIDLastSave="0" documentId="13_ncr:1_{2942BB3A-7BC5-6D4F-B4A3-9BADB3A5EF9D}" xr6:coauthVersionLast="47" xr6:coauthVersionMax="47" xr10:uidLastSave="{00000000-0000-0000-0000-000000000000}"/>
  <bookViews>
    <workbookView xWindow="0" yWindow="500" windowWidth="27900" windowHeight="17500" activeTab="3" xr2:uid="{7E917EF8-E3C7-0A48-AED7-E30602B98559}"/>
  </bookViews>
  <sheets>
    <sheet name="dating" sheetId="1" r:id="rId1"/>
    <sheet name="origin" sheetId="2" r:id="rId2"/>
    <sheet name="Sheet3" sheetId="3" r:id="rId3"/>
    <sheet name="Sheet1" sheetId="4" r:id="rId4"/>
    <sheet name="percentag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4" l="1"/>
  <c r="M3" i="4"/>
  <c r="N3" i="4"/>
  <c r="O3" i="4"/>
  <c r="L4" i="4"/>
  <c r="M4" i="4"/>
  <c r="N4" i="4"/>
  <c r="O4" i="4"/>
  <c r="M2" i="4"/>
  <c r="N2" i="4"/>
  <c r="O2" i="4"/>
  <c r="L2" i="4"/>
  <c r="G3" i="4"/>
  <c r="H3" i="4"/>
  <c r="I3" i="4"/>
  <c r="J3" i="4"/>
  <c r="G4" i="4"/>
  <c r="H4" i="4"/>
  <c r="I4" i="4"/>
  <c r="J4" i="4"/>
  <c r="H2" i="4"/>
  <c r="I2" i="4"/>
  <c r="J2" i="4"/>
  <c r="G2" i="4"/>
  <c r="T21" i="2"/>
  <c r="T29" i="1"/>
</calcChain>
</file>

<file path=xl/sharedStrings.xml><?xml version="1.0" encoding="utf-8"?>
<sst xmlns="http://schemas.openxmlformats.org/spreadsheetml/2006/main" count="121" uniqueCount="45">
  <si>
    <t>Sparta Amphorae</t>
  </si>
  <si>
    <t>Group 4124</t>
  </si>
  <si>
    <t>no later than 1st AD</t>
  </si>
  <si>
    <t>Amphora with graffito</t>
  </si>
  <si>
    <t>local</t>
  </si>
  <si>
    <t>Imported Amphora sherd</t>
  </si>
  <si>
    <t>Group 4113</t>
  </si>
  <si>
    <t xml:space="preserve">mid 2nd </t>
  </si>
  <si>
    <t>Dressel 6 amphora</t>
  </si>
  <si>
    <t>1st AD</t>
  </si>
  <si>
    <t>Istria?</t>
  </si>
  <si>
    <t>Dressel 43</t>
  </si>
  <si>
    <t>1st-mid 2nd</t>
  </si>
  <si>
    <t>Cretan</t>
  </si>
  <si>
    <t>Laconian amphora</t>
  </si>
  <si>
    <t>Group 4165</t>
  </si>
  <si>
    <t>late 2nd BC</t>
  </si>
  <si>
    <t>imported amphora</t>
  </si>
  <si>
    <t>Group 4154</t>
  </si>
  <si>
    <t>late 1st BC</t>
  </si>
  <si>
    <t>Athenian amphora</t>
  </si>
  <si>
    <t>Athenian</t>
  </si>
  <si>
    <t>Group 4142</t>
  </si>
  <si>
    <t>Dressel 2-4</t>
  </si>
  <si>
    <t xml:space="preserve">Laconian </t>
  </si>
  <si>
    <t>Group 4119</t>
  </si>
  <si>
    <t>mid 2nd AD</t>
  </si>
  <si>
    <t>Dressel 6</t>
  </si>
  <si>
    <t>1st</t>
  </si>
  <si>
    <t>pseudo coan amphora</t>
  </si>
  <si>
    <t xml:space="preserve">1st </t>
  </si>
  <si>
    <t>Cilicia</t>
  </si>
  <si>
    <t>unknown</t>
  </si>
  <si>
    <t>Istrian</t>
  </si>
  <si>
    <t>Aegean</t>
  </si>
  <si>
    <t>other</t>
  </si>
  <si>
    <t>dating slice</t>
  </si>
  <si>
    <t>slice number</t>
  </si>
  <si>
    <t>slice percentage</t>
  </si>
  <si>
    <t>BC</t>
  </si>
  <si>
    <t>D</t>
  </si>
  <si>
    <t>A</t>
  </si>
  <si>
    <t>B</t>
  </si>
  <si>
    <t>C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</si>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</sst>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uble">
        <color theme="5" tint="-0.499984740745262"/>
      </top>
      <bottom style="double">
        <color theme="5" tint="-0.499984740745262"/>
      </bottom>
      <diagonal/>
    </border>
    <border>
      <left style="thin">
        <color auto="1"/>
      </left>
      <right/>
      <top style="double">
        <color theme="5" tint="-0.499984740745262"/>
      </top>
      <bottom style="double">
        <color theme="5" tint="-0.499984740745262"/>
      </bottom>
      <diagonal/>
    </border>
    <border>
      <left style="double">
        <color theme="5" tint="-0.499984740745262"/>
      </left>
      <right style="double">
        <color theme="5" tint="-0.499984740745262"/>
      </right>
      <top/>
      <bottom/>
      <diagonal/>
    </border>
    <border>
      <left style="double">
        <color theme="5" tint="-0.499984740745262"/>
      </left>
      <right style="double">
        <color theme="5" tint="-0.499984740745262"/>
      </right>
      <top style="double">
        <color theme="5" tint="-0.499984740745262"/>
      </top>
      <bottom style="double">
        <color theme="5" tint="-0.49998474074526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0" borderId="1" xfId="0" applyBorder="1"/>
    <xf numFmtId="0" fontId="0" fillId="2" borderId="1" xfId="0" applyFill="1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4" xfId="0" applyFill="1" applyBorder="1"/>
    <xf numFmtId="0" fontId="0" fillId="0" borderId="5" xfId="0" applyBorder="1"/>
    <xf numFmtId="0" fontId="0" fillId="0" borderId="0" xfId="0" applyBorder="1"/>
    <xf numFmtId="0" fontId="0" fillId="3" borderId="4" xfId="0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6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9.xml"/><Relationship Id="rId1" Type="http://schemas.microsoft.com/office/2011/relationships/chartStyle" Target="style9.xml"/><Relationship Id="rId4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Sparta A - 50 BCE-0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Sheet3!$A$2:$A$4</c:f>
              <c:strCache>
                <c:ptCount val="3"/>
                <c:pt idx="0">
                  <c:v>Istrian</c:v>
                </c:pt>
                <c:pt idx="1">
                  <c:v>Aegean</c:v>
                </c:pt>
                <c:pt idx="2">
                  <c:v>Other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A-234C-A601-A69DAF52F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740736"/>
        <c:axId val="327300448"/>
      </c:barChart>
      <c:catAx>
        <c:axId val="32774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27300448"/>
        <c:crosses val="autoZero"/>
        <c:auto val="1"/>
        <c:lblAlgn val="ctr"/>
        <c:lblOffset val="100"/>
        <c:noMultiLvlLbl val="0"/>
      </c:catAx>
      <c:valAx>
        <c:axId val="3273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2774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Sparta</a:t>
            </a:r>
            <a:r>
              <a:rPr lang="en-GB" baseline="0"/>
              <a:t> B - 1-50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Sheet3!$A$2:$A$4</c:f>
              <c:strCache>
                <c:ptCount val="3"/>
                <c:pt idx="0">
                  <c:v>Istrian</c:v>
                </c:pt>
                <c:pt idx="1">
                  <c:v>Aegean</c:v>
                </c:pt>
                <c:pt idx="2">
                  <c:v>Other</c:v>
                </c:pt>
              </c:strCache>
            </c:strRef>
          </c:cat>
          <c:val>
            <c:numRef>
              <c:f>Sheet3!$C$2:$C$4</c:f>
              <c:numCache>
                <c:formatCode>General</c:formatCode>
                <c:ptCount val="3"/>
                <c:pt idx="0">
                  <c:v>0</c:v>
                </c:pt>
                <c:pt idx="1">
                  <c:v>4.5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A-2B4B-8D09-EA621A89D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003520"/>
        <c:axId val="376245312"/>
      </c:barChart>
      <c:catAx>
        <c:axId val="35300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76245312"/>
        <c:crosses val="autoZero"/>
        <c:auto val="1"/>
        <c:lblAlgn val="ctr"/>
        <c:lblOffset val="100"/>
        <c:noMultiLvlLbl val="0"/>
      </c:catAx>
      <c:valAx>
        <c:axId val="3762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5300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Sparta C - 51-100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Sheet3!$A$2:$A$4</c:f>
              <c:strCache>
                <c:ptCount val="3"/>
                <c:pt idx="0">
                  <c:v>Istrian</c:v>
                </c:pt>
                <c:pt idx="1">
                  <c:v>Aegean</c:v>
                </c:pt>
                <c:pt idx="2">
                  <c:v>Other</c:v>
                </c:pt>
              </c:strCache>
            </c:strRef>
          </c:cat>
          <c:val>
            <c:numRef>
              <c:f>Sheet3!$D$2:$D$4</c:f>
              <c:numCache>
                <c:formatCode>General</c:formatCode>
                <c:ptCount val="3"/>
                <c:pt idx="0">
                  <c:v>0</c:v>
                </c:pt>
                <c:pt idx="1">
                  <c:v>4.5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9-A44F-A2E0-8F14652B0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322592"/>
        <c:axId val="356588656"/>
      </c:barChart>
      <c:catAx>
        <c:axId val="32732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56588656"/>
        <c:crosses val="autoZero"/>
        <c:auto val="1"/>
        <c:lblAlgn val="ctr"/>
        <c:lblOffset val="100"/>
        <c:noMultiLvlLbl val="0"/>
      </c:catAx>
      <c:valAx>
        <c:axId val="35658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2732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Sparta D - 101-150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Sheet3!$A$2:$A$4</c:f>
              <c:strCache>
                <c:ptCount val="3"/>
                <c:pt idx="0">
                  <c:v>Istrian</c:v>
                </c:pt>
                <c:pt idx="1">
                  <c:v>Aegean</c:v>
                </c:pt>
                <c:pt idx="2">
                  <c:v>Other</c:v>
                </c:pt>
              </c:strCache>
            </c:strRef>
          </c:cat>
          <c:val>
            <c:numRef>
              <c:f>Sheet3!$E$2:$E$4</c:f>
              <c:numCache>
                <c:formatCode>General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C-A34F-A09D-F3626F558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473488"/>
        <c:axId val="356018624"/>
      </c:barChart>
      <c:catAx>
        <c:axId val="33547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56018624"/>
        <c:crosses val="autoZero"/>
        <c:auto val="1"/>
        <c:lblAlgn val="ctr"/>
        <c:lblOffset val="100"/>
        <c:noMultiLvlLbl val="0"/>
      </c:catAx>
      <c:valAx>
        <c:axId val="3560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3547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Sparta Amphorae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Sheet1!$G$16:$J$16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Sheet1!$G$17:$J$17</c:f>
              <c:numCache>
                <c:formatCode>General</c:formatCode>
                <c:ptCount val="4"/>
                <c:pt idx="0">
                  <c:v>1</c:v>
                </c:pt>
                <c:pt idx="1">
                  <c:v>5.5</c:v>
                </c:pt>
                <c:pt idx="2">
                  <c:v>5.5</c:v>
                </c:pt>
                <c:pt idx="3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Sparta Amphorae Percentage A - 50 BCE-0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2.9027405093916335E-3"/>
                  <c:y val="-0.2416370881101003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1.9657379544238362E-2"/>
                  <c:y val="-2.02700230652987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percentage!$A$2:$A$4</c:f>
              <c:strCache>
                <c:ptCount val="3"/>
                <c:pt idx="0">
                  <c:v>Istrian</c:v>
                </c:pt>
                <c:pt idx="1">
                  <c:v>Aegean</c:v>
                </c:pt>
                <c:pt idx="2">
                  <c:v>Other</c:v>
                </c:pt>
              </c:strCache>
            </c:strRef>
          </c:cat>
          <c:val>
            <c:numRef>
              <c:f>percentage!$B$2:$B$4</c:f>
              <c:numCache>
                <c:formatCode>General\%</c:formatCode>
                <c:ptCount val="3"/>
                <c:pt idx="0">
                  <c:v>0</c:v>
                </c:pt>
                <c:pt idx="1">
                  <c:v>100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Sparta Amphorae Percentage B - 1-50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12996892765085979"/>
                  <c:y val="-0.1903764464224580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9.0517813636524128E-2"/>
                  <c:y val="0.1706585415953440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7.5145828184033051E-2"/>
                      <c:h val="0.122713043478260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1.9657379544238362E-2"/>
                  <c:y val="-2.02700230652987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percentage!$A$2:$A$4</c:f>
              <c:strCache>
                <c:ptCount val="3"/>
                <c:pt idx="0">
                  <c:v>Istrian</c:v>
                </c:pt>
                <c:pt idx="1">
                  <c:v>Aegean</c:v>
                </c:pt>
                <c:pt idx="2">
                  <c:v>Other</c:v>
                </c:pt>
              </c:strCache>
            </c:strRef>
          </c:cat>
          <c:val>
            <c:numRef>
              <c:f>percentage!$C$2:$C$4</c:f>
              <c:numCache>
                <c:formatCode>General\%</c:formatCode>
                <c:ptCount val="3"/>
                <c:pt idx="0">
                  <c:v>0</c:v>
                </c:pt>
                <c:pt idx="1">
                  <c:v>82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Sparta Amphorae Percentage C - 51-100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13300822397200349"/>
                  <c:y val="-0.1898236166075095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8.3851093613298344E-2"/>
                  <c:y val="0.1548616267526144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1.9657379544238362E-2"/>
                  <c:y val="-2.02700230652987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percentage!$A$2:$A$4</c:f>
              <c:strCache>
                <c:ptCount val="3"/>
                <c:pt idx="0">
                  <c:v>Istrian</c:v>
                </c:pt>
                <c:pt idx="1">
                  <c:v>Aegean</c:v>
                </c:pt>
                <c:pt idx="2">
                  <c:v>Other</c:v>
                </c:pt>
              </c:strCache>
            </c:strRef>
          </c:cat>
          <c:val>
            <c:numRef>
              <c:f>percentage!$D$2:$D$4</c:f>
              <c:numCache>
                <c:formatCode>General\%</c:formatCode>
                <c:ptCount val="3"/>
                <c:pt idx="0">
                  <c:v>0</c:v>
                </c:pt>
                <c:pt idx="1">
                  <c:v>82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Sparta Amphorae Percentage D - 101-150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5263222153410608"/>
                  <c:y val="8.217797731955948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0.16220613996284172"/>
                  <c:y val="-2.718746161929059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9.8730425550738743E-2"/>
                      <c:h val="9.802426343154244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1.9657379544238362E-2"/>
                  <c:y val="-2.02700230652987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percentage!$A$2:$A$4</c:f>
              <c:strCache>
                <c:ptCount val="3"/>
                <c:pt idx="0">
                  <c:v>Istrian</c:v>
                </c:pt>
                <c:pt idx="1">
                  <c:v>Aegean</c:v>
                </c:pt>
                <c:pt idx="2">
                  <c:v>Other</c:v>
                </c:pt>
              </c:strCache>
            </c:strRef>
          </c:cat>
          <c:val>
            <c:numRef>
              <c:f>percentage!$E$2:$E$4</c:f>
              <c:numCache>
                <c:formatCode>General\%</c:formatCode>
                <c:ptCount val="3"/>
                <c:pt idx="0">
                  <c:v>43</c:v>
                </c:pt>
                <c:pt idx="1">
                  <c:v>57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260350</xdr:colOff>
      <xdr:row>4</xdr:row>
      <xdr:rowOff>184150</xdr:rowOff>
    </xdr:from>
    <xdr:to>
      <xdr:col>5</xdr:col>
      <xdr:colOff>704850</xdr:colOff>
      <xdr:row>18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0776B3-E38A-D544-882A-DF9DDDA17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5</xdr:row>
      <xdr:rowOff>19050</xdr:rowOff>
    </xdr:from>
    <xdr:to>
      <xdr:col>11</xdr:col>
      <xdr:colOff>520700</xdr:colOff>
      <xdr:row>18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6BDAD5-57F6-4942-9205-C019A5E50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19</xdr:row>
      <xdr:rowOff>95250</xdr:rowOff>
    </xdr:from>
    <xdr:to>
      <xdr:col>5</xdr:col>
      <xdr:colOff>749300</xdr:colOff>
      <xdr:row>32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C5590C-3F4F-7545-8E9F-DB0BD0AD6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165100</xdr:colOff>
      <xdr:row>19</xdr:row>
      <xdr:rowOff>57150</xdr:rowOff>
    </xdr:from>
    <xdr:to>
      <xdr:col>11</xdr:col>
      <xdr:colOff>609600</xdr:colOff>
      <xdr:row>32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D79C77-9F71-6845-A9A1-EF3403B79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12</xdr:row>
      <xdr:rowOff>146050</xdr:rowOff>
    </xdr:from>
    <xdr:to>
      <xdr:col>13</xdr:col>
      <xdr:colOff>266700</xdr:colOff>
      <xdr:row>26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8184E7-0C78-5972-D461-74EA5FF49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9</xdr:row>
      <xdr:rowOff>69850</xdr:rowOff>
    </xdr:from>
    <xdr:to>
      <xdr:col>7</xdr:col>
      <xdr:colOff>203200</xdr:colOff>
      <xdr:row>27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24BE9E-CBF0-D543-BE0F-1045BFBF1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584200</xdr:colOff>
      <xdr:row>9</xdr:row>
      <xdr:rowOff>69850</xdr:rowOff>
    </xdr:from>
    <xdr:to>
      <xdr:col>14</xdr:col>
      <xdr:colOff>469900</xdr:colOff>
      <xdr:row>27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071736-A020-DE45-B04D-F075FB6CC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292100</xdr:colOff>
      <xdr:row>28</xdr:row>
      <xdr:rowOff>133350</xdr:rowOff>
    </xdr:from>
    <xdr:to>
      <xdr:col>7</xdr:col>
      <xdr:colOff>228600</xdr:colOff>
      <xdr:row>46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6A58F0-2826-AB4D-B6C3-26819575D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558800</xdr:colOff>
      <xdr:row>28</xdr:row>
      <xdr:rowOff>95250</xdr:rowOff>
    </xdr:from>
    <xdr:to>
      <xdr:col>14</xdr:col>
      <xdr:colOff>431800</xdr:colOff>
      <xdr:row>46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D620D5-1F34-5E40-AF99-E67EC8F2F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0.64581</cdr:x>
      <cdr:y>0.83592</cdr:y>
    </cdr:from>
    <cdr:to>
      <cdr:x>0.94972</cdr:x>
      <cdr:y>0.91537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8113F904-FA44-7FFD-DD67-3B3B1D19FE8F}"/>
            </a:ext>
          </a:extLst>
        </cdr:cNvPr>
        <cdr:cNvSpPr txBox="1"/>
      </cdr:nvSpPr>
      <cdr:spPr>
        <a:xfrm xmlns:a="http://schemas.openxmlformats.org/drawingml/2006/main">
          <a:off x="3670300" y="3073400"/>
          <a:ext cx="1727185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1 fragments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0.65023</cdr:x>
      <cdr:y>0.82435</cdr:y>
    </cdr:from>
    <cdr:to>
      <cdr:x>0.95516</cdr:x>
      <cdr:y>0.90435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2EFBDE57-038B-E545-BBE5-6EADA0F85190}"/>
            </a:ext>
          </a:extLst>
        </cdr:cNvPr>
        <cdr:cNvSpPr txBox="1"/>
      </cdr:nvSpPr>
      <cdr:spPr>
        <a:xfrm xmlns:a="http://schemas.openxmlformats.org/drawingml/2006/main">
          <a:off x="3683015" y="3009908"/>
          <a:ext cx="1727185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5,5 fragments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0.66222</cdr:x>
      <cdr:y>0.8221</cdr:y>
    </cdr:from>
    <cdr:to>
      <cdr:x>0.96444</cdr:x>
      <cdr:y>0.90155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2EFBDE57-038B-E545-BBE5-6EADA0F85190}"/>
            </a:ext>
          </a:extLst>
        </cdr:cNvPr>
        <cdr:cNvSpPr txBox="1"/>
      </cdr:nvSpPr>
      <cdr:spPr>
        <a:xfrm xmlns:a="http://schemas.openxmlformats.org/drawingml/2006/main">
          <a:off x="3784613" y="3022589"/>
          <a:ext cx="1727187" cy="29211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5,5 fragments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0.64719</cdr:x>
      <cdr:y>0.85616</cdr:y>
    </cdr:from>
    <cdr:to>
      <cdr:x>0.95281</cdr:x>
      <cdr:y>0.93588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2EFBDE57-038B-E545-BBE5-6EADA0F85190}"/>
            </a:ext>
          </a:extLst>
        </cdr:cNvPr>
        <cdr:cNvSpPr txBox="1"/>
      </cdr:nvSpPr>
      <cdr:spPr>
        <a:xfrm xmlns:a="http://schemas.openxmlformats.org/drawingml/2006/main">
          <a:off x="3657589" y="3136916"/>
          <a:ext cx="1727211" cy="29209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3,5 fragments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B0BB6-5034-4C48-9A4C-95E622CB6751}">
  <dimension ref="A1:T30"/>
  <sheetViews>
    <sheetView topLeftCell="A6" workbookViewId="0">
      <selection activeCell="A20" activeCellId="2" sqref="A6:XFD6 A14:XFD14 A20:XFD20"/>
    </sheetView>
  </sheetViews>
  <sheetFormatPr baseColWidth="10" defaultRowHeight="16" x14ac:dyDescent="0.2"/>
  <cols>
    <col min="8" max="8" width="15.33203125" customWidth="1"/>
    <col min="9" max="9" width="10.83203125" style="5"/>
    <col min="11" max="11" width="10.83203125" style="5"/>
    <col min="14" max="14" width="10.83203125" style="5"/>
    <col min="16" max="16" width="10.83203125" style="5"/>
    <col min="20" max="20" width="10.83203125" style="10"/>
  </cols>
  <sheetData>
    <row r="1" spans="1:20" x14ac:dyDescent="0.2">
      <c r="A1" t="s">
        <v>0</v>
      </c>
    </row>
    <row r="2" spans="1:20" x14ac:dyDescent="0.2">
      <c r="I2" s="5" t="s">
        <v>41</v>
      </c>
      <c r="K2" s="5" t="s">
        <v>42</v>
      </c>
      <c r="N2" s="5" t="s">
        <v>43</v>
      </c>
      <c r="P2" s="5" t="s">
        <v>40</v>
      </c>
    </row>
    <row r="3" spans="1:20" x14ac:dyDescent="0.2">
      <c r="F3" t="s">
        <v>36</v>
      </c>
      <c r="G3" t="s">
        <v>37</v>
      </c>
      <c r="H3" t="s">
        <v>38</v>
      </c>
      <c r="I3" s="5" t="s">
        <v>41</v>
      </c>
      <c r="K3" s="5" t="s">
        <v>42</v>
      </c>
      <c r="L3" t="s">
        <v>39</v>
      </c>
      <c r="N3" s="5" t="s">
        <v>39</v>
      </c>
      <c r="P3" s="5" t="s">
        <v>40</v>
      </c>
    </row>
    <row r="4" spans="1:20" s="2" customFormat="1" ht="34" x14ac:dyDescent="0.2">
      <c r="A4" s="1" t="s">
        <v>1</v>
      </c>
      <c r="C4" s="2">
        <v>12</v>
      </c>
      <c r="D4" s="1" t="s">
        <v>2</v>
      </c>
      <c r="I4" s="6"/>
      <c r="K4" s="6"/>
      <c r="N4" s="6"/>
      <c r="P4" s="6"/>
      <c r="T4" s="11"/>
    </row>
    <row r="5" spans="1:20" ht="51" x14ac:dyDescent="0.2">
      <c r="A5" s="3" t="s">
        <v>3</v>
      </c>
      <c r="B5">
        <v>1</v>
      </c>
      <c r="D5" s="3"/>
      <c r="E5" t="s">
        <v>4</v>
      </c>
      <c r="F5" t="s">
        <v>39</v>
      </c>
      <c r="G5">
        <v>2</v>
      </c>
      <c r="H5">
        <v>1</v>
      </c>
      <c r="K5" s="5">
        <v>0</v>
      </c>
      <c r="L5" s="7">
        <v>0.5</v>
      </c>
      <c r="N5" s="5">
        <v>0.5</v>
      </c>
    </row>
    <row r="6" spans="1:20" ht="51" x14ac:dyDescent="0.2">
      <c r="A6" s="3" t="s">
        <v>5</v>
      </c>
      <c r="B6">
        <v>1</v>
      </c>
      <c r="D6" s="3"/>
      <c r="F6" t="s">
        <v>39</v>
      </c>
      <c r="G6">
        <v>2</v>
      </c>
      <c r="H6">
        <v>1</v>
      </c>
      <c r="K6" s="5">
        <v>0</v>
      </c>
      <c r="L6" s="7">
        <v>0.5</v>
      </c>
      <c r="N6" s="5">
        <v>0.5</v>
      </c>
    </row>
    <row r="7" spans="1:20" x14ac:dyDescent="0.2">
      <c r="J7">
        <v>0</v>
      </c>
      <c r="M7">
        <v>1</v>
      </c>
      <c r="O7">
        <v>1</v>
      </c>
      <c r="Q7">
        <v>0</v>
      </c>
      <c r="T7" s="10">
        <v>2</v>
      </c>
    </row>
    <row r="8" spans="1:20" s="2" customFormat="1" ht="17" x14ac:dyDescent="0.2">
      <c r="A8" s="1" t="s">
        <v>6</v>
      </c>
      <c r="C8" s="2">
        <v>38</v>
      </c>
      <c r="D8" s="1" t="s">
        <v>7</v>
      </c>
      <c r="I8" s="6"/>
      <c r="K8" s="6"/>
      <c r="N8" s="6"/>
      <c r="P8" s="6"/>
      <c r="T8" s="11"/>
    </row>
    <row r="9" spans="1:20" ht="34" x14ac:dyDescent="0.2">
      <c r="A9" s="3" t="s">
        <v>8</v>
      </c>
      <c r="B9">
        <v>1</v>
      </c>
      <c r="D9" s="3" t="s">
        <v>9</v>
      </c>
      <c r="E9" t="s">
        <v>10</v>
      </c>
      <c r="F9" t="s">
        <v>40</v>
      </c>
      <c r="G9">
        <v>1</v>
      </c>
      <c r="H9">
        <v>0.5</v>
      </c>
      <c r="P9" s="5">
        <v>0.5</v>
      </c>
    </row>
    <row r="10" spans="1:20" ht="17" x14ac:dyDescent="0.2">
      <c r="A10" s="3" t="s">
        <v>11</v>
      </c>
      <c r="B10">
        <v>1</v>
      </c>
      <c r="D10" t="s">
        <v>12</v>
      </c>
      <c r="E10" t="s">
        <v>13</v>
      </c>
      <c r="F10" t="s">
        <v>40</v>
      </c>
      <c r="G10">
        <v>1</v>
      </c>
      <c r="H10">
        <v>0.5</v>
      </c>
      <c r="P10" s="5">
        <v>0.5</v>
      </c>
    </row>
    <row r="11" spans="1:20" ht="34" x14ac:dyDescent="0.2">
      <c r="A11" s="3" t="s">
        <v>14</v>
      </c>
      <c r="B11">
        <v>2</v>
      </c>
      <c r="D11" s="3"/>
      <c r="E11" t="s">
        <v>4</v>
      </c>
      <c r="F11" t="s">
        <v>40</v>
      </c>
      <c r="G11">
        <v>1</v>
      </c>
      <c r="H11">
        <v>0.5</v>
      </c>
      <c r="P11" s="5">
        <v>1</v>
      </c>
    </row>
    <row r="12" spans="1:20" x14ac:dyDescent="0.2">
      <c r="J12">
        <v>0</v>
      </c>
      <c r="M12">
        <v>0</v>
      </c>
      <c r="O12">
        <v>0</v>
      </c>
      <c r="Q12">
        <v>2</v>
      </c>
      <c r="T12" s="10">
        <v>2</v>
      </c>
    </row>
    <row r="13" spans="1:20" s="2" customFormat="1" ht="17" x14ac:dyDescent="0.2">
      <c r="A13" s="1" t="s">
        <v>15</v>
      </c>
      <c r="C13" s="2">
        <v>6</v>
      </c>
      <c r="D13" s="1" t="s">
        <v>16</v>
      </c>
      <c r="I13" s="6"/>
      <c r="K13" s="6"/>
      <c r="N13" s="6"/>
      <c r="P13" s="6"/>
      <c r="T13" s="11"/>
    </row>
    <row r="14" spans="1:20" ht="34" x14ac:dyDescent="0.2">
      <c r="A14" s="3" t="s">
        <v>17</v>
      </c>
      <c r="B14">
        <v>1</v>
      </c>
      <c r="D14" s="3"/>
      <c r="E14" t="s">
        <v>32</v>
      </c>
      <c r="H14">
        <v>0</v>
      </c>
    </row>
    <row r="16" spans="1:20" s="2" customFormat="1" ht="17" x14ac:dyDescent="0.2">
      <c r="A16" s="1" t="s">
        <v>18</v>
      </c>
      <c r="C16" s="2">
        <v>18</v>
      </c>
      <c r="D16" s="1" t="s">
        <v>19</v>
      </c>
      <c r="I16" s="6"/>
      <c r="K16" s="6"/>
      <c r="N16" s="6"/>
      <c r="P16" s="6"/>
      <c r="T16" s="11"/>
    </row>
    <row r="17" spans="1:20" ht="34" x14ac:dyDescent="0.2">
      <c r="A17" s="3" t="s">
        <v>20</v>
      </c>
      <c r="B17">
        <v>1</v>
      </c>
      <c r="D17" s="3"/>
      <c r="E17" t="s">
        <v>21</v>
      </c>
      <c r="F17" t="s">
        <v>41</v>
      </c>
      <c r="G17">
        <v>1</v>
      </c>
      <c r="H17">
        <v>1</v>
      </c>
      <c r="I17" s="5">
        <v>1</v>
      </c>
    </row>
    <row r="18" spans="1:20" x14ac:dyDescent="0.2">
      <c r="J18">
        <v>1</v>
      </c>
      <c r="M18">
        <v>0</v>
      </c>
      <c r="O18">
        <v>0</v>
      </c>
      <c r="Q18">
        <v>0</v>
      </c>
      <c r="T18" s="10">
        <v>1</v>
      </c>
    </row>
    <row r="19" spans="1:20" s="2" customFormat="1" ht="17" x14ac:dyDescent="0.2">
      <c r="A19" s="1" t="s">
        <v>22</v>
      </c>
      <c r="C19" s="2">
        <v>9</v>
      </c>
      <c r="D19" s="1" t="s">
        <v>9</v>
      </c>
      <c r="I19" s="6"/>
      <c r="K19" s="6"/>
      <c r="N19" s="6"/>
      <c r="P19" s="6"/>
      <c r="T19" s="11"/>
    </row>
    <row r="20" spans="1:20" ht="17" x14ac:dyDescent="0.2">
      <c r="A20" s="3" t="s">
        <v>23</v>
      </c>
      <c r="B20">
        <v>1</v>
      </c>
      <c r="D20" s="3"/>
      <c r="E20" t="s">
        <v>32</v>
      </c>
      <c r="F20" t="s">
        <v>39</v>
      </c>
      <c r="G20">
        <v>2</v>
      </c>
      <c r="H20">
        <v>1</v>
      </c>
      <c r="L20">
        <v>0.5</v>
      </c>
      <c r="N20" s="5">
        <v>0.5</v>
      </c>
    </row>
    <row r="21" spans="1:20" ht="17" x14ac:dyDescent="0.2">
      <c r="A21" s="3" t="s">
        <v>24</v>
      </c>
      <c r="B21">
        <v>8</v>
      </c>
      <c r="D21" s="3"/>
      <c r="F21" t="s">
        <v>39</v>
      </c>
      <c r="G21">
        <v>2</v>
      </c>
      <c r="H21">
        <v>1</v>
      </c>
      <c r="L21">
        <v>4</v>
      </c>
      <c r="N21" s="5">
        <v>4</v>
      </c>
    </row>
    <row r="22" spans="1:20" x14ac:dyDescent="0.2">
      <c r="J22">
        <v>0</v>
      </c>
      <c r="M22">
        <v>4.5</v>
      </c>
      <c r="O22">
        <v>4.5</v>
      </c>
      <c r="Q22">
        <v>0</v>
      </c>
      <c r="T22" s="10">
        <v>9</v>
      </c>
    </row>
    <row r="23" spans="1:20" s="2" customFormat="1" ht="17" x14ac:dyDescent="0.2">
      <c r="A23" s="1" t="s">
        <v>25</v>
      </c>
      <c r="C23" s="2">
        <v>23</v>
      </c>
      <c r="D23" s="1" t="s">
        <v>26</v>
      </c>
      <c r="I23" s="6"/>
      <c r="K23" s="6"/>
      <c r="N23" s="6"/>
      <c r="P23" s="6"/>
      <c r="T23" s="11"/>
    </row>
    <row r="24" spans="1:20" ht="17" x14ac:dyDescent="0.2">
      <c r="A24" s="3" t="s">
        <v>27</v>
      </c>
      <c r="B24">
        <v>2</v>
      </c>
      <c r="D24" s="3" t="s">
        <v>28</v>
      </c>
      <c r="E24" t="s">
        <v>33</v>
      </c>
      <c r="F24" t="s">
        <v>40</v>
      </c>
      <c r="G24">
        <v>1</v>
      </c>
      <c r="H24">
        <v>0.5</v>
      </c>
      <c r="P24">
        <v>1</v>
      </c>
    </row>
    <row r="25" spans="1:20" ht="51" x14ac:dyDescent="0.2">
      <c r="A25" s="3" t="s">
        <v>29</v>
      </c>
      <c r="B25">
        <v>1</v>
      </c>
      <c r="D25" s="3" t="s">
        <v>30</v>
      </c>
      <c r="E25" t="s">
        <v>31</v>
      </c>
      <c r="F25" t="s">
        <v>40</v>
      </c>
      <c r="G25">
        <v>1</v>
      </c>
      <c r="H25">
        <v>0.5</v>
      </c>
      <c r="P25">
        <v>0.5</v>
      </c>
    </row>
    <row r="26" spans="1:20" x14ac:dyDescent="0.2">
      <c r="J26">
        <v>0</v>
      </c>
      <c r="M26">
        <v>0</v>
      </c>
      <c r="O26">
        <v>0</v>
      </c>
      <c r="P26"/>
      <c r="Q26">
        <v>1.5</v>
      </c>
      <c r="T26" s="10">
        <v>1.5</v>
      </c>
    </row>
    <row r="28" spans="1:20" ht="17" customHeight="1" thickBot="1" x14ac:dyDescent="0.25"/>
    <row r="29" spans="1:20" s="8" customFormat="1" ht="18" thickTop="1" thickBot="1" x14ac:dyDescent="0.25">
      <c r="I29" s="9"/>
      <c r="J29" s="8">
        <v>1</v>
      </c>
      <c r="K29" s="9"/>
      <c r="M29" s="8">
        <v>5.5</v>
      </c>
      <c r="N29" s="9"/>
      <c r="O29" s="8">
        <v>5.5</v>
      </c>
      <c r="P29" s="9"/>
      <c r="Q29" s="8">
        <v>3.5</v>
      </c>
      <c r="T29" s="12">
        <f>SUM(T5:T26)</f>
        <v>15.5</v>
      </c>
    </row>
    <row r="30" spans="1:20" ht="17" thickTop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FEBB1-866E-0340-BF9D-0250A3352A08}">
  <dimension ref="A2:T22"/>
  <sheetViews>
    <sheetView workbookViewId="0">
      <selection activeCell="Q19" activeCellId="11" sqref="J5 M5 O5 Q5 J14 M14 O14 Q14 J19 M19 O19 Q19"/>
    </sheetView>
  </sheetViews>
  <sheetFormatPr baseColWidth="10" defaultRowHeight="16" x14ac:dyDescent="0.2"/>
  <cols>
    <col min="20" max="20" width="10.83203125" style="10"/>
  </cols>
  <sheetData>
    <row r="2" spans="1:20" s="4" customFormat="1" x14ac:dyDescent="0.2">
      <c r="A2" s="4" t="s">
        <v>33</v>
      </c>
      <c r="T2" s="14"/>
    </row>
    <row r="3" spans="1:20" ht="34" x14ac:dyDescent="0.2">
      <c r="A3" s="3" t="s">
        <v>8</v>
      </c>
      <c r="B3">
        <v>1</v>
      </c>
      <c r="D3" s="3" t="s">
        <v>9</v>
      </c>
      <c r="E3" t="s">
        <v>10</v>
      </c>
      <c r="F3" t="s">
        <v>40</v>
      </c>
      <c r="G3">
        <v>1</v>
      </c>
      <c r="H3">
        <v>0.5</v>
      </c>
      <c r="I3" s="5"/>
      <c r="K3" s="5"/>
      <c r="N3" s="5"/>
      <c r="P3" s="5">
        <v>0.5</v>
      </c>
    </row>
    <row r="4" spans="1:20" ht="17" x14ac:dyDescent="0.2">
      <c r="A4" s="3" t="s">
        <v>27</v>
      </c>
      <c r="B4">
        <v>2</v>
      </c>
      <c r="D4" s="3" t="s">
        <v>28</v>
      </c>
      <c r="E4" t="s">
        <v>33</v>
      </c>
      <c r="F4" t="s">
        <v>40</v>
      </c>
      <c r="G4">
        <v>1</v>
      </c>
      <c r="H4">
        <v>0.5</v>
      </c>
      <c r="I4" s="5"/>
      <c r="K4" s="5"/>
      <c r="N4" s="5"/>
      <c r="P4">
        <v>1</v>
      </c>
    </row>
    <row r="5" spans="1:20" x14ac:dyDescent="0.2">
      <c r="J5">
        <v>0</v>
      </c>
      <c r="M5">
        <v>0</v>
      </c>
      <c r="O5">
        <v>0</v>
      </c>
      <c r="Q5">
        <v>1.5</v>
      </c>
      <c r="T5" s="10">
        <v>1.5</v>
      </c>
    </row>
    <row r="7" spans="1:20" s="4" customFormat="1" x14ac:dyDescent="0.2">
      <c r="A7" s="4" t="s">
        <v>34</v>
      </c>
      <c r="T7" s="14"/>
    </row>
    <row r="8" spans="1:20" ht="51" x14ac:dyDescent="0.2">
      <c r="A8" s="3" t="s">
        <v>3</v>
      </c>
      <c r="B8">
        <v>1</v>
      </c>
      <c r="D8" s="3"/>
      <c r="E8" t="s">
        <v>4</v>
      </c>
      <c r="F8" t="s">
        <v>39</v>
      </c>
      <c r="G8">
        <v>2</v>
      </c>
      <c r="H8">
        <v>1</v>
      </c>
      <c r="I8" s="5"/>
      <c r="K8" s="5">
        <v>0</v>
      </c>
      <c r="L8" s="7">
        <v>0.5</v>
      </c>
      <c r="N8" s="5">
        <v>0.5</v>
      </c>
      <c r="P8" s="5"/>
    </row>
    <row r="9" spans="1:20" ht="17" x14ac:dyDescent="0.2">
      <c r="A9" s="3" t="s">
        <v>11</v>
      </c>
      <c r="B9">
        <v>1</v>
      </c>
      <c r="D9" t="s">
        <v>12</v>
      </c>
      <c r="E9" t="s">
        <v>13</v>
      </c>
      <c r="F9" t="s">
        <v>40</v>
      </c>
      <c r="G9">
        <v>1</v>
      </c>
      <c r="H9">
        <v>0.5</v>
      </c>
      <c r="I9" s="5"/>
      <c r="K9" s="5"/>
      <c r="N9" s="5"/>
      <c r="P9" s="5">
        <v>0.5</v>
      </c>
    </row>
    <row r="10" spans="1:20" ht="34" x14ac:dyDescent="0.2">
      <c r="A10" s="3" t="s">
        <v>14</v>
      </c>
      <c r="B10">
        <v>2</v>
      </c>
      <c r="D10" s="3"/>
      <c r="E10" t="s">
        <v>4</v>
      </c>
      <c r="F10" t="s">
        <v>40</v>
      </c>
      <c r="G10">
        <v>1</v>
      </c>
      <c r="H10">
        <v>0.5</v>
      </c>
      <c r="I10" s="5"/>
      <c r="K10" s="5"/>
      <c r="N10" s="5"/>
      <c r="P10" s="5">
        <v>1</v>
      </c>
    </row>
    <row r="11" spans="1:20" ht="34" x14ac:dyDescent="0.2">
      <c r="A11" s="3" t="s">
        <v>20</v>
      </c>
      <c r="B11">
        <v>1</v>
      </c>
      <c r="D11" s="3"/>
      <c r="E11" t="s">
        <v>21</v>
      </c>
      <c r="F11" t="s">
        <v>41</v>
      </c>
      <c r="G11">
        <v>1</v>
      </c>
      <c r="H11">
        <v>1</v>
      </c>
      <c r="I11" s="5">
        <v>1</v>
      </c>
      <c r="K11" s="5"/>
      <c r="N11" s="5"/>
      <c r="P11" s="5"/>
    </row>
    <row r="12" spans="1:20" ht="17" x14ac:dyDescent="0.2">
      <c r="A12" s="3" t="s">
        <v>24</v>
      </c>
      <c r="B12">
        <v>8</v>
      </c>
      <c r="D12" s="3"/>
      <c r="F12" t="s">
        <v>39</v>
      </c>
      <c r="G12">
        <v>2</v>
      </c>
      <c r="H12">
        <v>1</v>
      </c>
      <c r="I12" s="5"/>
      <c r="K12" s="5"/>
      <c r="L12">
        <v>4</v>
      </c>
      <c r="N12" s="5">
        <v>4</v>
      </c>
      <c r="P12" s="5"/>
    </row>
    <row r="13" spans="1:20" ht="51" x14ac:dyDescent="0.2">
      <c r="A13" s="3" t="s">
        <v>29</v>
      </c>
      <c r="B13">
        <v>1</v>
      </c>
      <c r="D13" s="3" t="s">
        <v>30</v>
      </c>
      <c r="E13" t="s">
        <v>31</v>
      </c>
      <c r="F13" t="s">
        <v>40</v>
      </c>
      <c r="G13">
        <v>1</v>
      </c>
      <c r="H13">
        <v>0.5</v>
      </c>
      <c r="I13" s="5"/>
      <c r="K13" s="5"/>
      <c r="N13" s="5"/>
      <c r="P13">
        <v>0.5</v>
      </c>
    </row>
    <row r="14" spans="1:20" x14ac:dyDescent="0.2">
      <c r="A14" s="3"/>
      <c r="D14" s="3"/>
      <c r="I14" s="13"/>
      <c r="J14">
        <v>1</v>
      </c>
      <c r="K14" s="13"/>
      <c r="M14">
        <v>4.5</v>
      </c>
      <c r="N14" s="13"/>
      <c r="O14">
        <v>4.5</v>
      </c>
      <c r="Q14">
        <v>2</v>
      </c>
      <c r="T14" s="10">
        <v>12</v>
      </c>
    </row>
    <row r="15" spans="1:20" s="4" customFormat="1" x14ac:dyDescent="0.2">
      <c r="A15" s="4" t="s">
        <v>35</v>
      </c>
      <c r="T15" s="14"/>
    </row>
    <row r="16" spans="1:20" ht="51" x14ac:dyDescent="0.2">
      <c r="A16" s="3" t="s">
        <v>5</v>
      </c>
      <c r="B16">
        <v>1</v>
      </c>
      <c r="D16" s="3"/>
      <c r="F16" t="s">
        <v>39</v>
      </c>
      <c r="G16">
        <v>2</v>
      </c>
      <c r="H16">
        <v>1</v>
      </c>
      <c r="I16" s="5"/>
      <c r="K16" s="5">
        <v>0</v>
      </c>
      <c r="L16" s="7">
        <v>0.5</v>
      </c>
      <c r="N16" s="5">
        <v>0.5</v>
      </c>
      <c r="P16" s="5"/>
    </row>
    <row r="17" spans="1:20" ht="34" x14ac:dyDescent="0.2">
      <c r="A17" s="3" t="s">
        <v>17</v>
      </c>
      <c r="B17">
        <v>1</v>
      </c>
      <c r="D17" s="3"/>
      <c r="E17" t="s">
        <v>32</v>
      </c>
      <c r="H17">
        <v>0</v>
      </c>
      <c r="I17" s="5"/>
      <c r="K17" s="5"/>
      <c r="N17" s="5"/>
      <c r="P17" s="5"/>
    </row>
    <row r="18" spans="1:20" ht="17" x14ac:dyDescent="0.2">
      <c r="A18" s="3" t="s">
        <v>23</v>
      </c>
      <c r="B18">
        <v>1</v>
      </c>
      <c r="D18" s="3"/>
      <c r="E18" t="s">
        <v>32</v>
      </c>
      <c r="F18" t="s">
        <v>39</v>
      </c>
      <c r="G18">
        <v>2</v>
      </c>
      <c r="H18">
        <v>1</v>
      </c>
      <c r="I18" s="5"/>
      <c r="K18" s="5"/>
      <c r="L18">
        <v>0.5</v>
      </c>
      <c r="N18" s="5">
        <v>0.5</v>
      </c>
      <c r="P18" s="5"/>
    </row>
    <row r="19" spans="1:20" x14ac:dyDescent="0.2">
      <c r="J19">
        <v>0</v>
      </c>
      <c r="M19">
        <v>1</v>
      </c>
      <c r="O19">
        <v>1</v>
      </c>
      <c r="Q19">
        <v>0</v>
      </c>
      <c r="T19" s="10">
        <v>2</v>
      </c>
    </row>
    <row r="20" spans="1:20" ht="17" thickBot="1" x14ac:dyDescent="0.25"/>
    <row r="21" spans="1:20" s="8" customFormat="1" ht="18" thickTop="1" thickBot="1" x14ac:dyDescent="0.25">
      <c r="J21" s="8">
        <v>1</v>
      </c>
      <c r="M21" s="8">
        <v>5.5</v>
      </c>
      <c r="O21" s="8">
        <v>5.5</v>
      </c>
      <c r="Q21" s="8">
        <v>3.5</v>
      </c>
      <c r="T21" s="12">
        <f>SUM(J21:Q21)</f>
        <v>15.5</v>
      </c>
    </row>
    <row r="22" spans="1:20" ht="17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931D5-70A7-434F-9348-09B285E29903}">
  <dimension ref="A1:E4"/>
  <sheetViews>
    <sheetView workbookViewId="0">
      <selection sqref="A1:E4"/>
    </sheetView>
  </sheetViews>
  <sheetFormatPr baseColWidth="10" defaultRowHeight="16" x14ac:dyDescent="0.2"/>
  <sheetData>
    <row r="1" spans="1:5" x14ac:dyDescent="0.2">
      <c r="B1" t="s">
        <v>41</v>
      </c>
      <c r="C1" t="s">
        <v>42</v>
      </c>
      <c r="D1" t="s">
        <v>43</v>
      </c>
      <c r="E1" t="s">
        <v>40</v>
      </c>
    </row>
    <row r="2" spans="1:5" x14ac:dyDescent="0.2">
      <c r="A2" t="s">
        <v>33</v>
      </c>
      <c r="B2">
        <v>0</v>
      </c>
      <c r="C2">
        <v>0</v>
      </c>
      <c r="D2">
        <v>0</v>
      </c>
      <c r="E2">
        <v>1.5</v>
      </c>
    </row>
    <row r="3" spans="1:5" x14ac:dyDescent="0.2">
      <c r="A3" t="s">
        <v>34</v>
      </c>
      <c r="B3">
        <v>1</v>
      </c>
      <c r="C3">
        <v>4.5</v>
      </c>
      <c r="D3">
        <v>4.5</v>
      </c>
      <c r="E3">
        <v>2</v>
      </c>
    </row>
    <row r="4" spans="1:5" x14ac:dyDescent="0.2">
      <c r="A4" t="s">
        <v>44</v>
      </c>
      <c r="B4">
        <v>0</v>
      </c>
      <c r="C4">
        <v>1</v>
      </c>
      <c r="D4">
        <v>1</v>
      </c>
      <c r="E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17205-54CA-0146-A941-6938A934567F}">
  <dimension ref="A1:O17"/>
  <sheetViews>
    <sheetView tabSelected="1" workbookViewId="0">
      <selection activeCell="G16" sqref="G16:J17"/>
    </sheetView>
  </sheetViews>
  <sheetFormatPr baseColWidth="10" defaultRowHeight="16" x14ac:dyDescent="0.2"/>
  <sheetData>
    <row r="1" spans="1:15" x14ac:dyDescent="0.2">
      <c r="B1" t="s">
        <v>41</v>
      </c>
      <c r="C1" t="s">
        <v>42</v>
      </c>
      <c r="D1" t="s">
        <v>43</v>
      </c>
      <c r="E1" t="s">
        <v>40</v>
      </c>
    </row>
    <row r="2" spans="1:15" x14ac:dyDescent="0.2">
      <c r="A2" t="s">
        <v>33</v>
      </c>
      <c r="B2">
        <v>0</v>
      </c>
      <c r="C2">
        <v>0</v>
      </c>
      <c r="D2">
        <v>0</v>
      </c>
      <c r="E2">
        <v>1.5</v>
      </c>
      <c r="G2">
        <f>B2/(B6/100)</f>
        <v>0</v>
      </c>
      <c r="H2">
        <f t="shared" ref="H2:J2" si="0">C2/(C6/100)</f>
        <v>0</v>
      </c>
      <c r="I2">
        <f t="shared" si="0"/>
        <v>0</v>
      </c>
      <c r="J2">
        <f t="shared" si="0"/>
        <v>42.857142857142854</v>
      </c>
      <c r="L2">
        <f>ROUND(G2,0)</f>
        <v>0</v>
      </c>
      <c r="M2">
        <f t="shared" ref="M2:O2" si="1">ROUND(H2,0)</f>
        <v>0</v>
      </c>
      <c r="N2">
        <f t="shared" si="1"/>
        <v>0</v>
      </c>
      <c r="O2">
        <f t="shared" si="1"/>
        <v>43</v>
      </c>
    </row>
    <row r="3" spans="1:15" x14ac:dyDescent="0.2">
      <c r="A3" t="s">
        <v>34</v>
      </c>
      <c r="B3">
        <v>1</v>
      </c>
      <c r="C3">
        <v>4.5</v>
      </c>
      <c r="D3">
        <v>4.5</v>
      </c>
      <c r="E3">
        <v>2</v>
      </c>
      <c r="G3">
        <f t="shared" ref="G3:G4" si="2">B3/(B7/100)</f>
        <v>100</v>
      </c>
      <c r="H3">
        <f t="shared" ref="H3:H4" si="3">C3/(C7/100)</f>
        <v>81.818181818181813</v>
      </c>
      <c r="I3">
        <f t="shared" ref="I3:I4" si="4">D3/(D7/100)</f>
        <v>81.818181818181813</v>
      </c>
      <c r="J3">
        <f t="shared" ref="J3:J4" si="5">E3/(E7/100)</f>
        <v>57.142857142857139</v>
      </c>
      <c r="L3">
        <f t="shared" ref="L3:L4" si="6">ROUND(G3,0)</f>
        <v>100</v>
      </c>
      <c r="M3">
        <f t="shared" ref="M3:M4" si="7">ROUND(H3,0)</f>
        <v>82</v>
      </c>
      <c r="N3">
        <f t="shared" ref="N3:N4" si="8">ROUND(I3,0)</f>
        <v>82</v>
      </c>
      <c r="O3">
        <f t="shared" ref="O3:O4" si="9">ROUND(J3,0)</f>
        <v>57</v>
      </c>
    </row>
    <row r="4" spans="1:15" x14ac:dyDescent="0.2">
      <c r="A4" t="s">
        <v>44</v>
      </c>
      <c r="B4">
        <v>0</v>
      </c>
      <c r="C4">
        <v>1</v>
      </c>
      <c r="D4">
        <v>1</v>
      </c>
      <c r="E4">
        <v>0</v>
      </c>
      <c r="G4">
        <f t="shared" si="2"/>
        <v>0</v>
      </c>
      <c r="H4">
        <f t="shared" si="3"/>
        <v>18.181818181818183</v>
      </c>
      <c r="I4">
        <f t="shared" si="4"/>
        <v>18.181818181818183</v>
      </c>
      <c r="J4">
        <f t="shared" si="5"/>
        <v>0</v>
      </c>
      <c r="L4">
        <f t="shared" si="6"/>
        <v>0</v>
      </c>
      <c r="M4">
        <f t="shared" si="7"/>
        <v>18</v>
      </c>
      <c r="N4">
        <f t="shared" si="8"/>
        <v>18</v>
      </c>
      <c r="O4">
        <f t="shared" si="9"/>
        <v>0</v>
      </c>
    </row>
    <row r="6" spans="1:15" x14ac:dyDescent="0.2">
      <c r="B6">
        <v>1</v>
      </c>
      <c r="C6">
        <v>5.5</v>
      </c>
      <c r="D6">
        <v>5.5</v>
      </c>
      <c r="E6">
        <v>3.5</v>
      </c>
    </row>
    <row r="7" spans="1:15" x14ac:dyDescent="0.2">
      <c r="B7">
        <v>1</v>
      </c>
      <c r="C7">
        <v>5.5</v>
      </c>
      <c r="D7">
        <v>5.5</v>
      </c>
      <c r="E7">
        <v>3.5</v>
      </c>
    </row>
    <row r="8" spans="1:15" x14ac:dyDescent="0.2">
      <c r="B8">
        <v>1</v>
      </c>
      <c r="C8">
        <v>5.5</v>
      </c>
      <c r="D8">
        <v>5.5</v>
      </c>
      <c r="E8">
        <v>3.5</v>
      </c>
    </row>
    <row r="9" spans="1:15" x14ac:dyDescent="0.2">
      <c r="B9">
        <v>1</v>
      </c>
      <c r="C9">
        <v>5.5</v>
      </c>
      <c r="D9">
        <v>5.5</v>
      </c>
      <c r="E9">
        <v>3.5</v>
      </c>
    </row>
    <row r="10" spans="1:15" x14ac:dyDescent="0.2">
      <c r="B10">
        <v>1</v>
      </c>
      <c r="C10">
        <v>5.5</v>
      </c>
      <c r="D10">
        <v>5.5</v>
      </c>
      <c r="E10">
        <v>3.5</v>
      </c>
    </row>
    <row r="16" spans="1:15" x14ac:dyDescent="0.2">
      <c r="G16" t="s">
        <v>41</v>
      </c>
      <c r="H16" t="s">
        <v>42</v>
      </c>
      <c r="I16" t="s">
        <v>43</v>
      </c>
      <c r="J16" t="s">
        <v>40</v>
      </c>
    </row>
    <row r="17" spans="7:10" x14ac:dyDescent="0.2">
      <c r="G17">
        <v>1</v>
      </c>
      <c r="H17">
        <v>5.5</v>
      </c>
      <c r="I17">
        <v>5.5</v>
      </c>
      <c r="J17">
        <v>3.5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96B18-2A52-FB49-B6DC-0741B4A99909}">
  <dimension ref="A1:E6"/>
  <sheetViews>
    <sheetView topLeftCell="A10" workbookViewId="0">
      <selection activeCell="E2" activeCellId="1" sqref="A2:A4 E2:E4"/>
    </sheetView>
  </sheetViews>
  <sheetFormatPr baseColWidth="10" defaultRowHeight="16" x14ac:dyDescent="0.2"/>
  <sheetData>
    <row r="1" spans="1:5" x14ac:dyDescent="0.2">
      <c r="B1" t="s">
        <v>41</v>
      </c>
      <c r="C1" t="s">
        <v>42</v>
      </c>
      <c r="D1" t="s">
        <v>43</v>
      </c>
      <c r="E1" t="s">
        <v>40</v>
      </c>
    </row>
    <row r="2" spans="1:5" x14ac:dyDescent="0.2">
      <c r="A2" t="s">
        <v>33</v>
      </c>
      <c r="B2" s="15">
        <v>0</v>
      </c>
      <c r="C2" s="15">
        <v>0</v>
      </c>
      <c r="D2" s="15">
        <v>0</v>
      </c>
      <c r="E2" s="15">
        <v>43</v>
      </c>
    </row>
    <row r="3" spans="1:5" x14ac:dyDescent="0.2">
      <c r="A3" t="s">
        <v>34</v>
      </c>
      <c r="B3" s="15">
        <v>100</v>
      </c>
      <c r="C3" s="15">
        <v>82</v>
      </c>
      <c r="D3" s="15">
        <v>82</v>
      </c>
      <c r="E3" s="15">
        <v>57</v>
      </c>
    </row>
    <row r="4" spans="1:5" x14ac:dyDescent="0.2">
      <c r="A4" t="s">
        <v>44</v>
      </c>
      <c r="B4" s="15">
        <v>0</v>
      </c>
      <c r="C4" s="15">
        <v>18</v>
      </c>
      <c r="D4" s="15">
        <v>18</v>
      </c>
      <c r="E4" s="15">
        <v>0</v>
      </c>
    </row>
    <row r="6" spans="1:5" x14ac:dyDescent="0.2">
      <c r="B6">
        <v>1.5</v>
      </c>
      <c r="C6">
        <v>5.5</v>
      </c>
      <c r="D6">
        <v>5.5</v>
      </c>
      <c r="E6">
        <v>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dating</vt:lpstr>
      <vt:lpstr>origin</vt:lpstr>
      <vt:lpstr>Sheet3</vt:lpstr>
      <vt:lpstr>Sheet1</vt:lpstr>
      <vt:lpstr>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K. Zerzeropulos</cp:lastModifiedBy>
  <dcterms:created xsi:type="dcterms:W3CDTF">2022-02-21T18:53:01Z</dcterms:created>
  <dcterms:modified xsi:type="dcterms:W3CDTF">2022-04-14T13:54:41Z</dcterms:modified>
</cp:coreProperties>
</file>