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Diss\Material\Fine Ware Pottery\"/>
    </mc:Choice>
  </mc:AlternateContent>
  <xr:revisionPtr revIDLastSave="0" documentId="13_ncr:1_{886CB06D-F7DB-4950-B016-9BE3E09C8732}" xr6:coauthVersionLast="36" xr6:coauthVersionMax="36" xr10:uidLastSave="{00000000-0000-0000-0000-000000000000}"/>
  <bookViews>
    <workbookView xWindow="0" yWindow="0" windowWidth="19200" windowHeight="6930" activeTab="3" xr2:uid="{66F1E650-EDAE-4570-94A7-72319B7A0FD5}"/>
  </bookViews>
  <sheets>
    <sheet name="Tabelle1" sheetId="1" r:id="rId1"/>
    <sheet name="Tabelle2" sheetId="2" r:id="rId2"/>
    <sheet name="Tabelle3" sheetId="3" r:id="rId3"/>
    <sheet name="charts_allBel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D9" i="4"/>
  <c r="C9" i="4"/>
  <c r="B9" i="4"/>
  <c r="C8" i="3"/>
  <c r="D8" i="3"/>
  <c r="E8" i="3"/>
  <c r="B8" i="3"/>
  <c r="AD97" i="2"/>
  <c r="AC98" i="2"/>
  <c r="AC31" i="2"/>
  <c r="AC50" i="2"/>
  <c r="AC60" i="2"/>
  <c r="AC74" i="2"/>
  <c r="AC94" i="2"/>
  <c r="AA97" i="2"/>
  <c r="V97" i="2"/>
  <c r="P97" i="2"/>
  <c r="J97" i="2"/>
  <c r="AA94" i="2"/>
  <c r="P94" i="2"/>
  <c r="J94" i="2"/>
  <c r="AA74" i="2"/>
  <c r="V74" i="2"/>
  <c r="J60" i="2"/>
  <c r="AA60" i="2"/>
  <c r="V60" i="2"/>
  <c r="P60" i="2"/>
  <c r="AA50" i="2"/>
  <c r="V50" i="2"/>
  <c r="P50" i="2"/>
  <c r="Z31" i="2"/>
  <c r="V31" i="2"/>
  <c r="P31" i="2"/>
  <c r="J31" i="2"/>
  <c r="AD162" i="1"/>
  <c r="AD160" i="1"/>
  <c r="J160" i="1"/>
  <c r="P160" i="1"/>
  <c r="V160" i="1"/>
  <c r="AA160" i="1"/>
  <c r="AD79" i="1"/>
  <c r="AD40" i="1"/>
  <c r="AD34" i="1"/>
  <c r="AD30" i="1"/>
  <c r="AD26" i="1"/>
  <c r="AD17" i="1"/>
  <c r="AD7" i="1"/>
  <c r="P122" i="1"/>
  <c r="AA110" i="1"/>
  <c r="V79" i="1"/>
  <c r="J74" i="1"/>
  <c r="V26" i="1"/>
  <c r="J7" i="1"/>
  <c r="O131" i="1"/>
  <c r="O132" i="1"/>
  <c r="O130" i="1"/>
  <c r="Z106" i="1"/>
  <c r="Z107" i="1"/>
  <c r="Z108" i="1"/>
  <c r="Z109" i="1"/>
  <c r="Z105" i="1"/>
  <c r="M82" i="1"/>
  <c r="M83" i="1"/>
  <c r="M84" i="1"/>
  <c r="M81" i="1"/>
  <c r="H68" i="1"/>
  <c r="H69" i="1"/>
  <c r="H70" i="1"/>
  <c r="H71" i="1"/>
  <c r="H72" i="1"/>
  <c r="H73" i="1"/>
  <c r="H67" i="1"/>
  <c r="I6" i="1"/>
  <c r="I5" i="1"/>
</calcChain>
</file>

<file path=xl/sharedStrings.xml><?xml version="1.0" encoding="utf-8"?>
<sst xmlns="http://schemas.openxmlformats.org/spreadsheetml/2006/main" count="600" uniqueCount="86">
  <si>
    <t>S 3</t>
  </si>
  <si>
    <t>Couche II</t>
  </si>
  <si>
    <t>Post 0 Augusteen - II siecle</t>
  </si>
  <si>
    <t>IST</t>
  </si>
  <si>
    <t>TSH</t>
  </si>
  <si>
    <t>S5</t>
  </si>
  <si>
    <t>Couche III</t>
  </si>
  <si>
    <t>Post O Augusteen - Flavien</t>
  </si>
  <si>
    <t>GTS</t>
  </si>
  <si>
    <t>S7</t>
  </si>
  <si>
    <t>Couche IIIa</t>
  </si>
  <si>
    <t>Neron-Flavien</t>
  </si>
  <si>
    <t>Couche IIIb</t>
  </si>
  <si>
    <t>Tiber-Neron</t>
  </si>
  <si>
    <t>S8</t>
  </si>
  <si>
    <t>Neron - II s</t>
  </si>
  <si>
    <t>unknown</t>
  </si>
  <si>
    <t>Post 0 Augusteen - Claud</t>
  </si>
  <si>
    <t>S 14</t>
  </si>
  <si>
    <t>Post 0 Augusteen -Flavien</t>
  </si>
  <si>
    <t>S 16</t>
  </si>
  <si>
    <t>Post 0 Augusteen - Flavien</t>
  </si>
  <si>
    <t>TS Claire</t>
  </si>
  <si>
    <t>TS Claire D</t>
  </si>
  <si>
    <t xml:space="preserve">S 19 </t>
  </si>
  <si>
    <t>Post 0 Augusteen - Claude</t>
  </si>
  <si>
    <t>S 22</t>
  </si>
  <si>
    <t>Tibere - Neron</t>
  </si>
  <si>
    <t>S 29</t>
  </si>
  <si>
    <t>50-30 BCE</t>
  </si>
  <si>
    <t>Tibere - Flavien</t>
  </si>
  <si>
    <t>TS Claire A</t>
  </si>
  <si>
    <t>Couche IV</t>
  </si>
  <si>
    <t>30 BCE - 30 CE</t>
  </si>
  <si>
    <t>Campana A</t>
  </si>
  <si>
    <t>Vernis rouge tardive</t>
  </si>
  <si>
    <t>Couche V a</t>
  </si>
  <si>
    <t>Campana B</t>
  </si>
  <si>
    <t>S 36</t>
  </si>
  <si>
    <t>peinte</t>
  </si>
  <si>
    <t>unknown thin walled</t>
  </si>
  <si>
    <t>Iberique</t>
  </si>
  <si>
    <t>S 40</t>
  </si>
  <si>
    <t>Flavien - II siecle</t>
  </si>
  <si>
    <t>0-Claude</t>
  </si>
  <si>
    <t>vernis rouge</t>
  </si>
  <si>
    <t>Couche V</t>
  </si>
  <si>
    <t>thin walled</t>
  </si>
  <si>
    <t>S 26</t>
  </si>
  <si>
    <t>0- Claude</t>
  </si>
  <si>
    <t>Campana</t>
  </si>
  <si>
    <t>thin walled unknown</t>
  </si>
  <si>
    <t>Couche VI</t>
  </si>
  <si>
    <t>S 44</t>
  </si>
  <si>
    <t>II-III</t>
  </si>
  <si>
    <t>unknown thin-walled</t>
  </si>
  <si>
    <t>Neron - Flavien</t>
  </si>
  <si>
    <t>Tibere-Claude</t>
  </si>
  <si>
    <t>0-30</t>
  </si>
  <si>
    <t>S 30</t>
  </si>
  <si>
    <t>0-2 siecle</t>
  </si>
  <si>
    <t>0-Tibere</t>
  </si>
  <si>
    <t>S 31</t>
  </si>
  <si>
    <t>Flavien - III</t>
  </si>
  <si>
    <t>S32</t>
  </si>
  <si>
    <t>Couche Iia</t>
  </si>
  <si>
    <t>Flavien-IV</t>
  </si>
  <si>
    <t>Tibere-Neron</t>
  </si>
  <si>
    <t>Belo Claudia Casa Velazquez Fine Ware</t>
  </si>
  <si>
    <t>Italy</t>
  </si>
  <si>
    <t>Iberian Peninsula</t>
  </si>
  <si>
    <t>Gallia</t>
  </si>
  <si>
    <t>Galli</t>
  </si>
  <si>
    <t>Africa</t>
  </si>
  <si>
    <t>unknowns</t>
  </si>
  <si>
    <t>ABCD</t>
  </si>
  <si>
    <t>BC</t>
  </si>
  <si>
    <t>C</t>
  </si>
  <si>
    <t>CD</t>
  </si>
  <si>
    <t>B</t>
  </si>
  <si>
    <t>AB</t>
  </si>
  <si>
    <t>A</t>
  </si>
  <si>
    <t>D</t>
  </si>
  <si>
    <t>BCD</t>
  </si>
  <si>
    <t>Casa Velazquez</t>
  </si>
  <si>
    <t>City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</si>
</sst>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0879-E1D7-4028-B399-82C6E0E7B4A8}">
  <dimension ref="A1:AD162"/>
  <sheetViews>
    <sheetView zoomScale="110" zoomScaleNormal="110" workbookViewId="0">
      <pane ySplit="2" topLeftCell="A130" activePane="bottomLeft" state="frozen"/>
      <selection activeCell="B1" sqref="B1"/>
      <selection pane="bottomLeft" activeCell="A157" activeCellId="16" sqref="A25:XFD25 A59:XFD59 A68:XFD68 A70:XFD70 A72:XFD72 A82:XFD82 A84:XFD84 A88:XFD88 A89:XFD89 A96:XFD96 A97:XFD97 A105:XFD105 A115:XFD115 A118:XFD118 A121:XFD121 A124:XFD124 A157:XFD157"/>
    </sheetView>
  </sheetViews>
  <sheetFormatPr baseColWidth="10" defaultRowHeight="14.5" x14ac:dyDescent="0.35"/>
  <cols>
    <col min="7" max="7" width="10.90625" style="3"/>
    <col min="11" max="11" width="10.90625" style="3"/>
    <col min="17" max="17" width="10.90625" style="3"/>
    <col min="23" max="23" width="10.90625" style="3"/>
  </cols>
  <sheetData>
    <row r="1" spans="1:30" x14ac:dyDescent="0.35">
      <c r="A1" t="s">
        <v>68</v>
      </c>
      <c r="G1" s="3" t="s">
        <v>81</v>
      </c>
      <c r="K1" s="3" t="s">
        <v>79</v>
      </c>
      <c r="Q1" s="3" t="s">
        <v>77</v>
      </c>
      <c r="W1" s="3" t="s">
        <v>82</v>
      </c>
    </row>
    <row r="2" spans="1:30" x14ac:dyDescent="0.35">
      <c r="G2" s="3" t="s">
        <v>81</v>
      </c>
      <c r="H2" t="s">
        <v>80</v>
      </c>
      <c r="I2" t="s">
        <v>75</v>
      </c>
      <c r="K2" s="3" t="s">
        <v>80</v>
      </c>
      <c r="L2" t="s">
        <v>75</v>
      </c>
      <c r="M2" t="s">
        <v>79</v>
      </c>
      <c r="N2" t="s">
        <v>76</v>
      </c>
      <c r="O2" t="s">
        <v>83</v>
      </c>
      <c r="Q2" s="3" t="s">
        <v>75</v>
      </c>
      <c r="R2" t="s">
        <v>76</v>
      </c>
      <c r="S2" t="s">
        <v>83</v>
      </c>
      <c r="T2" t="s">
        <v>77</v>
      </c>
      <c r="U2" t="s">
        <v>78</v>
      </c>
      <c r="W2" s="3" t="s">
        <v>75</v>
      </c>
      <c r="X2" t="s">
        <v>83</v>
      </c>
      <c r="Y2" t="s">
        <v>78</v>
      </c>
      <c r="Z2" t="s">
        <v>82</v>
      </c>
    </row>
    <row r="3" spans="1:30" s="1" customFormat="1" x14ac:dyDescent="0.35">
      <c r="A3" s="1" t="s">
        <v>0</v>
      </c>
      <c r="G3" s="4"/>
      <c r="K3" s="4"/>
      <c r="Q3" s="4"/>
      <c r="W3" s="4"/>
    </row>
    <row r="4" spans="1:30" s="2" customFormat="1" x14ac:dyDescent="0.35">
      <c r="A4" s="2" t="s">
        <v>1</v>
      </c>
      <c r="C4" s="2" t="s">
        <v>2</v>
      </c>
      <c r="G4" s="5"/>
      <c r="K4" s="5"/>
      <c r="Q4" s="5"/>
      <c r="W4" s="5"/>
    </row>
    <row r="5" spans="1:30" x14ac:dyDescent="0.35">
      <c r="A5">
        <v>1</v>
      </c>
      <c r="B5" t="s">
        <v>3</v>
      </c>
      <c r="C5" t="s">
        <v>69</v>
      </c>
      <c r="D5" t="s">
        <v>75</v>
      </c>
      <c r="E5">
        <v>4</v>
      </c>
      <c r="F5">
        <v>0.75</v>
      </c>
      <c r="I5">
        <f>(A5/E5)*F5</f>
        <v>0.1875</v>
      </c>
      <c r="L5">
        <v>0.1875</v>
      </c>
      <c r="Q5">
        <v>0.1875</v>
      </c>
      <c r="W5">
        <v>0.1875</v>
      </c>
    </row>
    <row r="6" spans="1:30" x14ac:dyDescent="0.35">
      <c r="A6">
        <v>1</v>
      </c>
      <c r="B6" t="s">
        <v>4</v>
      </c>
      <c r="C6" t="s">
        <v>70</v>
      </c>
      <c r="D6" t="s">
        <v>75</v>
      </c>
      <c r="E6">
        <v>4</v>
      </c>
      <c r="F6">
        <v>0.75</v>
      </c>
      <c r="I6">
        <f>(A6/E6)*F6</f>
        <v>0.1875</v>
      </c>
      <c r="L6">
        <v>0.1875</v>
      </c>
      <c r="Q6">
        <v>0.1875</v>
      </c>
      <c r="W6">
        <v>0.1875</v>
      </c>
    </row>
    <row r="7" spans="1:30" x14ac:dyDescent="0.35">
      <c r="J7">
        <f>SUM(I5:I6)</f>
        <v>0.375</v>
      </c>
      <c r="P7">
        <v>0.375</v>
      </c>
      <c r="V7">
        <v>0.375</v>
      </c>
      <c r="AA7">
        <v>0.375</v>
      </c>
      <c r="AD7">
        <f>SUM(A7:AA7)</f>
        <v>1.5</v>
      </c>
    </row>
    <row r="8" spans="1:30" s="1" customFormat="1" x14ac:dyDescent="0.35">
      <c r="A8" s="1" t="s">
        <v>5</v>
      </c>
      <c r="G8" s="4"/>
      <c r="K8" s="4"/>
      <c r="Q8" s="4"/>
      <c r="W8" s="4"/>
    </row>
    <row r="9" spans="1:30" s="2" customFormat="1" x14ac:dyDescent="0.35">
      <c r="A9" s="2" t="s">
        <v>6</v>
      </c>
      <c r="C9" s="2" t="s">
        <v>7</v>
      </c>
      <c r="G9" s="5"/>
      <c r="K9" s="5"/>
      <c r="Q9" s="5"/>
      <c r="W9" s="5"/>
    </row>
    <row r="10" spans="1:30" x14ac:dyDescent="0.35">
      <c r="A10">
        <v>7</v>
      </c>
      <c r="B10" t="s">
        <v>3</v>
      </c>
      <c r="C10" t="s">
        <v>69</v>
      </c>
      <c r="D10" t="s">
        <v>76</v>
      </c>
      <c r="E10">
        <v>2</v>
      </c>
      <c r="F10">
        <v>1</v>
      </c>
      <c r="N10">
        <v>3.5</v>
      </c>
      <c r="R10">
        <v>3.5</v>
      </c>
    </row>
    <row r="11" spans="1:30" x14ac:dyDescent="0.35">
      <c r="A11">
        <v>1</v>
      </c>
      <c r="B11" t="s">
        <v>8</v>
      </c>
      <c r="C11" t="s">
        <v>71</v>
      </c>
      <c r="D11" t="s">
        <v>76</v>
      </c>
      <c r="E11">
        <v>2</v>
      </c>
      <c r="F11">
        <v>1</v>
      </c>
      <c r="N11">
        <v>0.5</v>
      </c>
      <c r="R11">
        <v>0.5</v>
      </c>
    </row>
    <row r="12" spans="1:30" x14ac:dyDescent="0.35">
      <c r="P12">
        <v>4</v>
      </c>
      <c r="V12">
        <v>4</v>
      </c>
      <c r="AD12">
        <v>8</v>
      </c>
    </row>
    <row r="13" spans="1:30" s="1" customFormat="1" x14ac:dyDescent="0.35">
      <c r="A13" s="1" t="s">
        <v>9</v>
      </c>
      <c r="G13" s="4"/>
      <c r="K13" s="4"/>
      <c r="Q13" s="4"/>
      <c r="W13" s="4"/>
    </row>
    <row r="14" spans="1:30" s="2" customFormat="1" x14ac:dyDescent="0.35">
      <c r="A14" s="2" t="s">
        <v>10</v>
      </c>
      <c r="C14" s="2" t="s">
        <v>11</v>
      </c>
      <c r="G14" s="5"/>
      <c r="K14" s="5"/>
      <c r="Q14" s="5"/>
      <c r="W14" s="5"/>
    </row>
    <row r="15" spans="1:30" x14ac:dyDescent="0.35">
      <c r="A15">
        <v>3</v>
      </c>
      <c r="B15" t="s">
        <v>8</v>
      </c>
      <c r="C15" t="s">
        <v>71</v>
      </c>
      <c r="D15" t="s">
        <v>77</v>
      </c>
      <c r="E15">
        <v>1</v>
      </c>
      <c r="F15">
        <v>1</v>
      </c>
      <c r="T15">
        <v>3</v>
      </c>
    </row>
    <row r="16" spans="1:30" x14ac:dyDescent="0.35">
      <c r="A16">
        <v>2</v>
      </c>
      <c r="B16" t="s">
        <v>4</v>
      </c>
      <c r="C16" t="s">
        <v>70</v>
      </c>
      <c r="D16" t="s">
        <v>77</v>
      </c>
      <c r="E16">
        <v>1</v>
      </c>
      <c r="F16">
        <v>1</v>
      </c>
      <c r="T16">
        <v>2</v>
      </c>
    </row>
    <row r="17" spans="1:30" x14ac:dyDescent="0.35">
      <c r="V17">
        <v>5</v>
      </c>
      <c r="AD17">
        <f>SUM(A17:AA17)</f>
        <v>5</v>
      </c>
    </row>
    <row r="18" spans="1:30" s="2" customFormat="1" x14ac:dyDescent="0.35">
      <c r="A18" s="2" t="s">
        <v>12</v>
      </c>
      <c r="C18" s="2" t="s">
        <v>13</v>
      </c>
      <c r="G18" s="5"/>
      <c r="K18" s="5"/>
      <c r="Q18" s="5"/>
      <c r="W18" s="5"/>
    </row>
    <row r="19" spans="1:30" x14ac:dyDescent="0.35">
      <c r="A19">
        <v>5</v>
      </c>
      <c r="B19" t="s">
        <v>3</v>
      </c>
      <c r="C19" t="s">
        <v>69</v>
      </c>
      <c r="D19" t="s">
        <v>76</v>
      </c>
      <c r="E19">
        <v>2</v>
      </c>
      <c r="F19">
        <v>1</v>
      </c>
      <c r="N19">
        <v>2.5</v>
      </c>
      <c r="R19">
        <v>2.5</v>
      </c>
    </row>
    <row r="20" spans="1:30" x14ac:dyDescent="0.35">
      <c r="A20">
        <v>3</v>
      </c>
      <c r="B20" t="s">
        <v>8</v>
      </c>
      <c r="C20" t="s">
        <v>72</v>
      </c>
      <c r="D20" t="s">
        <v>76</v>
      </c>
      <c r="E20">
        <v>2</v>
      </c>
      <c r="F20">
        <v>1</v>
      </c>
      <c r="N20">
        <v>1.5</v>
      </c>
      <c r="R20">
        <v>1.5</v>
      </c>
    </row>
    <row r="21" spans="1:30" x14ac:dyDescent="0.35">
      <c r="P21">
        <v>4</v>
      </c>
      <c r="V21">
        <v>4</v>
      </c>
      <c r="AD21">
        <v>8</v>
      </c>
    </row>
    <row r="22" spans="1:30" s="1" customFormat="1" x14ac:dyDescent="0.35">
      <c r="A22" s="1" t="s">
        <v>14</v>
      </c>
      <c r="G22" s="4"/>
      <c r="K22" s="4"/>
      <c r="Q22" s="4"/>
      <c r="W22" s="4"/>
    </row>
    <row r="23" spans="1:30" s="2" customFormat="1" x14ac:dyDescent="0.35">
      <c r="A23" s="2" t="s">
        <v>1</v>
      </c>
      <c r="C23" s="2" t="s">
        <v>15</v>
      </c>
      <c r="G23" s="5"/>
      <c r="K23" s="5"/>
      <c r="Q23" s="5"/>
      <c r="W23" s="5"/>
    </row>
    <row r="24" spans="1:30" x14ac:dyDescent="0.35">
      <c r="A24">
        <v>12</v>
      </c>
      <c r="B24" t="s">
        <v>8</v>
      </c>
      <c r="C24" t="s">
        <v>71</v>
      </c>
      <c r="D24" t="s">
        <v>78</v>
      </c>
      <c r="E24">
        <v>2</v>
      </c>
      <c r="F24">
        <v>0.66</v>
      </c>
      <c r="U24">
        <v>3.96</v>
      </c>
      <c r="Y24">
        <v>3.96</v>
      </c>
    </row>
    <row r="25" spans="1:30" x14ac:dyDescent="0.35">
      <c r="A25">
        <v>1</v>
      </c>
      <c r="B25" t="s">
        <v>16</v>
      </c>
      <c r="C25" t="s">
        <v>16</v>
      </c>
      <c r="D25" t="s">
        <v>78</v>
      </c>
      <c r="E25">
        <v>2</v>
      </c>
      <c r="F25">
        <v>0.66</v>
      </c>
      <c r="U25">
        <v>0.33</v>
      </c>
      <c r="Y25">
        <v>0.33</v>
      </c>
    </row>
    <row r="26" spans="1:30" x14ac:dyDescent="0.35">
      <c r="V26">
        <f>SUM(U24:U25)</f>
        <v>4.29</v>
      </c>
      <c r="AA26">
        <v>4.29</v>
      </c>
      <c r="AD26">
        <f>SUM(A26:AA26)</f>
        <v>8.58</v>
      </c>
    </row>
    <row r="27" spans="1:30" s="2" customFormat="1" x14ac:dyDescent="0.35">
      <c r="A27" s="2" t="s">
        <v>6</v>
      </c>
      <c r="C27" s="2" t="s">
        <v>17</v>
      </c>
      <c r="G27" s="5"/>
      <c r="K27" s="5"/>
      <c r="Q27" s="5"/>
      <c r="W27" s="5"/>
    </row>
    <row r="28" spans="1:30" x14ac:dyDescent="0.35">
      <c r="A28">
        <v>2</v>
      </c>
      <c r="B28" t="s">
        <v>3</v>
      </c>
      <c r="C28" t="s">
        <v>69</v>
      </c>
      <c r="D28" t="s">
        <v>79</v>
      </c>
      <c r="E28">
        <v>1</v>
      </c>
      <c r="F28">
        <v>1</v>
      </c>
      <c r="M28">
        <v>2</v>
      </c>
    </row>
    <row r="29" spans="1:30" x14ac:dyDescent="0.35">
      <c r="A29">
        <v>6</v>
      </c>
      <c r="B29" t="s">
        <v>8</v>
      </c>
      <c r="C29" t="s">
        <v>71</v>
      </c>
      <c r="D29" t="s">
        <v>79</v>
      </c>
      <c r="E29">
        <v>1</v>
      </c>
      <c r="F29">
        <v>1</v>
      </c>
      <c r="M29">
        <v>6</v>
      </c>
    </row>
    <row r="30" spans="1:30" x14ac:dyDescent="0.35">
      <c r="P30">
        <v>8</v>
      </c>
      <c r="AD30">
        <f>SUM(A30:AA30)</f>
        <v>8</v>
      </c>
    </row>
    <row r="31" spans="1:30" s="1" customFormat="1" x14ac:dyDescent="0.35">
      <c r="A31" s="1" t="s">
        <v>18</v>
      </c>
      <c r="G31" s="4"/>
      <c r="K31" s="4"/>
      <c r="Q31" s="4"/>
      <c r="W31" s="4"/>
    </row>
    <row r="32" spans="1:30" s="2" customFormat="1" x14ac:dyDescent="0.35">
      <c r="A32" s="2" t="s">
        <v>6</v>
      </c>
      <c r="C32" s="2" t="s">
        <v>19</v>
      </c>
      <c r="G32" s="5"/>
      <c r="K32" s="5"/>
      <c r="Q32" s="5"/>
      <c r="W32" s="5"/>
    </row>
    <row r="33" spans="1:30" x14ac:dyDescent="0.35">
      <c r="A33">
        <v>3</v>
      </c>
      <c r="B33" t="s">
        <v>8</v>
      </c>
      <c r="C33" t="s">
        <v>71</v>
      </c>
      <c r="D33" t="s">
        <v>76</v>
      </c>
      <c r="E33">
        <v>2</v>
      </c>
      <c r="F33">
        <v>1</v>
      </c>
      <c r="N33">
        <v>1.5</v>
      </c>
      <c r="R33">
        <v>1.5</v>
      </c>
    </row>
    <row r="34" spans="1:30" x14ac:dyDescent="0.35">
      <c r="P34">
        <v>1.5</v>
      </c>
      <c r="V34">
        <v>1.5</v>
      </c>
      <c r="AD34">
        <f>SUM(A34:AA34)</f>
        <v>3</v>
      </c>
    </row>
    <row r="35" spans="1:30" s="1" customFormat="1" x14ac:dyDescent="0.35">
      <c r="A35" s="1" t="s">
        <v>20</v>
      </c>
      <c r="G35" s="4"/>
      <c r="K35" s="4"/>
      <c r="Q35" s="4"/>
      <c r="W35" s="4"/>
    </row>
    <row r="36" spans="1:30" s="2" customFormat="1" x14ac:dyDescent="0.35">
      <c r="A36" s="2" t="s">
        <v>6</v>
      </c>
      <c r="C36" s="2" t="s">
        <v>21</v>
      </c>
      <c r="G36" s="5"/>
      <c r="K36" s="5"/>
      <c r="Q36" s="5"/>
      <c r="W36" s="5"/>
    </row>
    <row r="37" spans="1:30" x14ac:dyDescent="0.35">
      <c r="A37">
        <v>4</v>
      </c>
      <c r="B37" t="s">
        <v>3</v>
      </c>
      <c r="C37" t="s">
        <v>69</v>
      </c>
      <c r="D37" t="s">
        <v>76</v>
      </c>
      <c r="E37">
        <v>2</v>
      </c>
      <c r="F37">
        <v>1</v>
      </c>
      <c r="N37">
        <v>2</v>
      </c>
      <c r="R37">
        <v>2</v>
      </c>
    </row>
    <row r="38" spans="1:30" x14ac:dyDescent="0.35">
      <c r="A38">
        <v>1</v>
      </c>
      <c r="B38" t="s">
        <v>22</v>
      </c>
      <c r="C38" t="s">
        <v>73</v>
      </c>
      <c r="D38" t="s">
        <v>76</v>
      </c>
      <c r="E38">
        <v>2</v>
      </c>
      <c r="F38">
        <v>1</v>
      </c>
      <c r="N38">
        <v>0.5</v>
      </c>
      <c r="R38">
        <v>0.5</v>
      </c>
    </row>
    <row r="39" spans="1:30" x14ac:dyDescent="0.35">
      <c r="A39">
        <v>1</v>
      </c>
      <c r="B39" t="s">
        <v>23</v>
      </c>
      <c r="C39" t="s">
        <v>73</v>
      </c>
      <c r="D39" t="s">
        <v>76</v>
      </c>
      <c r="E39">
        <v>2</v>
      </c>
      <c r="F39">
        <v>1</v>
      </c>
      <c r="N39">
        <v>0.5</v>
      </c>
      <c r="R39">
        <v>0.5</v>
      </c>
    </row>
    <row r="40" spans="1:30" x14ac:dyDescent="0.35">
      <c r="P40">
        <v>3</v>
      </c>
      <c r="V40">
        <v>3</v>
      </c>
      <c r="AD40">
        <f>SUM(A40:AA40)</f>
        <v>6</v>
      </c>
    </row>
    <row r="41" spans="1:30" s="1" customFormat="1" x14ac:dyDescent="0.35">
      <c r="A41" s="1" t="s">
        <v>24</v>
      </c>
      <c r="G41" s="4"/>
      <c r="K41" s="4"/>
      <c r="Q41" s="4"/>
      <c r="W41" s="4"/>
    </row>
    <row r="42" spans="1:30" s="2" customFormat="1" x14ac:dyDescent="0.35">
      <c r="A42" s="2" t="s">
        <v>1</v>
      </c>
      <c r="C42" s="2" t="s">
        <v>25</v>
      </c>
      <c r="G42" s="5"/>
      <c r="K42" s="5"/>
      <c r="Q42" s="5"/>
      <c r="W42" s="5"/>
    </row>
    <row r="43" spans="1:30" x14ac:dyDescent="0.35">
      <c r="A43">
        <v>4</v>
      </c>
      <c r="B43" t="s">
        <v>3</v>
      </c>
      <c r="C43" t="s">
        <v>69</v>
      </c>
      <c r="D43" t="s">
        <v>79</v>
      </c>
      <c r="E43">
        <v>1</v>
      </c>
      <c r="F43">
        <v>1</v>
      </c>
      <c r="M43">
        <v>4</v>
      </c>
    </row>
    <row r="44" spans="1:30" x14ac:dyDescent="0.35">
      <c r="P44">
        <v>4</v>
      </c>
      <c r="AD44">
        <v>4</v>
      </c>
    </row>
    <row r="45" spans="1:30" s="1" customFormat="1" x14ac:dyDescent="0.35">
      <c r="A45" s="1" t="s">
        <v>26</v>
      </c>
      <c r="G45" s="4"/>
      <c r="K45" s="4"/>
      <c r="Q45" s="4"/>
      <c r="W45" s="4"/>
    </row>
    <row r="46" spans="1:30" s="2" customFormat="1" x14ac:dyDescent="0.35">
      <c r="A46" s="2" t="s">
        <v>1</v>
      </c>
      <c r="C46" s="2" t="s">
        <v>27</v>
      </c>
      <c r="G46" s="5"/>
      <c r="K46" s="5"/>
      <c r="Q46" s="5"/>
      <c r="W46" s="5"/>
    </row>
    <row r="47" spans="1:30" x14ac:dyDescent="0.35">
      <c r="A47">
        <v>2</v>
      </c>
      <c r="B47" t="s">
        <v>3</v>
      </c>
      <c r="C47" t="s">
        <v>69</v>
      </c>
      <c r="D47" t="s">
        <v>76</v>
      </c>
      <c r="E47">
        <v>2</v>
      </c>
      <c r="F47">
        <v>1</v>
      </c>
      <c r="N47">
        <v>1</v>
      </c>
      <c r="R47">
        <v>1</v>
      </c>
    </row>
    <row r="48" spans="1:30" x14ac:dyDescent="0.35">
      <c r="A48">
        <v>9</v>
      </c>
      <c r="B48" t="s">
        <v>8</v>
      </c>
      <c r="C48" t="s">
        <v>72</v>
      </c>
      <c r="D48" t="s">
        <v>76</v>
      </c>
      <c r="E48">
        <v>2</v>
      </c>
      <c r="F48">
        <v>1</v>
      </c>
      <c r="N48">
        <v>4.5</v>
      </c>
      <c r="R48">
        <v>4.5</v>
      </c>
    </row>
    <row r="49" spans="1:30" x14ac:dyDescent="0.35">
      <c r="P49">
        <v>5.5</v>
      </c>
      <c r="V49">
        <v>5.5</v>
      </c>
      <c r="AD49">
        <v>11</v>
      </c>
    </row>
    <row r="50" spans="1:30" s="1" customFormat="1" x14ac:dyDescent="0.35">
      <c r="A50" s="1" t="s">
        <v>28</v>
      </c>
      <c r="G50" s="4"/>
      <c r="K50" s="4"/>
      <c r="Q50" s="4"/>
      <c r="W50" s="4"/>
    </row>
    <row r="51" spans="1:30" s="2" customFormat="1" x14ac:dyDescent="0.35">
      <c r="A51" s="2" t="s">
        <v>6</v>
      </c>
      <c r="C51" s="2" t="s">
        <v>30</v>
      </c>
      <c r="G51" s="5"/>
      <c r="K51" s="5"/>
      <c r="Q51" s="5"/>
      <c r="W51" s="5"/>
    </row>
    <row r="52" spans="1:30" x14ac:dyDescent="0.35">
      <c r="A52">
        <v>4</v>
      </c>
      <c r="B52" t="s">
        <v>3</v>
      </c>
      <c r="C52" t="s">
        <v>69</v>
      </c>
      <c r="D52" t="s">
        <v>76</v>
      </c>
      <c r="E52">
        <v>2</v>
      </c>
      <c r="F52">
        <v>1</v>
      </c>
      <c r="N52">
        <v>2</v>
      </c>
      <c r="R52">
        <v>2</v>
      </c>
    </row>
    <row r="53" spans="1:30" x14ac:dyDescent="0.35">
      <c r="A53">
        <v>1</v>
      </c>
      <c r="B53" t="s">
        <v>8</v>
      </c>
      <c r="C53" t="s">
        <v>71</v>
      </c>
      <c r="D53" t="s">
        <v>76</v>
      </c>
      <c r="E53">
        <v>2</v>
      </c>
      <c r="F53">
        <v>1</v>
      </c>
      <c r="N53">
        <v>0.5</v>
      </c>
      <c r="R53">
        <v>0.5</v>
      </c>
    </row>
    <row r="54" spans="1:30" x14ac:dyDescent="0.35">
      <c r="A54">
        <v>1</v>
      </c>
      <c r="B54" t="s">
        <v>31</v>
      </c>
      <c r="C54" t="s">
        <v>73</v>
      </c>
      <c r="D54" t="s">
        <v>76</v>
      </c>
      <c r="E54">
        <v>2</v>
      </c>
      <c r="F54">
        <v>1</v>
      </c>
      <c r="N54">
        <v>0.5</v>
      </c>
      <c r="R54">
        <v>0.5</v>
      </c>
    </row>
    <row r="55" spans="1:30" x14ac:dyDescent="0.35">
      <c r="P55">
        <v>3</v>
      </c>
      <c r="V55">
        <v>3</v>
      </c>
      <c r="AD55">
        <v>6</v>
      </c>
    </row>
    <row r="56" spans="1:30" s="2" customFormat="1" x14ac:dyDescent="0.35">
      <c r="A56" s="2" t="s">
        <v>32</v>
      </c>
      <c r="C56" s="2" t="s">
        <v>33</v>
      </c>
      <c r="G56" s="5"/>
      <c r="K56" s="5"/>
      <c r="Q56" s="5"/>
      <c r="W56" s="5"/>
    </row>
    <row r="57" spans="1:30" x14ac:dyDescent="0.35">
      <c r="A57">
        <v>1</v>
      </c>
      <c r="B57" t="s">
        <v>34</v>
      </c>
      <c r="C57" t="s">
        <v>69</v>
      </c>
      <c r="D57" t="s">
        <v>80</v>
      </c>
      <c r="E57">
        <v>2</v>
      </c>
      <c r="F57">
        <v>1</v>
      </c>
      <c r="H57">
        <v>0.5</v>
      </c>
      <c r="K57" s="3">
        <v>0.5</v>
      </c>
    </row>
    <row r="58" spans="1:30" x14ac:dyDescent="0.35">
      <c r="A58">
        <v>1</v>
      </c>
      <c r="B58" t="s">
        <v>3</v>
      </c>
      <c r="C58" t="s">
        <v>69</v>
      </c>
      <c r="D58" t="s">
        <v>80</v>
      </c>
      <c r="E58">
        <v>2</v>
      </c>
      <c r="F58">
        <v>1</v>
      </c>
      <c r="H58">
        <v>0.5</v>
      </c>
      <c r="K58" s="3">
        <v>0.5</v>
      </c>
    </row>
    <row r="59" spans="1:30" x14ac:dyDescent="0.35">
      <c r="A59">
        <v>1</v>
      </c>
      <c r="B59" t="s">
        <v>35</v>
      </c>
      <c r="C59" t="s">
        <v>16</v>
      </c>
      <c r="D59" t="s">
        <v>80</v>
      </c>
      <c r="E59">
        <v>2</v>
      </c>
      <c r="F59">
        <v>1</v>
      </c>
      <c r="H59">
        <v>0.5</v>
      </c>
      <c r="K59" s="3">
        <v>0.5</v>
      </c>
    </row>
    <row r="60" spans="1:30" x14ac:dyDescent="0.35">
      <c r="J60">
        <v>1.5</v>
      </c>
      <c r="P60">
        <v>1.5</v>
      </c>
      <c r="AD60">
        <v>3</v>
      </c>
    </row>
    <row r="61" spans="1:30" s="2" customFormat="1" x14ac:dyDescent="0.35">
      <c r="A61" s="2" t="s">
        <v>36</v>
      </c>
      <c r="C61" s="2" t="s">
        <v>29</v>
      </c>
      <c r="G61" s="5"/>
      <c r="K61" s="5"/>
      <c r="Q61" s="5"/>
      <c r="W61" s="5"/>
    </row>
    <row r="62" spans="1:30" x14ac:dyDescent="0.35">
      <c r="A62">
        <v>1</v>
      </c>
      <c r="B62" t="s">
        <v>34</v>
      </c>
      <c r="C62" t="s">
        <v>69</v>
      </c>
      <c r="D62" t="s">
        <v>81</v>
      </c>
      <c r="E62">
        <v>1</v>
      </c>
      <c r="F62">
        <v>1</v>
      </c>
      <c r="G62" s="3">
        <v>1</v>
      </c>
    </row>
    <row r="63" spans="1:30" x14ac:dyDescent="0.35">
      <c r="A63">
        <v>3</v>
      </c>
      <c r="B63" t="s">
        <v>37</v>
      </c>
      <c r="C63" t="s">
        <v>69</v>
      </c>
      <c r="D63" t="s">
        <v>81</v>
      </c>
      <c r="E63">
        <v>1</v>
      </c>
      <c r="F63">
        <v>1</v>
      </c>
      <c r="G63" s="3">
        <v>3</v>
      </c>
    </row>
    <row r="64" spans="1:30" x14ac:dyDescent="0.35">
      <c r="J64">
        <v>4</v>
      </c>
      <c r="AD64">
        <v>4</v>
      </c>
    </row>
    <row r="65" spans="1:30" s="1" customFormat="1" x14ac:dyDescent="0.35">
      <c r="A65" s="1" t="s">
        <v>38</v>
      </c>
      <c r="G65" s="4"/>
      <c r="K65" s="4"/>
      <c r="Q65" s="4"/>
      <c r="W65" s="4"/>
    </row>
    <row r="66" spans="1:30" s="2" customFormat="1" x14ac:dyDescent="0.35">
      <c r="A66" s="2" t="s">
        <v>32</v>
      </c>
      <c r="C66" s="2" t="s">
        <v>33</v>
      </c>
      <c r="G66" s="5"/>
      <c r="K66" s="5"/>
      <c r="Q66" s="5"/>
      <c r="W66" s="5"/>
    </row>
    <row r="67" spans="1:30" x14ac:dyDescent="0.35">
      <c r="A67">
        <v>3</v>
      </c>
      <c r="B67" t="s">
        <v>37</v>
      </c>
      <c r="C67" t="s">
        <v>69</v>
      </c>
      <c r="D67" t="s">
        <v>80</v>
      </c>
      <c r="E67">
        <v>2</v>
      </c>
      <c r="F67">
        <v>1</v>
      </c>
      <c r="H67">
        <f>A67/2</f>
        <v>1.5</v>
      </c>
      <c r="K67" s="3">
        <v>1.5</v>
      </c>
    </row>
    <row r="68" spans="1:30" x14ac:dyDescent="0.35">
      <c r="A68">
        <v>1</v>
      </c>
      <c r="B68" t="s">
        <v>39</v>
      </c>
      <c r="C68" t="s">
        <v>16</v>
      </c>
      <c r="D68" t="s">
        <v>80</v>
      </c>
      <c r="E68">
        <v>2</v>
      </c>
      <c r="F68">
        <v>1</v>
      </c>
      <c r="H68">
        <f t="shared" ref="H68:H73" si="0">A68/2</f>
        <v>0.5</v>
      </c>
      <c r="K68" s="3">
        <v>0.5</v>
      </c>
    </row>
    <row r="69" spans="1:30" x14ac:dyDescent="0.35">
      <c r="A69">
        <v>3</v>
      </c>
      <c r="B69" t="s">
        <v>3</v>
      </c>
      <c r="C69" t="s">
        <v>69</v>
      </c>
      <c r="D69" t="s">
        <v>80</v>
      </c>
      <c r="E69">
        <v>2</v>
      </c>
      <c r="F69">
        <v>1</v>
      </c>
      <c r="H69">
        <f t="shared" si="0"/>
        <v>1.5</v>
      </c>
      <c r="K69" s="3">
        <v>1.5</v>
      </c>
    </row>
    <row r="70" spans="1:30" x14ac:dyDescent="0.35">
      <c r="A70">
        <v>1</v>
      </c>
      <c r="B70" t="s">
        <v>40</v>
      </c>
      <c r="C70" t="s">
        <v>16</v>
      </c>
      <c r="D70" t="s">
        <v>80</v>
      </c>
      <c r="E70">
        <v>2</v>
      </c>
      <c r="F70">
        <v>1</v>
      </c>
      <c r="H70">
        <f t="shared" si="0"/>
        <v>0.5</v>
      </c>
      <c r="K70" s="3">
        <v>0.5</v>
      </c>
    </row>
    <row r="71" spans="1:30" x14ac:dyDescent="0.35">
      <c r="A71">
        <v>1</v>
      </c>
      <c r="B71" t="s">
        <v>41</v>
      </c>
      <c r="C71" t="s">
        <v>70</v>
      </c>
      <c r="D71" t="s">
        <v>80</v>
      </c>
      <c r="E71">
        <v>2</v>
      </c>
      <c r="F71">
        <v>1</v>
      </c>
      <c r="H71">
        <f t="shared" si="0"/>
        <v>0.5</v>
      </c>
      <c r="K71" s="3">
        <v>0.5</v>
      </c>
    </row>
    <row r="72" spans="1:30" x14ac:dyDescent="0.35">
      <c r="A72">
        <v>1</v>
      </c>
      <c r="B72" t="s">
        <v>40</v>
      </c>
      <c r="C72" t="s">
        <v>16</v>
      </c>
      <c r="D72" t="s">
        <v>80</v>
      </c>
      <c r="E72">
        <v>2</v>
      </c>
      <c r="F72">
        <v>1</v>
      </c>
      <c r="H72">
        <f t="shared" si="0"/>
        <v>0.5</v>
      </c>
      <c r="K72" s="3">
        <v>0.5</v>
      </c>
    </row>
    <row r="73" spans="1:30" x14ac:dyDescent="0.35">
      <c r="A73">
        <v>1</v>
      </c>
      <c r="B73" t="s">
        <v>23</v>
      </c>
      <c r="C73" t="s">
        <v>73</v>
      </c>
      <c r="D73" t="s">
        <v>80</v>
      </c>
      <c r="E73">
        <v>2</v>
      </c>
      <c r="F73">
        <v>1</v>
      </c>
      <c r="H73">
        <f t="shared" si="0"/>
        <v>0.5</v>
      </c>
      <c r="K73" s="3">
        <v>0.5</v>
      </c>
    </row>
    <row r="74" spans="1:30" x14ac:dyDescent="0.35">
      <c r="J74">
        <f>SUM(H67:H73)</f>
        <v>5.5</v>
      </c>
      <c r="P74">
        <v>5.5</v>
      </c>
      <c r="AD74">
        <v>11</v>
      </c>
    </row>
    <row r="75" spans="1:30" s="1" customFormat="1" x14ac:dyDescent="0.35">
      <c r="A75" s="1" t="s">
        <v>42</v>
      </c>
      <c r="G75" s="4"/>
      <c r="K75" s="4"/>
      <c r="Q75" s="4"/>
      <c r="W75" s="4"/>
    </row>
    <row r="76" spans="1:30" s="2" customFormat="1" x14ac:dyDescent="0.35">
      <c r="A76" s="2" t="s">
        <v>6</v>
      </c>
      <c r="C76" s="2" t="s">
        <v>43</v>
      </c>
      <c r="G76" s="5"/>
      <c r="K76" s="5"/>
      <c r="Q76" s="5"/>
      <c r="W76" s="5"/>
    </row>
    <row r="77" spans="1:30" x14ac:dyDescent="0.35">
      <c r="A77">
        <v>4</v>
      </c>
      <c r="B77" t="s">
        <v>8</v>
      </c>
      <c r="C77" t="s">
        <v>71</v>
      </c>
      <c r="D77" t="s">
        <v>78</v>
      </c>
      <c r="E77">
        <v>2</v>
      </c>
      <c r="F77">
        <v>0.66600000000000004</v>
      </c>
      <c r="U77">
        <v>1.3331999999999999</v>
      </c>
      <c r="Y77">
        <v>1.3331999999999999</v>
      </c>
    </row>
    <row r="78" spans="1:30" x14ac:dyDescent="0.35">
      <c r="A78">
        <v>1</v>
      </c>
      <c r="B78" t="s">
        <v>31</v>
      </c>
      <c r="C78" t="s">
        <v>73</v>
      </c>
      <c r="D78" t="s">
        <v>78</v>
      </c>
      <c r="E78">
        <v>2</v>
      </c>
      <c r="F78">
        <v>0.66659999999999997</v>
      </c>
      <c r="U78">
        <v>0.33329999999999999</v>
      </c>
      <c r="Y78">
        <v>0.33329999999999999</v>
      </c>
    </row>
    <row r="79" spans="1:30" x14ac:dyDescent="0.35">
      <c r="V79">
        <f>SUM(U77:U78)</f>
        <v>1.6664999999999999</v>
      </c>
      <c r="AA79">
        <v>1.6665000000000001</v>
      </c>
      <c r="AD79">
        <f>SUM(A79:AB79)</f>
        <v>3.3330000000000002</v>
      </c>
    </row>
    <row r="80" spans="1:30" s="2" customFormat="1" x14ac:dyDescent="0.35">
      <c r="A80" s="2" t="s">
        <v>32</v>
      </c>
      <c r="C80" s="2" t="s">
        <v>44</v>
      </c>
      <c r="G80" s="5"/>
      <c r="K80" s="5"/>
      <c r="Q80" s="5"/>
      <c r="W80" s="5"/>
    </row>
    <row r="81" spans="1:30" x14ac:dyDescent="0.35">
      <c r="A81">
        <v>1</v>
      </c>
      <c r="B81" t="s">
        <v>3</v>
      </c>
      <c r="C81" t="s">
        <v>69</v>
      </c>
      <c r="D81" t="s">
        <v>79</v>
      </c>
      <c r="E81">
        <v>1</v>
      </c>
      <c r="F81">
        <v>1</v>
      </c>
      <c r="M81">
        <f>A81</f>
        <v>1</v>
      </c>
    </row>
    <row r="82" spans="1:30" x14ac:dyDescent="0.35">
      <c r="A82">
        <v>1</v>
      </c>
      <c r="B82" t="s">
        <v>16</v>
      </c>
      <c r="C82" t="s">
        <v>16</v>
      </c>
      <c r="D82" t="s">
        <v>79</v>
      </c>
      <c r="E82">
        <v>1</v>
      </c>
      <c r="F82">
        <v>1</v>
      </c>
      <c r="M82">
        <f t="shared" ref="M82:M84" si="1">A82</f>
        <v>1</v>
      </c>
    </row>
    <row r="83" spans="1:30" x14ac:dyDescent="0.35">
      <c r="A83">
        <v>3</v>
      </c>
      <c r="B83" t="s">
        <v>8</v>
      </c>
      <c r="C83" t="s">
        <v>71</v>
      </c>
      <c r="D83" t="s">
        <v>79</v>
      </c>
      <c r="E83">
        <v>1</v>
      </c>
      <c r="F83">
        <v>1</v>
      </c>
      <c r="M83">
        <f t="shared" si="1"/>
        <v>3</v>
      </c>
    </row>
    <row r="84" spans="1:30" x14ac:dyDescent="0.35">
      <c r="A84">
        <v>2</v>
      </c>
      <c r="B84" t="s">
        <v>45</v>
      </c>
      <c r="C84" t="s">
        <v>16</v>
      </c>
      <c r="D84" t="s">
        <v>79</v>
      </c>
      <c r="E84">
        <v>1</v>
      </c>
      <c r="F84">
        <v>1</v>
      </c>
      <c r="M84">
        <f t="shared" si="1"/>
        <v>2</v>
      </c>
    </row>
    <row r="85" spans="1:30" x14ac:dyDescent="0.35">
      <c r="P85">
        <v>7</v>
      </c>
      <c r="AD85">
        <v>7</v>
      </c>
    </row>
    <row r="86" spans="1:30" s="2" customFormat="1" x14ac:dyDescent="0.35">
      <c r="A86" s="2" t="s">
        <v>46</v>
      </c>
      <c r="C86" s="2" t="s">
        <v>29</v>
      </c>
      <c r="G86" s="5"/>
      <c r="K86" s="5"/>
      <c r="Q86" s="5"/>
      <c r="W86" s="5"/>
    </row>
    <row r="87" spans="1:30" x14ac:dyDescent="0.35">
      <c r="A87">
        <v>1</v>
      </c>
      <c r="B87" t="s">
        <v>37</v>
      </c>
      <c r="C87" t="s">
        <v>69</v>
      </c>
      <c r="D87" t="s">
        <v>81</v>
      </c>
      <c r="E87">
        <v>1</v>
      </c>
      <c r="F87">
        <v>1</v>
      </c>
      <c r="G87" s="3">
        <v>1</v>
      </c>
    </row>
    <row r="88" spans="1:30" x14ac:dyDescent="0.35">
      <c r="A88">
        <v>1</v>
      </c>
      <c r="B88" t="s">
        <v>45</v>
      </c>
      <c r="C88" t="s">
        <v>16</v>
      </c>
      <c r="D88" t="s">
        <v>81</v>
      </c>
      <c r="E88">
        <v>1</v>
      </c>
      <c r="F88">
        <v>1</v>
      </c>
      <c r="G88" s="3">
        <v>1</v>
      </c>
    </row>
    <row r="89" spans="1:30" x14ac:dyDescent="0.35">
      <c r="A89">
        <v>2</v>
      </c>
      <c r="B89" t="s">
        <v>47</v>
      </c>
      <c r="C89" t="s">
        <v>16</v>
      </c>
      <c r="D89" t="s">
        <v>81</v>
      </c>
      <c r="E89">
        <v>1</v>
      </c>
      <c r="F89">
        <v>1</v>
      </c>
      <c r="G89" s="3">
        <v>2</v>
      </c>
    </row>
    <row r="90" spans="1:30" x14ac:dyDescent="0.35">
      <c r="J90">
        <v>4</v>
      </c>
      <c r="AD90">
        <v>4</v>
      </c>
    </row>
    <row r="91" spans="1:30" s="1" customFormat="1" x14ac:dyDescent="0.35">
      <c r="A91" s="1" t="s">
        <v>48</v>
      </c>
      <c r="G91" s="4"/>
      <c r="K91" s="4"/>
      <c r="Q91" s="4"/>
      <c r="W91" s="4"/>
    </row>
    <row r="92" spans="1:30" s="2" customFormat="1" x14ac:dyDescent="0.35">
      <c r="A92" s="2" t="s">
        <v>46</v>
      </c>
      <c r="C92" s="2" t="s">
        <v>49</v>
      </c>
      <c r="G92" s="5"/>
      <c r="K92" s="5"/>
      <c r="Q92" s="5"/>
      <c r="W92" s="5"/>
    </row>
    <row r="93" spans="1:30" x14ac:dyDescent="0.35">
      <c r="A93">
        <v>1</v>
      </c>
      <c r="B93" t="s">
        <v>50</v>
      </c>
      <c r="C93" t="s">
        <v>69</v>
      </c>
      <c r="D93" t="s">
        <v>79</v>
      </c>
      <c r="E93">
        <v>1</v>
      </c>
      <c r="F93">
        <v>1</v>
      </c>
      <c r="M93">
        <v>1</v>
      </c>
    </row>
    <row r="94" spans="1:30" x14ac:dyDescent="0.35">
      <c r="A94">
        <v>3</v>
      </c>
      <c r="B94" t="s">
        <v>3</v>
      </c>
      <c r="C94" t="s">
        <v>69</v>
      </c>
      <c r="D94" t="s">
        <v>79</v>
      </c>
      <c r="E94">
        <v>1</v>
      </c>
      <c r="F94">
        <v>1</v>
      </c>
      <c r="M94">
        <v>3</v>
      </c>
    </row>
    <row r="95" spans="1:30" x14ac:dyDescent="0.35">
      <c r="A95">
        <v>3</v>
      </c>
      <c r="B95" t="s">
        <v>8</v>
      </c>
      <c r="C95" t="s">
        <v>71</v>
      </c>
      <c r="D95" t="s">
        <v>79</v>
      </c>
      <c r="E95">
        <v>1</v>
      </c>
      <c r="F95">
        <v>1</v>
      </c>
      <c r="M95">
        <v>3</v>
      </c>
    </row>
    <row r="96" spans="1:30" x14ac:dyDescent="0.35">
      <c r="A96">
        <v>2</v>
      </c>
      <c r="B96" t="s">
        <v>45</v>
      </c>
      <c r="C96" t="s">
        <v>16</v>
      </c>
      <c r="D96" t="s">
        <v>79</v>
      </c>
      <c r="E96">
        <v>1</v>
      </c>
      <c r="F96">
        <v>1</v>
      </c>
      <c r="M96">
        <v>2</v>
      </c>
    </row>
    <row r="97" spans="1:30" x14ac:dyDescent="0.35">
      <c r="A97">
        <v>1</v>
      </c>
      <c r="B97" t="s">
        <v>51</v>
      </c>
      <c r="C97" t="s">
        <v>16</v>
      </c>
      <c r="D97" t="s">
        <v>79</v>
      </c>
      <c r="E97">
        <v>1</v>
      </c>
      <c r="F97">
        <v>1</v>
      </c>
      <c r="M97">
        <v>1</v>
      </c>
    </row>
    <row r="98" spans="1:30" x14ac:dyDescent="0.35">
      <c r="P98">
        <v>10</v>
      </c>
      <c r="AD98">
        <v>10</v>
      </c>
    </row>
    <row r="99" spans="1:30" s="2" customFormat="1" x14ac:dyDescent="0.35">
      <c r="A99" s="2" t="s">
        <v>52</v>
      </c>
      <c r="C99" s="2" t="s">
        <v>29</v>
      </c>
      <c r="G99" s="5"/>
      <c r="K99" s="5"/>
      <c r="Q99" s="5"/>
      <c r="W99" s="5"/>
    </row>
    <row r="100" spans="1:30" x14ac:dyDescent="0.35">
      <c r="A100">
        <v>1</v>
      </c>
      <c r="B100" t="s">
        <v>37</v>
      </c>
      <c r="C100" t="s">
        <v>69</v>
      </c>
      <c r="D100" t="s">
        <v>81</v>
      </c>
      <c r="E100">
        <v>1</v>
      </c>
      <c r="F100">
        <v>1</v>
      </c>
      <c r="G100" s="3">
        <v>1</v>
      </c>
    </row>
    <row r="101" spans="1:30" x14ac:dyDescent="0.35">
      <c r="A101">
        <v>1</v>
      </c>
      <c r="B101" t="s">
        <v>40</v>
      </c>
      <c r="C101" t="s">
        <v>16</v>
      </c>
      <c r="D101" t="s">
        <v>81</v>
      </c>
      <c r="E101">
        <v>1</v>
      </c>
      <c r="F101">
        <v>1</v>
      </c>
      <c r="G101" s="3">
        <v>1</v>
      </c>
    </row>
    <row r="102" spans="1:30" x14ac:dyDescent="0.35">
      <c r="J102">
        <v>2</v>
      </c>
      <c r="AD102">
        <v>2</v>
      </c>
    </row>
    <row r="103" spans="1:30" s="1" customFormat="1" x14ac:dyDescent="0.35">
      <c r="A103" s="1" t="s">
        <v>53</v>
      </c>
      <c r="G103" s="4"/>
      <c r="K103" s="4"/>
      <c r="Q103" s="4"/>
      <c r="W103" s="4"/>
    </row>
    <row r="104" spans="1:30" s="2" customFormat="1" x14ac:dyDescent="0.35">
      <c r="A104" s="2" t="s">
        <v>6</v>
      </c>
      <c r="C104" s="2" t="s">
        <v>54</v>
      </c>
      <c r="G104" s="5"/>
      <c r="K104" s="5"/>
      <c r="Q104" s="5"/>
      <c r="W104" s="5"/>
    </row>
    <row r="105" spans="1:30" x14ac:dyDescent="0.35">
      <c r="A105">
        <v>1</v>
      </c>
      <c r="B105" t="s">
        <v>55</v>
      </c>
      <c r="C105" t="s">
        <v>74</v>
      </c>
      <c r="D105" t="s">
        <v>82</v>
      </c>
      <c r="E105">
        <v>1</v>
      </c>
      <c r="F105">
        <v>0.25</v>
      </c>
      <c r="Z105">
        <f>A105*F105</f>
        <v>0.25</v>
      </c>
    </row>
    <row r="106" spans="1:30" x14ac:dyDescent="0.35">
      <c r="A106">
        <v>1</v>
      </c>
      <c r="B106" t="s">
        <v>8</v>
      </c>
      <c r="C106" t="s">
        <v>71</v>
      </c>
      <c r="D106" t="s">
        <v>82</v>
      </c>
      <c r="E106">
        <v>1</v>
      </c>
      <c r="F106">
        <v>0.25</v>
      </c>
      <c r="Z106">
        <f t="shared" ref="Z106:Z109" si="2">A106*F106</f>
        <v>0.25</v>
      </c>
    </row>
    <row r="107" spans="1:30" x14ac:dyDescent="0.35">
      <c r="A107">
        <v>1</v>
      </c>
      <c r="B107" t="s">
        <v>4</v>
      </c>
      <c r="C107" t="s">
        <v>70</v>
      </c>
      <c r="D107" t="s">
        <v>82</v>
      </c>
      <c r="E107">
        <v>1</v>
      </c>
      <c r="F107">
        <v>0.25</v>
      </c>
      <c r="Z107">
        <f t="shared" si="2"/>
        <v>0.25</v>
      </c>
    </row>
    <row r="108" spans="1:30" x14ac:dyDescent="0.35">
      <c r="A108">
        <v>4</v>
      </c>
      <c r="B108" t="s">
        <v>31</v>
      </c>
      <c r="C108" t="s">
        <v>73</v>
      </c>
      <c r="D108" t="s">
        <v>82</v>
      </c>
      <c r="E108">
        <v>1</v>
      </c>
      <c r="F108">
        <v>0.25</v>
      </c>
      <c r="Z108">
        <f t="shared" si="2"/>
        <v>1</v>
      </c>
    </row>
    <row r="109" spans="1:30" x14ac:dyDescent="0.35">
      <c r="A109">
        <v>1</v>
      </c>
      <c r="B109" t="s">
        <v>23</v>
      </c>
      <c r="C109" t="s">
        <v>73</v>
      </c>
      <c r="D109" t="s">
        <v>82</v>
      </c>
      <c r="E109">
        <v>1</v>
      </c>
      <c r="F109">
        <v>0.25</v>
      </c>
      <c r="Z109">
        <f t="shared" si="2"/>
        <v>0.25</v>
      </c>
    </row>
    <row r="110" spans="1:30" x14ac:dyDescent="0.35">
      <c r="AA110">
        <f>SUM(Z105:Z109)</f>
        <v>2</v>
      </c>
      <c r="AD110">
        <v>2</v>
      </c>
    </row>
    <row r="111" spans="1:30" s="2" customFormat="1" x14ac:dyDescent="0.35">
      <c r="A111" s="2" t="s">
        <v>32</v>
      </c>
      <c r="C111" s="2" t="s">
        <v>56</v>
      </c>
      <c r="G111" s="5"/>
      <c r="K111" s="5"/>
      <c r="Q111" s="5"/>
      <c r="W111" s="5"/>
    </row>
    <row r="112" spans="1:30" x14ac:dyDescent="0.35">
      <c r="A112">
        <v>1</v>
      </c>
      <c r="B112" t="s">
        <v>37</v>
      </c>
      <c r="C112" t="s">
        <v>69</v>
      </c>
      <c r="D112" t="s">
        <v>79</v>
      </c>
      <c r="E112">
        <v>1</v>
      </c>
      <c r="F112">
        <v>1</v>
      </c>
      <c r="M112">
        <v>1</v>
      </c>
    </row>
    <row r="113" spans="1:30" x14ac:dyDescent="0.35">
      <c r="A113">
        <v>1</v>
      </c>
      <c r="B113" t="s">
        <v>3</v>
      </c>
      <c r="C113" t="s">
        <v>69</v>
      </c>
      <c r="D113" t="s">
        <v>79</v>
      </c>
      <c r="E113">
        <v>1</v>
      </c>
      <c r="F113">
        <v>1</v>
      </c>
      <c r="M113">
        <v>1</v>
      </c>
    </row>
    <row r="114" spans="1:30" x14ac:dyDescent="0.35">
      <c r="A114">
        <v>1</v>
      </c>
      <c r="B114" t="s">
        <v>4</v>
      </c>
      <c r="C114" t="s">
        <v>70</v>
      </c>
      <c r="D114" t="s">
        <v>79</v>
      </c>
      <c r="E114">
        <v>1</v>
      </c>
      <c r="F114">
        <v>1</v>
      </c>
      <c r="M114">
        <v>1</v>
      </c>
    </row>
    <row r="115" spans="1:30" x14ac:dyDescent="0.35">
      <c r="A115">
        <v>1</v>
      </c>
      <c r="B115" t="s">
        <v>45</v>
      </c>
      <c r="C115" t="s">
        <v>16</v>
      </c>
      <c r="D115" t="s">
        <v>79</v>
      </c>
      <c r="E115">
        <v>1</v>
      </c>
      <c r="F115">
        <v>1</v>
      </c>
      <c r="M115">
        <v>1</v>
      </c>
    </row>
    <row r="116" spans="1:30" x14ac:dyDescent="0.35">
      <c r="P116">
        <v>4</v>
      </c>
      <c r="AD116">
        <v>4</v>
      </c>
    </row>
    <row r="117" spans="1:30" s="2" customFormat="1" x14ac:dyDescent="0.35">
      <c r="A117" s="2" t="s">
        <v>46</v>
      </c>
      <c r="C117" s="2" t="s">
        <v>57</v>
      </c>
      <c r="G117" s="5"/>
      <c r="K117" s="5"/>
      <c r="Q117" s="5"/>
      <c r="W117" s="5"/>
    </row>
    <row r="118" spans="1:30" x14ac:dyDescent="0.35">
      <c r="A118">
        <v>8</v>
      </c>
      <c r="B118" t="s">
        <v>47</v>
      </c>
      <c r="C118" t="s">
        <v>16</v>
      </c>
      <c r="D118" t="s">
        <v>79</v>
      </c>
      <c r="E118">
        <v>1</v>
      </c>
      <c r="F118">
        <v>1</v>
      </c>
      <c r="M118">
        <v>8</v>
      </c>
    </row>
    <row r="119" spans="1:30" x14ac:dyDescent="0.35">
      <c r="A119">
        <v>17</v>
      </c>
      <c r="B119" t="s">
        <v>3</v>
      </c>
      <c r="C119" t="s">
        <v>69</v>
      </c>
      <c r="D119" t="s">
        <v>79</v>
      </c>
      <c r="E119">
        <v>1</v>
      </c>
      <c r="F119">
        <v>1</v>
      </c>
      <c r="M119">
        <v>17</v>
      </c>
    </row>
    <row r="120" spans="1:30" x14ac:dyDescent="0.35">
      <c r="A120">
        <v>3</v>
      </c>
      <c r="B120" t="s">
        <v>8</v>
      </c>
      <c r="C120" t="s">
        <v>71</v>
      </c>
      <c r="D120" t="s">
        <v>79</v>
      </c>
      <c r="E120">
        <v>1</v>
      </c>
      <c r="F120">
        <v>1</v>
      </c>
      <c r="M120">
        <v>3</v>
      </c>
    </row>
    <row r="121" spans="1:30" x14ac:dyDescent="0.35">
      <c r="A121">
        <v>1</v>
      </c>
      <c r="B121" t="s">
        <v>45</v>
      </c>
      <c r="C121" t="s">
        <v>16</v>
      </c>
      <c r="D121" t="s">
        <v>79</v>
      </c>
      <c r="E121">
        <v>1</v>
      </c>
      <c r="F121">
        <v>1</v>
      </c>
      <c r="M121">
        <v>1</v>
      </c>
    </row>
    <row r="122" spans="1:30" x14ac:dyDescent="0.35">
      <c r="P122">
        <f>SUM(M118:M121)</f>
        <v>29</v>
      </c>
      <c r="AD122">
        <v>29</v>
      </c>
    </row>
    <row r="123" spans="1:30" s="2" customFormat="1" x14ac:dyDescent="0.35">
      <c r="A123" s="2" t="s">
        <v>52</v>
      </c>
      <c r="C123" s="2" t="s">
        <v>58</v>
      </c>
      <c r="G123" s="5"/>
      <c r="K123" s="5"/>
      <c r="Q123" s="5"/>
      <c r="W123" s="5"/>
    </row>
    <row r="124" spans="1:30" x14ac:dyDescent="0.35">
      <c r="A124">
        <v>7</v>
      </c>
      <c r="B124" t="s">
        <v>16</v>
      </c>
      <c r="C124" t="s">
        <v>16</v>
      </c>
      <c r="D124" t="s">
        <v>81</v>
      </c>
      <c r="E124">
        <v>1</v>
      </c>
      <c r="F124">
        <v>1</v>
      </c>
      <c r="G124" s="3">
        <v>7</v>
      </c>
    </row>
    <row r="125" spans="1:30" x14ac:dyDescent="0.35">
      <c r="A125">
        <v>2</v>
      </c>
      <c r="B125" t="s">
        <v>50</v>
      </c>
      <c r="C125" t="s">
        <v>69</v>
      </c>
      <c r="D125" t="s">
        <v>81</v>
      </c>
      <c r="E125">
        <v>1</v>
      </c>
      <c r="F125">
        <v>1</v>
      </c>
      <c r="G125" s="3">
        <v>2</v>
      </c>
    </row>
    <row r="126" spans="1:30" x14ac:dyDescent="0.35">
      <c r="A126">
        <v>19</v>
      </c>
      <c r="B126" t="s">
        <v>3</v>
      </c>
      <c r="C126" t="s">
        <v>69</v>
      </c>
      <c r="D126" t="s">
        <v>81</v>
      </c>
      <c r="E126">
        <v>1</v>
      </c>
      <c r="F126">
        <v>1</v>
      </c>
      <c r="G126" s="3">
        <v>19</v>
      </c>
    </row>
    <row r="127" spans="1:30" x14ac:dyDescent="0.35">
      <c r="J127">
        <v>28</v>
      </c>
      <c r="AD127">
        <v>28</v>
      </c>
    </row>
    <row r="128" spans="1:30" s="1" customFormat="1" x14ac:dyDescent="0.35">
      <c r="A128" s="1" t="s">
        <v>59</v>
      </c>
      <c r="G128" s="4"/>
      <c r="K128" s="4"/>
      <c r="Q128" s="4"/>
      <c r="W128" s="4"/>
    </row>
    <row r="129" spans="1:30" s="2" customFormat="1" x14ac:dyDescent="0.35">
      <c r="A129" s="2" t="s">
        <v>12</v>
      </c>
      <c r="C129" s="2" t="s">
        <v>60</v>
      </c>
      <c r="G129" s="5"/>
      <c r="K129" s="5"/>
      <c r="Q129" s="5"/>
      <c r="W129" s="5"/>
    </row>
    <row r="130" spans="1:30" x14ac:dyDescent="0.35">
      <c r="A130">
        <v>1</v>
      </c>
      <c r="B130" t="s">
        <v>34</v>
      </c>
      <c r="C130" t="s">
        <v>69</v>
      </c>
      <c r="D130" t="s">
        <v>83</v>
      </c>
      <c r="E130">
        <v>3</v>
      </c>
      <c r="F130">
        <v>0.75</v>
      </c>
      <c r="O130">
        <f>(A130/E130)*F130</f>
        <v>0.25</v>
      </c>
      <c r="S130">
        <v>0.25</v>
      </c>
      <c r="X130">
        <v>0.25</v>
      </c>
    </row>
    <row r="131" spans="1:30" x14ac:dyDescent="0.35">
      <c r="A131">
        <v>1</v>
      </c>
      <c r="B131" t="s">
        <v>4</v>
      </c>
      <c r="C131" t="s">
        <v>70</v>
      </c>
      <c r="D131" t="s">
        <v>83</v>
      </c>
      <c r="E131">
        <v>3</v>
      </c>
      <c r="F131">
        <v>0.75</v>
      </c>
      <c r="O131">
        <f t="shared" ref="O131:O132" si="3">(A131/E131)*F131</f>
        <v>0.25</v>
      </c>
      <c r="S131">
        <v>0.25</v>
      </c>
      <c r="X131">
        <v>0.25</v>
      </c>
    </row>
    <row r="132" spans="1:30" x14ac:dyDescent="0.35">
      <c r="A132">
        <v>2</v>
      </c>
      <c r="B132" t="s">
        <v>8</v>
      </c>
      <c r="C132" t="s">
        <v>71</v>
      </c>
      <c r="D132" t="s">
        <v>83</v>
      </c>
      <c r="E132">
        <v>3</v>
      </c>
      <c r="F132">
        <v>0.75</v>
      </c>
      <c r="O132">
        <f t="shared" si="3"/>
        <v>0.5</v>
      </c>
      <c r="S132">
        <v>0.5</v>
      </c>
      <c r="X132">
        <v>0.5</v>
      </c>
    </row>
    <row r="133" spans="1:30" x14ac:dyDescent="0.35">
      <c r="P133">
        <v>1</v>
      </c>
      <c r="V133">
        <v>1</v>
      </c>
      <c r="AA133">
        <v>1</v>
      </c>
      <c r="AD133">
        <v>3</v>
      </c>
    </row>
    <row r="134" spans="1:30" s="2" customFormat="1" x14ac:dyDescent="0.35">
      <c r="A134" s="2" t="s">
        <v>32</v>
      </c>
      <c r="C134" s="2" t="s">
        <v>61</v>
      </c>
      <c r="G134" s="5"/>
      <c r="K134" s="5"/>
      <c r="Q134" s="5"/>
      <c r="W134" s="5"/>
    </row>
    <row r="135" spans="1:30" x14ac:dyDescent="0.35">
      <c r="A135">
        <v>1</v>
      </c>
      <c r="B135" t="s">
        <v>50</v>
      </c>
      <c r="C135" t="s">
        <v>69</v>
      </c>
      <c r="D135" t="s">
        <v>79</v>
      </c>
      <c r="E135">
        <v>1</v>
      </c>
      <c r="F135">
        <v>1</v>
      </c>
      <c r="M135">
        <v>1</v>
      </c>
    </row>
    <row r="136" spans="1:30" x14ac:dyDescent="0.35">
      <c r="AD136">
        <v>1</v>
      </c>
    </row>
    <row r="137" spans="1:30" s="1" customFormat="1" x14ac:dyDescent="0.35">
      <c r="A137" s="1" t="s">
        <v>62</v>
      </c>
      <c r="G137" s="4"/>
      <c r="K137" s="4"/>
      <c r="Q137" s="4"/>
      <c r="W137" s="4"/>
    </row>
    <row r="138" spans="1:30" s="2" customFormat="1" x14ac:dyDescent="0.35">
      <c r="A138" s="2" t="s">
        <v>10</v>
      </c>
      <c r="C138" s="2" t="s">
        <v>63</v>
      </c>
      <c r="G138" s="5"/>
      <c r="K138" s="5"/>
      <c r="Q138" s="5"/>
      <c r="W138" s="5"/>
    </row>
    <row r="139" spans="1:30" x14ac:dyDescent="0.35">
      <c r="A139">
        <v>1</v>
      </c>
      <c r="B139" t="s">
        <v>31</v>
      </c>
      <c r="C139" t="s">
        <v>73</v>
      </c>
      <c r="D139" t="s">
        <v>78</v>
      </c>
      <c r="E139">
        <v>2</v>
      </c>
      <c r="F139">
        <v>0.6</v>
      </c>
      <c r="T139">
        <v>0.3</v>
      </c>
      <c r="Y139">
        <v>0.3</v>
      </c>
    </row>
    <row r="140" spans="1:30" x14ac:dyDescent="0.35">
      <c r="A140">
        <v>1</v>
      </c>
      <c r="B140" t="s">
        <v>23</v>
      </c>
      <c r="C140" t="s">
        <v>73</v>
      </c>
      <c r="D140" t="s">
        <v>78</v>
      </c>
      <c r="E140">
        <v>2</v>
      </c>
      <c r="F140">
        <v>0.6</v>
      </c>
      <c r="T140">
        <v>0.3</v>
      </c>
      <c r="Y140">
        <v>0.3</v>
      </c>
    </row>
    <row r="141" spans="1:30" x14ac:dyDescent="0.35">
      <c r="V141">
        <v>0.6</v>
      </c>
      <c r="AA141">
        <v>0.6</v>
      </c>
      <c r="AD141">
        <v>1.2</v>
      </c>
    </row>
    <row r="142" spans="1:30" s="2" customFormat="1" x14ac:dyDescent="0.35">
      <c r="A142" s="2" t="s">
        <v>32</v>
      </c>
      <c r="C142" s="2" t="s">
        <v>57</v>
      </c>
      <c r="G142" s="5"/>
      <c r="K142" s="5"/>
      <c r="Q142" s="5"/>
      <c r="W142" s="5"/>
    </row>
    <row r="143" spans="1:30" x14ac:dyDescent="0.35">
      <c r="A143">
        <v>1</v>
      </c>
      <c r="B143" t="s">
        <v>34</v>
      </c>
      <c r="C143" t="s">
        <v>69</v>
      </c>
      <c r="D143" t="s">
        <v>79</v>
      </c>
      <c r="E143">
        <v>1</v>
      </c>
      <c r="F143">
        <v>1</v>
      </c>
      <c r="M143">
        <v>1</v>
      </c>
    </row>
    <row r="144" spans="1:30" x14ac:dyDescent="0.35">
      <c r="P144">
        <v>1</v>
      </c>
    </row>
    <row r="145" spans="1:30" s="1" customFormat="1" x14ac:dyDescent="0.35">
      <c r="A145" s="1" t="s">
        <v>64</v>
      </c>
      <c r="G145" s="4"/>
      <c r="K145" s="4"/>
      <c r="Q145" s="4"/>
      <c r="W145" s="4"/>
    </row>
    <row r="146" spans="1:30" s="2" customFormat="1" x14ac:dyDescent="0.35">
      <c r="A146" s="2" t="s">
        <v>65</v>
      </c>
      <c r="C146" s="2" t="s">
        <v>66</v>
      </c>
      <c r="G146" s="5"/>
      <c r="K146" s="5"/>
      <c r="Q146" s="5"/>
      <c r="W146" s="5"/>
    </row>
    <row r="147" spans="1:30" x14ac:dyDescent="0.35">
      <c r="A147">
        <v>1</v>
      </c>
      <c r="B147" t="s">
        <v>8</v>
      </c>
      <c r="C147" t="s">
        <v>71</v>
      </c>
      <c r="D147" t="s">
        <v>78</v>
      </c>
      <c r="E147">
        <v>2</v>
      </c>
      <c r="F147">
        <v>0.2</v>
      </c>
      <c r="U147">
        <v>0.1</v>
      </c>
      <c r="Y147">
        <v>0.1</v>
      </c>
    </row>
    <row r="148" spans="1:30" x14ac:dyDescent="0.35">
      <c r="A148">
        <v>1</v>
      </c>
      <c r="B148" t="s">
        <v>4</v>
      </c>
      <c r="C148" t="s">
        <v>70</v>
      </c>
      <c r="D148" t="s">
        <v>78</v>
      </c>
      <c r="E148">
        <v>2</v>
      </c>
      <c r="F148">
        <v>0.2</v>
      </c>
      <c r="U148">
        <v>0.1</v>
      </c>
      <c r="Y148">
        <v>0.1</v>
      </c>
    </row>
    <row r="149" spans="1:30" x14ac:dyDescent="0.35">
      <c r="A149">
        <v>1</v>
      </c>
      <c r="B149" t="s">
        <v>23</v>
      </c>
      <c r="C149" t="s">
        <v>73</v>
      </c>
      <c r="D149" t="s">
        <v>78</v>
      </c>
      <c r="E149">
        <v>2</v>
      </c>
      <c r="F149">
        <v>0.2</v>
      </c>
      <c r="U149">
        <v>0.1</v>
      </c>
      <c r="Y149">
        <v>0.1</v>
      </c>
    </row>
    <row r="150" spans="1:30" x14ac:dyDescent="0.35">
      <c r="V150">
        <v>0.3</v>
      </c>
      <c r="AA150">
        <v>0.3</v>
      </c>
      <c r="AD150">
        <v>0.6</v>
      </c>
    </row>
    <row r="151" spans="1:30" s="2" customFormat="1" x14ac:dyDescent="0.35">
      <c r="A151" s="2" t="s">
        <v>6</v>
      </c>
      <c r="C151" s="2" t="s">
        <v>67</v>
      </c>
      <c r="G151" s="5"/>
      <c r="K151" s="5"/>
      <c r="Q151" s="5"/>
      <c r="W151" s="5"/>
    </row>
    <row r="152" spans="1:30" x14ac:dyDescent="0.35">
      <c r="A152">
        <v>1</v>
      </c>
      <c r="B152" t="s">
        <v>8</v>
      </c>
      <c r="C152" t="s">
        <v>71</v>
      </c>
      <c r="D152" t="s">
        <v>76</v>
      </c>
      <c r="E152">
        <v>2</v>
      </c>
      <c r="F152">
        <v>1</v>
      </c>
      <c r="N152">
        <v>0.5</v>
      </c>
      <c r="R152">
        <v>0.5</v>
      </c>
    </row>
    <row r="153" spans="1:30" x14ac:dyDescent="0.35">
      <c r="P153">
        <v>0.5</v>
      </c>
      <c r="V153">
        <v>0.5</v>
      </c>
      <c r="AD153">
        <v>1</v>
      </c>
    </row>
    <row r="154" spans="1:30" s="2" customFormat="1" x14ac:dyDescent="0.35">
      <c r="A154" s="2" t="s">
        <v>32</v>
      </c>
      <c r="C154" s="2" t="s">
        <v>29</v>
      </c>
      <c r="G154" s="5"/>
      <c r="K154" s="5"/>
      <c r="Q154" s="5"/>
      <c r="W154" s="5"/>
    </row>
    <row r="155" spans="1:30" x14ac:dyDescent="0.35">
      <c r="A155">
        <v>1</v>
      </c>
      <c r="B155" t="s">
        <v>34</v>
      </c>
      <c r="C155" t="s">
        <v>69</v>
      </c>
      <c r="D155" t="s">
        <v>81</v>
      </c>
      <c r="E155">
        <v>1</v>
      </c>
      <c r="F155">
        <v>1</v>
      </c>
      <c r="G155" s="3">
        <v>1</v>
      </c>
    </row>
    <row r="156" spans="1:30" x14ac:dyDescent="0.35">
      <c r="A156">
        <v>1</v>
      </c>
      <c r="B156" t="s">
        <v>31</v>
      </c>
      <c r="C156" t="s">
        <v>73</v>
      </c>
      <c r="D156" t="s">
        <v>81</v>
      </c>
      <c r="E156">
        <v>1</v>
      </c>
      <c r="F156">
        <v>1</v>
      </c>
      <c r="G156" s="3">
        <v>1</v>
      </c>
    </row>
    <row r="157" spans="1:30" x14ac:dyDescent="0.35">
      <c r="A157">
        <v>1</v>
      </c>
      <c r="B157" t="s">
        <v>16</v>
      </c>
      <c r="C157" t="s">
        <v>16</v>
      </c>
      <c r="D157" t="s">
        <v>81</v>
      </c>
      <c r="E157">
        <v>1</v>
      </c>
      <c r="F157">
        <v>1</v>
      </c>
      <c r="G157" s="3">
        <v>1</v>
      </c>
    </row>
    <row r="158" spans="1:30" x14ac:dyDescent="0.35">
      <c r="J158">
        <v>3</v>
      </c>
      <c r="AD158">
        <v>3</v>
      </c>
    </row>
    <row r="160" spans="1:30" x14ac:dyDescent="0.35">
      <c r="J160">
        <f>SUM(J1:J158)</f>
        <v>48.375</v>
      </c>
      <c r="P160">
        <f>SUM(P1:P158)</f>
        <v>92.875</v>
      </c>
      <c r="V160">
        <f>SUM(V1:V158)</f>
        <v>34.731499999999997</v>
      </c>
      <c r="AA160">
        <f>SUM(AA1:AA159)</f>
        <v>10.2315</v>
      </c>
      <c r="AD160">
        <f>SUM(F160:AA160)</f>
        <v>186.21299999999999</v>
      </c>
    </row>
    <row r="162" spans="30:30" x14ac:dyDescent="0.35">
      <c r="AD162">
        <f>SUM(AD1:AD158)</f>
        <v>186.21299999999999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4B0F-0DAF-4A43-A2F4-483D13FF5402}">
  <dimension ref="A2:AD98"/>
  <sheetViews>
    <sheetView topLeftCell="A62" workbookViewId="0">
      <selection activeCell="AA94" activeCellId="3" sqref="J94 P94 V94 AA94"/>
    </sheetView>
  </sheetViews>
  <sheetFormatPr baseColWidth="10" defaultRowHeight="14.5" x14ac:dyDescent="0.35"/>
  <sheetData>
    <row r="2" spans="1:23" s="2" customFormat="1" x14ac:dyDescent="0.35">
      <c r="A2" s="2" t="s">
        <v>69</v>
      </c>
    </row>
    <row r="3" spans="1:23" x14ac:dyDescent="0.35">
      <c r="A3">
        <v>1</v>
      </c>
      <c r="B3" t="s">
        <v>3</v>
      </c>
      <c r="C3" t="s">
        <v>69</v>
      </c>
      <c r="D3" t="s">
        <v>75</v>
      </c>
      <c r="E3">
        <v>4</v>
      </c>
      <c r="F3">
        <v>0.75</v>
      </c>
      <c r="G3" s="3"/>
      <c r="I3">
        <v>0.1875</v>
      </c>
      <c r="K3" s="3"/>
      <c r="L3">
        <v>0.1875</v>
      </c>
      <c r="Q3">
        <v>0.1875</v>
      </c>
      <c r="W3">
        <v>0.1875</v>
      </c>
    </row>
    <row r="4" spans="1:23" x14ac:dyDescent="0.35">
      <c r="A4">
        <v>7</v>
      </c>
      <c r="B4" t="s">
        <v>3</v>
      </c>
      <c r="C4" t="s">
        <v>69</v>
      </c>
      <c r="D4" t="s">
        <v>76</v>
      </c>
      <c r="E4">
        <v>2</v>
      </c>
      <c r="F4">
        <v>1</v>
      </c>
      <c r="G4" s="3"/>
      <c r="K4" s="3"/>
      <c r="N4">
        <v>3.5</v>
      </c>
      <c r="Q4" s="3"/>
      <c r="R4">
        <v>3.5</v>
      </c>
      <c r="W4" s="3"/>
    </row>
    <row r="5" spans="1:23" x14ac:dyDescent="0.35">
      <c r="A5">
        <v>5</v>
      </c>
      <c r="B5" t="s">
        <v>3</v>
      </c>
      <c r="C5" t="s">
        <v>69</v>
      </c>
      <c r="D5" t="s">
        <v>76</v>
      </c>
      <c r="E5">
        <v>2</v>
      </c>
      <c r="F5">
        <v>1</v>
      </c>
      <c r="G5" s="3"/>
      <c r="K5" s="3"/>
      <c r="N5">
        <v>2.5</v>
      </c>
      <c r="Q5" s="3"/>
      <c r="R5">
        <v>2.5</v>
      </c>
      <c r="W5" s="3"/>
    </row>
    <row r="6" spans="1:23" x14ac:dyDescent="0.35">
      <c r="A6">
        <v>2</v>
      </c>
      <c r="B6" t="s">
        <v>3</v>
      </c>
      <c r="C6" t="s">
        <v>69</v>
      </c>
      <c r="D6" t="s">
        <v>79</v>
      </c>
      <c r="E6">
        <v>1</v>
      </c>
      <c r="F6">
        <v>1</v>
      </c>
      <c r="G6" s="3"/>
      <c r="K6" s="3"/>
      <c r="M6">
        <v>2</v>
      </c>
      <c r="Q6" s="3"/>
      <c r="W6" s="3"/>
    </row>
    <row r="7" spans="1:23" x14ac:dyDescent="0.35">
      <c r="A7">
        <v>4</v>
      </c>
      <c r="B7" t="s">
        <v>3</v>
      </c>
      <c r="C7" t="s">
        <v>69</v>
      </c>
      <c r="D7" t="s">
        <v>76</v>
      </c>
      <c r="E7">
        <v>2</v>
      </c>
      <c r="F7">
        <v>1</v>
      </c>
      <c r="G7" s="3"/>
      <c r="K7" s="3"/>
      <c r="N7">
        <v>2</v>
      </c>
      <c r="Q7" s="3"/>
      <c r="R7">
        <v>2</v>
      </c>
      <c r="W7" s="3"/>
    </row>
    <row r="8" spans="1:23" x14ac:dyDescent="0.35">
      <c r="A8">
        <v>4</v>
      </c>
      <c r="B8" t="s">
        <v>3</v>
      </c>
      <c r="C8" t="s">
        <v>69</v>
      </c>
      <c r="D8" t="s">
        <v>79</v>
      </c>
      <c r="E8">
        <v>1</v>
      </c>
      <c r="F8">
        <v>1</v>
      </c>
      <c r="G8" s="3"/>
      <c r="K8" s="3"/>
      <c r="M8">
        <v>4</v>
      </c>
      <c r="Q8" s="3"/>
      <c r="W8" s="3"/>
    </row>
    <row r="9" spans="1:23" x14ac:dyDescent="0.35">
      <c r="A9">
        <v>2</v>
      </c>
      <c r="B9" t="s">
        <v>3</v>
      </c>
      <c r="C9" t="s">
        <v>69</v>
      </c>
      <c r="D9" t="s">
        <v>76</v>
      </c>
      <c r="E9">
        <v>2</v>
      </c>
      <c r="F9">
        <v>1</v>
      </c>
      <c r="G9" s="3"/>
      <c r="K9" s="3"/>
      <c r="N9">
        <v>1</v>
      </c>
      <c r="Q9" s="3"/>
      <c r="R9">
        <v>1</v>
      </c>
      <c r="W9" s="3"/>
    </row>
    <row r="10" spans="1:23" x14ac:dyDescent="0.35">
      <c r="A10">
        <v>4</v>
      </c>
      <c r="B10" t="s">
        <v>3</v>
      </c>
      <c r="C10" t="s">
        <v>69</v>
      </c>
      <c r="D10" t="s">
        <v>76</v>
      </c>
      <c r="E10">
        <v>2</v>
      </c>
      <c r="F10">
        <v>1</v>
      </c>
      <c r="G10" s="3"/>
      <c r="K10" s="3"/>
      <c r="N10">
        <v>2</v>
      </c>
      <c r="Q10" s="3"/>
      <c r="R10">
        <v>2</v>
      </c>
      <c r="W10" s="3"/>
    </row>
    <row r="11" spans="1:23" x14ac:dyDescent="0.35">
      <c r="A11">
        <v>1</v>
      </c>
      <c r="B11" t="s">
        <v>34</v>
      </c>
      <c r="C11" t="s">
        <v>69</v>
      </c>
      <c r="D11" t="s">
        <v>80</v>
      </c>
      <c r="E11">
        <v>2</v>
      </c>
      <c r="F11">
        <v>1</v>
      </c>
      <c r="G11" s="3"/>
      <c r="H11">
        <v>0.5</v>
      </c>
      <c r="K11" s="3">
        <v>0.5</v>
      </c>
      <c r="Q11" s="3"/>
      <c r="W11" s="3"/>
    </row>
    <row r="12" spans="1:23" x14ac:dyDescent="0.35">
      <c r="A12">
        <v>1</v>
      </c>
      <c r="B12" t="s">
        <v>3</v>
      </c>
      <c r="C12" t="s">
        <v>69</v>
      </c>
      <c r="D12" t="s">
        <v>80</v>
      </c>
      <c r="E12">
        <v>2</v>
      </c>
      <c r="F12">
        <v>1</v>
      </c>
      <c r="G12" s="3"/>
      <c r="H12">
        <v>0.5</v>
      </c>
      <c r="K12" s="3">
        <v>0.5</v>
      </c>
      <c r="Q12" s="3"/>
      <c r="W12" s="3"/>
    </row>
    <row r="13" spans="1:23" x14ac:dyDescent="0.35">
      <c r="A13">
        <v>1</v>
      </c>
      <c r="B13" t="s">
        <v>34</v>
      </c>
      <c r="C13" t="s">
        <v>69</v>
      </c>
      <c r="D13" t="s">
        <v>81</v>
      </c>
      <c r="E13">
        <v>1</v>
      </c>
      <c r="F13">
        <v>1</v>
      </c>
      <c r="G13" s="3">
        <v>1</v>
      </c>
      <c r="K13" s="3"/>
      <c r="Q13" s="3"/>
      <c r="W13" s="3"/>
    </row>
    <row r="14" spans="1:23" x14ac:dyDescent="0.35">
      <c r="A14">
        <v>3</v>
      </c>
      <c r="B14" t="s">
        <v>37</v>
      </c>
      <c r="C14" t="s">
        <v>69</v>
      </c>
      <c r="D14" t="s">
        <v>81</v>
      </c>
      <c r="E14">
        <v>1</v>
      </c>
      <c r="F14">
        <v>1</v>
      </c>
      <c r="G14" s="3">
        <v>3</v>
      </c>
      <c r="K14" s="3"/>
      <c r="Q14" s="3"/>
      <c r="W14" s="3"/>
    </row>
    <row r="15" spans="1:23" x14ac:dyDescent="0.35">
      <c r="A15">
        <v>3</v>
      </c>
      <c r="B15" t="s">
        <v>37</v>
      </c>
      <c r="C15" t="s">
        <v>69</v>
      </c>
      <c r="D15" t="s">
        <v>80</v>
      </c>
      <c r="E15">
        <v>2</v>
      </c>
      <c r="F15">
        <v>1</v>
      </c>
      <c r="G15" s="3"/>
      <c r="H15">
        <v>1.5</v>
      </c>
      <c r="K15" s="3">
        <v>1.5</v>
      </c>
      <c r="Q15" s="3"/>
      <c r="W15" s="3"/>
    </row>
    <row r="16" spans="1:23" x14ac:dyDescent="0.35">
      <c r="A16">
        <v>3</v>
      </c>
      <c r="B16" t="s">
        <v>3</v>
      </c>
      <c r="C16" t="s">
        <v>69</v>
      </c>
      <c r="D16" t="s">
        <v>80</v>
      </c>
      <c r="E16">
        <v>2</v>
      </c>
      <c r="F16">
        <v>1</v>
      </c>
      <c r="G16" s="3"/>
      <c r="H16">
        <v>1.5</v>
      </c>
      <c r="K16" s="3">
        <v>1.5</v>
      </c>
      <c r="Q16" s="3"/>
      <c r="W16" s="3"/>
    </row>
    <row r="17" spans="1:29" x14ac:dyDescent="0.35">
      <c r="A17">
        <v>1</v>
      </c>
      <c r="B17" t="s">
        <v>3</v>
      </c>
      <c r="C17" t="s">
        <v>69</v>
      </c>
      <c r="D17" t="s">
        <v>79</v>
      </c>
      <c r="E17">
        <v>1</v>
      </c>
      <c r="F17">
        <v>1</v>
      </c>
      <c r="G17" s="3"/>
      <c r="K17" s="3"/>
      <c r="M17">
        <v>1</v>
      </c>
      <c r="Q17" s="3"/>
      <c r="W17" s="3"/>
    </row>
    <row r="18" spans="1:29" x14ac:dyDescent="0.35">
      <c r="A18">
        <v>1</v>
      </c>
      <c r="B18" t="s">
        <v>37</v>
      </c>
      <c r="C18" t="s">
        <v>69</v>
      </c>
      <c r="D18" t="s">
        <v>81</v>
      </c>
      <c r="E18">
        <v>1</v>
      </c>
      <c r="F18">
        <v>1</v>
      </c>
      <c r="G18" s="3">
        <v>1</v>
      </c>
      <c r="K18" s="3"/>
      <c r="Q18" s="3"/>
      <c r="W18" s="3"/>
    </row>
    <row r="19" spans="1:29" x14ac:dyDescent="0.35">
      <c r="A19">
        <v>1</v>
      </c>
      <c r="B19" t="s">
        <v>50</v>
      </c>
      <c r="C19" t="s">
        <v>69</v>
      </c>
      <c r="D19" t="s">
        <v>79</v>
      </c>
      <c r="E19">
        <v>1</v>
      </c>
      <c r="F19">
        <v>1</v>
      </c>
      <c r="G19" s="3"/>
      <c r="K19" s="3"/>
      <c r="M19">
        <v>1</v>
      </c>
      <c r="Q19" s="3"/>
      <c r="W19" s="3"/>
    </row>
    <row r="20" spans="1:29" x14ac:dyDescent="0.35">
      <c r="A20">
        <v>3</v>
      </c>
      <c r="B20" t="s">
        <v>3</v>
      </c>
      <c r="C20" t="s">
        <v>69</v>
      </c>
      <c r="D20" t="s">
        <v>79</v>
      </c>
      <c r="E20">
        <v>1</v>
      </c>
      <c r="F20">
        <v>1</v>
      </c>
      <c r="G20" s="3"/>
      <c r="K20" s="3"/>
      <c r="M20">
        <v>3</v>
      </c>
      <c r="Q20" s="3"/>
      <c r="W20" s="3"/>
    </row>
    <row r="21" spans="1:29" x14ac:dyDescent="0.35">
      <c r="A21">
        <v>1</v>
      </c>
      <c r="B21" t="s">
        <v>37</v>
      </c>
      <c r="C21" t="s">
        <v>69</v>
      </c>
      <c r="D21" t="s">
        <v>81</v>
      </c>
      <c r="E21">
        <v>1</v>
      </c>
      <c r="F21">
        <v>1</v>
      </c>
      <c r="G21" s="3">
        <v>1</v>
      </c>
      <c r="K21" s="3"/>
      <c r="Q21" s="3"/>
      <c r="W21" s="3"/>
    </row>
    <row r="22" spans="1:29" x14ac:dyDescent="0.35">
      <c r="A22">
        <v>1</v>
      </c>
      <c r="B22" t="s">
        <v>37</v>
      </c>
      <c r="C22" t="s">
        <v>69</v>
      </c>
      <c r="D22" t="s">
        <v>79</v>
      </c>
      <c r="E22">
        <v>1</v>
      </c>
      <c r="F22">
        <v>1</v>
      </c>
      <c r="G22" s="3"/>
      <c r="K22" s="3"/>
      <c r="M22">
        <v>1</v>
      </c>
      <c r="Q22" s="3"/>
      <c r="W22" s="3"/>
    </row>
    <row r="23" spans="1:29" x14ac:dyDescent="0.35">
      <c r="A23">
        <v>1</v>
      </c>
      <c r="B23" t="s">
        <v>3</v>
      </c>
      <c r="C23" t="s">
        <v>69</v>
      </c>
      <c r="D23" t="s">
        <v>79</v>
      </c>
      <c r="E23">
        <v>1</v>
      </c>
      <c r="F23">
        <v>1</v>
      </c>
      <c r="G23" s="3"/>
      <c r="K23" s="3"/>
      <c r="M23">
        <v>1</v>
      </c>
      <c r="Q23" s="3"/>
      <c r="W23" s="3"/>
    </row>
    <row r="24" spans="1:29" x14ac:dyDescent="0.35">
      <c r="A24">
        <v>17</v>
      </c>
      <c r="B24" t="s">
        <v>3</v>
      </c>
      <c r="C24" t="s">
        <v>69</v>
      </c>
      <c r="D24" t="s">
        <v>79</v>
      </c>
      <c r="E24">
        <v>1</v>
      </c>
      <c r="F24">
        <v>1</v>
      </c>
      <c r="G24" s="3"/>
      <c r="K24" s="3"/>
      <c r="M24">
        <v>17</v>
      </c>
      <c r="Q24" s="3"/>
      <c r="W24" s="3"/>
    </row>
    <row r="25" spans="1:29" x14ac:dyDescent="0.35">
      <c r="A25">
        <v>2</v>
      </c>
      <c r="B25" t="s">
        <v>50</v>
      </c>
      <c r="C25" t="s">
        <v>69</v>
      </c>
      <c r="D25" t="s">
        <v>81</v>
      </c>
      <c r="E25">
        <v>1</v>
      </c>
      <c r="F25">
        <v>1</v>
      </c>
      <c r="G25" s="3">
        <v>2</v>
      </c>
      <c r="K25" s="3"/>
      <c r="Q25" s="3"/>
      <c r="W25" s="3"/>
    </row>
    <row r="26" spans="1:29" x14ac:dyDescent="0.35">
      <c r="A26">
        <v>19</v>
      </c>
      <c r="B26" t="s">
        <v>3</v>
      </c>
      <c r="C26" t="s">
        <v>69</v>
      </c>
      <c r="D26" t="s">
        <v>81</v>
      </c>
      <c r="E26">
        <v>1</v>
      </c>
      <c r="F26">
        <v>1</v>
      </c>
      <c r="G26" s="3">
        <v>19</v>
      </c>
      <c r="K26" s="3"/>
      <c r="Q26" s="3"/>
      <c r="W26" s="3"/>
    </row>
    <row r="27" spans="1:29" x14ac:dyDescent="0.35">
      <c r="A27">
        <v>1</v>
      </c>
      <c r="B27" t="s">
        <v>34</v>
      </c>
      <c r="C27" t="s">
        <v>69</v>
      </c>
      <c r="D27" t="s">
        <v>83</v>
      </c>
      <c r="E27">
        <v>3</v>
      </c>
      <c r="F27">
        <v>0.75</v>
      </c>
      <c r="G27" s="3"/>
      <c r="K27" s="3"/>
      <c r="O27">
        <v>0.25</v>
      </c>
      <c r="Q27" s="3"/>
      <c r="S27">
        <v>0.25</v>
      </c>
      <c r="W27" s="3"/>
      <c r="X27">
        <v>0.25</v>
      </c>
    </row>
    <row r="28" spans="1:29" x14ac:dyDescent="0.35">
      <c r="A28">
        <v>1</v>
      </c>
      <c r="B28" t="s">
        <v>50</v>
      </c>
      <c r="C28" t="s">
        <v>69</v>
      </c>
      <c r="D28" t="s">
        <v>79</v>
      </c>
      <c r="E28">
        <v>1</v>
      </c>
      <c r="F28">
        <v>1</v>
      </c>
      <c r="G28" s="3"/>
      <c r="K28" s="3"/>
      <c r="M28">
        <v>1</v>
      </c>
      <c r="Q28" s="3"/>
      <c r="W28" s="3"/>
    </row>
    <row r="29" spans="1:29" x14ac:dyDescent="0.35">
      <c r="A29">
        <v>1</v>
      </c>
      <c r="B29" t="s">
        <v>34</v>
      </c>
      <c r="C29" t="s">
        <v>69</v>
      </c>
      <c r="D29" t="s">
        <v>79</v>
      </c>
      <c r="E29">
        <v>1</v>
      </c>
      <c r="F29">
        <v>1</v>
      </c>
      <c r="G29" s="3"/>
      <c r="K29" s="3"/>
      <c r="M29">
        <v>1</v>
      </c>
      <c r="Q29" s="3"/>
      <c r="W29" s="3"/>
    </row>
    <row r="30" spans="1:29" x14ac:dyDescent="0.35">
      <c r="A30">
        <v>1</v>
      </c>
      <c r="B30" t="s">
        <v>34</v>
      </c>
      <c r="C30" t="s">
        <v>69</v>
      </c>
      <c r="D30" t="s">
        <v>81</v>
      </c>
      <c r="E30">
        <v>1</v>
      </c>
      <c r="F30">
        <v>1</v>
      </c>
      <c r="G30" s="3">
        <v>1</v>
      </c>
      <c r="K30" s="3"/>
      <c r="Q30" s="3"/>
      <c r="W30" s="3"/>
    </row>
    <row r="31" spans="1:29" x14ac:dyDescent="0.35">
      <c r="J31">
        <f>SUM(G3:J30)</f>
        <v>32.1875</v>
      </c>
      <c r="P31">
        <f>SUM(K3:O30)</f>
        <v>47.4375</v>
      </c>
      <c r="V31">
        <f>SUM(Q3:U30)</f>
        <v>11.4375</v>
      </c>
      <c r="Z31">
        <f>SUM(W3:Y30)</f>
        <v>0.4375</v>
      </c>
      <c r="AC31">
        <f>SUM(H31:Z31)</f>
        <v>91.5</v>
      </c>
    </row>
    <row r="33" spans="1:26" s="2" customFormat="1" x14ac:dyDescent="0.35">
      <c r="A33" s="2" t="s">
        <v>71</v>
      </c>
    </row>
    <row r="34" spans="1:26" x14ac:dyDescent="0.35">
      <c r="A34">
        <v>1</v>
      </c>
      <c r="B34" t="s">
        <v>8</v>
      </c>
      <c r="C34" t="s">
        <v>71</v>
      </c>
      <c r="D34" t="s">
        <v>76</v>
      </c>
      <c r="E34">
        <v>2</v>
      </c>
      <c r="F34">
        <v>1</v>
      </c>
      <c r="G34" s="3"/>
      <c r="K34" s="3"/>
      <c r="N34">
        <v>0.5</v>
      </c>
      <c r="Q34" s="3"/>
      <c r="R34">
        <v>0.5</v>
      </c>
      <c r="W34" s="3"/>
    </row>
    <row r="35" spans="1:26" x14ac:dyDescent="0.35">
      <c r="A35">
        <v>3</v>
      </c>
      <c r="B35" t="s">
        <v>8</v>
      </c>
      <c r="C35" t="s">
        <v>71</v>
      </c>
      <c r="D35" t="s">
        <v>77</v>
      </c>
      <c r="E35">
        <v>1</v>
      </c>
      <c r="F35">
        <v>1</v>
      </c>
      <c r="G35" s="3"/>
      <c r="K35" s="3"/>
      <c r="Q35" s="3"/>
      <c r="T35">
        <v>3</v>
      </c>
      <c r="W35" s="3"/>
    </row>
    <row r="36" spans="1:26" x14ac:dyDescent="0.35">
      <c r="A36">
        <v>3</v>
      </c>
      <c r="B36" t="s">
        <v>8</v>
      </c>
      <c r="C36" t="s">
        <v>72</v>
      </c>
      <c r="D36" t="s">
        <v>76</v>
      </c>
      <c r="E36">
        <v>2</v>
      </c>
      <c r="F36">
        <v>1</v>
      </c>
      <c r="G36" s="3"/>
      <c r="K36" s="3"/>
      <c r="N36">
        <v>1.5</v>
      </c>
      <c r="Q36" s="3"/>
      <c r="R36">
        <v>1.5</v>
      </c>
      <c r="W36" s="3"/>
    </row>
    <row r="37" spans="1:26" x14ac:dyDescent="0.35">
      <c r="A37">
        <v>12</v>
      </c>
      <c r="B37" t="s">
        <v>8</v>
      </c>
      <c r="C37" t="s">
        <v>71</v>
      </c>
      <c r="D37" t="s">
        <v>78</v>
      </c>
      <c r="E37">
        <v>2</v>
      </c>
      <c r="F37">
        <v>0.66</v>
      </c>
      <c r="G37" s="3"/>
      <c r="K37" s="3"/>
      <c r="Q37" s="3"/>
      <c r="U37">
        <v>3.96</v>
      </c>
      <c r="W37" s="3"/>
      <c r="Y37">
        <v>3.96</v>
      </c>
    </row>
    <row r="38" spans="1:26" x14ac:dyDescent="0.35">
      <c r="A38">
        <v>6</v>
      </c>
      <c r="B38" t="s">
        <v>8</v>
      </c>
      <c r="C38" t="s">
        <v>71</v>
      </c>
      <c r="D38" t="s">
        <v>79</v>
      </c>
      <c r="E38">
        <v>1</v>
      </c>
      <c r="F38">
        <v>1</v>
      </c>
      <c r="G38" s="3"/>
      <c r="K38" s="3"/>
      <c r="M38">
        <v>6</v>
      </c>
      <c r="Q38" s="3"/>
      <c r="W38" s="3"/>
    </row>
    <row r="39" spans="1:26" x14ac:dyDescent="0.35">
      <c r="A39">
        <v>3</v>
      </c>
      <c r="B39" t="s">
        <v>8</v>
      </c>
      <c r="C39" t="s">
        <v>71</v>
      </c>
      <c r="D39" t="s">
        <v>76</v>
      </c>
      <c r="E39">
        <v>2</v>
      </c>
      <c r="F39">
        <v>1</v>
      </c>
      <c r="G39" s="3"/>
      <c r="K39" s="3"/>
      <c r="N39">
        <v>1.5</v>
      </c>
      <c r="Q39" s="3"/>
      <c r="R39">
        <v>1.5</v>
      </c>
      <c r="W39" s="3"/>
    </row>
    <row r="40" spans="1:26" x14ac:dyDescent="0.35">
      <c r="A40">
        <v>9</v>
      </c>
      <c r="B40" t="s">
        <v>8</v>
      </c>
      <c r="C40" t="s">
        <v>72</v>
      </c>
      <c r="D40" t="s">
        <v>76</v>
      </c>
      <c r="E40">
        <v>2</v>
      </c>
      <c r="F40">
        <v>1</v>
      </c>
      <c r="G40" s="3"/>
      <c r="K40" s="3"/>
      <c r="N40">
        <v>4.5</v>
      </c>
      <c r="Q40" s="3"/>
      <c r="R40">
        <v>4.5</v>
      </c>
      <c r="W40" s="3"/>
    </row>
    <row r="41" spans="1:26" x14ac:dyDescent="0.35">
      <c r="A41">
        <v>1</v>
      </c>
      <c r="B41" t="s">
        <v>8</v>
      </c>
      <c r="C41" t="s">
        <v>71</v>
      </c>
      <c r="D41" t="s">
        <v>76</v>
      </c>
      <c r="E41">
        <v>2</v>
      </c>
      <c r="F41">
        <v>1</v>
      </c>
      <c r="G41" s="3"/>
      <c r="K41" s="3"/>
      <c r="N41">
        <v>0.5</v>
      </c>
      <c r="Q41" s="3"/>
      <c r="R41">
        <v>0.5</v>
      </c>
      <c r="W41" s="3"/>
    </row>
    <row r="42" spans="1:26" x14ac:dyDescent="0.35">
      <c r="A42">
        <v>4</v>
      </c>
      <c r="B42" t="s">
        <v>8</v>
      </c>
      <c r="C42" t="s">
        <v>71</v>
      </c>
      <c r="D42" t="s">
        <v>78</v>
      </c>
      <c r="E42">
        <v>2</v>
      </c>
      <c r="F42">
        <v>0.66600000000000004</v>
      </c>
      <c r="G42" s="3"/>
      <c r="K42" s="3"/>
      <c r="Q42" s="3"/>
      <c r="U42">
        <v>1.3331999999999999</v>
      </c>
      <c r="W42" s="3"/>
      <c r="Y42">
        <v>1.3331999999999999</v>
      </c>
    </row>
    <row r="43" spans="1:26" x14ac:dyDescent="0.35">
      <c r="A43">
        <v>3</v>
      </c>
      <c r="B43" t="s">
        <v>8</v>
      </c>
      <c r="C43" t="s">
        <v>71</v>
      </c>
      <c r="D43" t="s">
        <v>79</v>
      </c>
      <c r="E43">
        <v>1</v>
      </c>
      <c r="F43">
        <v>1</v>
      </c>
      <c r="G43" s="3"/>
      <c r="K43" s="3"/>
      <c r="M43">
        <v>3</v>
      </c>
      <c r="Q43" s="3"/>
      <c r="W43" s="3"/>
    </row>
    <row r="44" spans="1:26" x14ac:dyDescent="0.35">
      <c r="A44">
        <v>3</v>
      </c>
      <c r="B44" t="s">
        <v>8</v>
      </c>
      <c r="C44" t="s">
        <v>71</v>
      </c>
      <c r="D44" t="s">
        <v>79</v>
      </c>
      <c r="E44">
        <v>1</v>
      </c>
      <c r="F44">
        <v>1</v>
      </c>
      <c r="G44" s="3"/>
      <c r="K44" s="3"/>
      <c r="M44">
        <v>3</v>
      </c>
      <c r="Q44" s="3"/>
      <c r="W44" s="3"/>
    </row>
    <row r="45" spans="1:26" x14ac:dyDescent="0.35">
      <c r="A45">
        <v>1</v>
      </c>
      <c r="B45" t="s">
        <v>8</v>
      </c>
      <c r="C45" t="s">
        <v>71</v>
      </c>
      <c r="D45" t="s">
        <v>82</v>
      </c>
      <c r="E45">
        <v>1</v>
      </c>
      <c r="F45">
        <v>0.25</v>
      </c>
      <c r="G45" s="3"/>
      <c r="K45" s="3"/>
      <c r="Q45" s="3"/>
      <c r="W45" s="3"/>
      <c r="Z45">
        <v>0.25</v>
      </c>
    </row>
    <row r="46" spans="1:26" x14ac:dyDescent="0.35">
      <c r="A46">
        <v>3</v>
      </c>
      <c r="B46" t="s">
        <v>8</v>
      </c>
      <c r="C46" t="s">
        <v>71</v>
      </c>
      <c r="D46" t="s">
        <v>79</v>
      </c>
      <c r="E46">
        <v>1</v>
      </c>
      <c r="F46">
        <v>1</v>
      </c>
      <c r="G46" s="3"/>
      <c r="K46" s="3"/>
      <c r="M46">
        <v>3</v>
      </c>
      <c r="Q46" s="3"/>
      <c r="W46" s="3"/>
    </row>
    <row r="47" spans="1:26" x14ac:dyDescent="0.35">
      <c r="A47">
        <v>2</v>
      </c>
      <c r="B47" t="s">
        <v>8</v>
      </c>
      <c r="C47" t="s">
        <v>71</v>
      </c>
      <c r="D47" t="s">
        <v>83</v>
      </c>
      <c r="E47">
        <v>3</v>
      </c>
      <c r="F47">
        <v>0.75</v>
      </c>
      <c r="G47" s="3"/>
      <c r="K47" s="3"/>
      <c r="O47">
        <v>0.5</v>
      </c>
      <c r="Q47" s="3"/>
      <c r="S47">
        <v>0.5</v>
      </c>
      <c r="W47" s="3"/>
      <c r="X47">
        <v>0.5</v>
      </c>
    </row>
    <row r="48" spans="1:26" x14ac:dyDescent="0.35">
      <c r="A48">
        <v>1</v>
      </c>
      <c r="B48" t="s">
        <v>8</v>
      </c>
      <c r="C48" t="s">
        <v>71</v>
      </c>
      <c r="D48" t="s">
        <v>78</v>
      </c>
      <c r="E48">
        <v>2</v>
      </c>
      <c r="F48">
        <v>0.2</v>
      </c>
      <c r="G48" s="3"/>
      <c r="K48" s="3"/>
      <c r="Q48" s="3"/>
      <c r="U48">
        <v>0.1</v>
      </c>
      <c r="W48" s="3"/>
      <c r="Y48">
        <v>0.1</v>
      </c>
    </row>
    <row r="49" spans="1:29" x14ac:dyDescent="0.35">
      <c r="A49">
        <v>1</v>
      </c>
      <c r="B49" t="s">
        <v>8</v>
      </c>
      <c r="C49" t="s">
        <v>71</v>
      </c>
      <c r="D49" t="s">
        <v>76</v>
      </c>
      <c r="E49">
        <v>2</v>
      </c>
      <c r="F49">
        <v>1</v>
      </c>
      <c r="G49" s="3"/>
      <c r="K49" s="3"/>
      <c r="N49">
        <v>0.5</v>
      </c>
      <c r="Q49" s="3"/>
      <c r="R49">
        <v>0.5</v>
      </c>
      <c r="W49" s="3"/>
    </row>
    <row r="50" spans="1:29" x14ac:dyDescent="0.35">
      <c r="J50">
        <v>0</v>
      </c>
      <c r="P50">
        <f>SUM(K34:O50)</f>
        <v>24.5</v>
      </c>
      <c r="V50">
        <f>SUM(Q34:U49)</f>
        <v>17.893200000000004</v>
      </c>
      <c r="AA50">
        <f>SUM(W34:Z49)</f>
        <v>6.1431999999999993</v>
      </c>
      <c r="AC50">
        <f>SUM(J50:AA50)</f>
        <v>48.536400000000008</v>
      </c>
    </row>
    <row r="52" spans="1:29" s="2" customFormat="1" x14ac:dyDescent="0.35">
      <c r="A52" s="2" t="s">
        <v>70</v>
      </c>
    </row>
    <row r="53" spans="1:29" x14ac:dyDescent="0.35">
      <c r="A53">
        <v>1</v>
      </c>
      <c r="B53" t="s">
        <v>4</v>
      </c>
      <c r="C53" t="s">
        <v>70</v>
      </c>
      <c r="D53" t="s">
        <v>75</v>
      </c>
      <c r="E53">
        <v>4</v>
      </c>
      <c r="F53">
        <v>0.75</v>
      </c>
      <c r="G53" s="3"/>
      <c r="I53">
        <v>0.1875</v>
      </c>
      <c r="K53" s="3"/>
      <c r="L53">
        <v>0.1875</v>
      </c>
      <c r="Q53">
        <v>0.1875</v>
      </c>
      <c r="W53">
        <v>0.1875</v>
      </c>
    </row>
    <row r="54" spans="1:29" x14ac:dyDescent="0.35">
      <c r="A54">
        <v>2</v>
      </c>
      <c r="B54" t="s">
        <v>4</v>
      </c>
      <c r="C54" t="s">
        <v>70</v>
      </c>
      <c r="D54" t="s">
        <v>77</v>
      </c>
      <c r="E54">
        <v>1</v>
      </c>
      <c r="F54">
        <v>1</v>
      </c>
      <c r="G54" s="3"/>
      <c r="K54" s="3"/>
      <c r="Q54" s="3"/>
      <c r="T54">
        <v>2</v>
      </c>
      <c r="W54" s="3"/>
    </row>
    <row r="55" spans="1:29" x14ac:dyDescent="0.35">
      <c r="A55">
        <v>1</v>
      </c>
      <c r="B55" t="s">
        <v>41</v>
      </c>
      <c r="C55" t="s">
        <v>70</v>
      </c>
      <c r="D55" t="s">
        <v>80</v>
      </c>
      <c r="E55">
        <v>2</v>
      </c>
      <c r="F55">
        <v>1</v>
      </c>
      <c r="G55" s="3"/>
      <c r="H55">
        <v>0.5</v>
      </c>
      <c r="K55" s="3">
        <v>0.5</v>
      </c>
      <c r="Q55" s="3"/>
      <c r="W55" s="3"/>
    </row>
    <row r="56" spans="1:29" x14ac:dyDescent="0.35">
      <c r="A56">
        <v>1</v>
      </c>
      <c r="B56" t="s">
        <v>4</v>
      </c>
      <c r="C56" t="s">
        <v>70</v>
      </c>
      <c r="D56" t="s">
        <v>82</v>
      </c>
      <c r="E56">
        <v>1</v>
      </c>
      <c r="F56">
        <v>0.25</v>
      </c>
      <c r="G56" s="3"/>
      <c r="K56" s="3"/>
      <c r="Q56" s="3"/>
      <c r="W56" s="3"/>
      <c r="Z56">
        <v>0.25</v>
      </c>
    </row>
    <row r="57" spans="1:29" x14ac:dyDescent="0.35">
      <c r="A57">
        <v>1</v>
      </c>
      <c r="B57" t="s">
        <v>4</v>
      </c>
      <c r="C57" t="s">
        <v>70</v>
      </c>
      <c r="D57" t="s">
        <v>79</v>
      </c>
      <c r="E57">
        <v>1</v>
      </c>
      <c r="F57">
        <v>1</v>
      </c>
      <c r="G57" s="3"/>
      <c r="K57" s="3"/>
      <c r="M57">
        <v>1</v>
      </c>
      <c r="Q57" s="3"/>
      <c r="W57" s="3"/>
    </row>
    <row r="58" spans="1:29" x14ac:dyDescent="0.35">
      <c r="A58">
        <v>1</v>
      </c>
      <c r="B58" t="s">
        <v>4</v>
      </c>
      <c r="C58" t="s">
        <v>70</v>
      </c>
      <c r="D58" t="s">
        <v>83</v>
      </c>
      <c r="E58">
        <v>3</v>
      </c>
      <c r="F58">
        <v>0.75</v>
      </c>
      <c r="G58" s="3"/>
      <c r="K58" s="3"/>
      <c r="O58">
        <v>0.25</v>
      </c>
      <c r="Q58" s="3"/>
      <c r="S58">
        <v>0.25</v>
      </c>
      <c r="W58" s="3"/>
      <c r="X58">
        <v>0.25</v>
      </c>
    </row>
    <row r="59" spans="1:29" x14ac:dyDescent="0.35">
      <c r="A59">
        <v>1</v>
      </c>
      <c r="B59" t="s">
        <v>4</v>
      </c>
      <c r="C59" t="s">
        <v>70</v>
      </c>
      <c r="D59" t="s">
        <v>78</v>
      </c>
      <c r="E59">
        <v>2</v>
      </c>
      <c r="F59">
        <v>0.2</v>
      </c>
      <c r="G59" s="3"/>
      <c r="K59" s="3"/>
      <c r="Q59" s="3"/>
      <c r="U59">
        <v>0.1</v>
      </c>
      <c r="W59" s="3"/>
      <c r="Y59">
        <v>0.1</v>
      </c>
    </row>
    <row r="60" spans="1:29" x14ac:dyDescent="0.35">
      <c r="J60">
        <f>SUM(G53:I59)</f>
        <v>0.6875</v>
      </c>
      <c r="P60">
        <f>SUM(K53:O59)</f>
        <v>1.9375</v>
      </c>
      <c r="V60">
        <f>SUM(Q53:U59)</f>
        <v>2.5375000000000001</v>
      </c>
      <c r="AA60">
        <f>SUM(W53:Z59)</f>
        <v>0.78749999999999998</v>
      </c>
      <c r="AC60">
        <f>SUM(J60:AA60)</f>
        <v>5.9499999999999993</v>
      </c>
    </row>
    <row r="62" spans="1:29" s="2" customFormat="1" x14ac:dyDescent="0.35">
      <c r="A62" s="2" t="s">
        <v>73</v>
      </c>
    </row>
    <row r="63" spans="1:29" x14ac:dyDescent="0.35">
      <c r="A63">
        <v>1</v>
      </c>
      <c r="B63" t="s">
        <v>22</v>
      </c>
      <c r="C63" t="s">
        <v>73</v>
      </c>
      <c r="D63" t="s">
        <v>76</v>
      </c>
      <c r="E63">
        <v>2</v>
      </c>
      <c r="F63">
        <v>1</v>
      </c>
      <c r="G63" s="3"/>
      <c r="K63" s="3"/>
      <c r="N63">
        <v>0.5</v>
      </c>
      <c r="Q63" s="3"/>
      <c r="R63">
        <v>0.5</v>
      </c>
      <c r="W63" s="3"/>
    </row>
    <row r="64" spans="1:29" x14ac:dyDescent="0.35">
      <c r="A64">
        <v>1</v>
      </c>
      <c r="B64" t="s">
        <v>23</v>
      </c>
      <c r="C64" t="s">
        <v>73</v>
      </c>
      <c r="D64" t="s">
        <v>76</v>
      </c>
      <c r="E64">
        <v>2</v>
      </c>
      <c r="F64">
        <v>1</v>
      </c>
      <c r="G64" s="3"/>
      <c r="K64" s="3"/>
      <c r="N64">
        <v>0.5</v>
      </c>
      <c r="Q64" s="3"/>
      <c r="R64">
        <v>0.5</v>
      </c>
      <c r="W64" s="3"/>
    </row>
    <row r="65" spans="1:29" x14ac:dyDescent="0.35">
      <c r="A65">
        <v>1</v>
      </c>
      <c r="B65" t="s">
        <v>31</v>
      </c>
      <c r="C65" t="s">
        <v>73</v>
      </c>
      <c r="D65" t="s">
        <v>76</v>
      </c>
      <c r="E65">
        <v>2</v>
      </c>
      <c r="F65">
        <v>1</v>
      </c>
      <c r="G65" s="3"/>
      <c r="K65" s="3"/>
      <c r="N65">
        <v>0.5</v>
      </c>
      <c r="Q65" s="3"/>
      <c r="R65">
        <v>0.5</v>
      </c>
      <c r="W65" s="3"/>
    </row>
    <row r="66" spans="1:29" x14ac:dyDescent="0.35">
      <c r="A66">
        <v>1</v>
      </c>
      <c r="B66" t="s">
        <v>23</v>
      </c>
      <c r="C66" t="s">
        <v>73</v>
      </c>
      <c r="D66" t="s">
        <v>80</v>
      </c>
      <c r="E66">
        <v>2</v>
      </c>
      <c r="F66">
        <v>1</v>
      </c>
      <c r="G66" s="3"/>
      <c r="H66">
        <v>0.5</v>
      </c>
      <c r="K66" s="3">
        <v>0.5</v>
      </c>
      <c r="Q66" s="3"/>
      <c r="W66" s="3"/>
    </row>
    <row r="67" spans="1:29" x14ac:dyDescent="0.35">
      <c r="A67">
        <v>1</v>
      </c>
      <c r="B67" t="s">
        <v>31</v>
      </c>
      <c r="C67" t="s">
        <v>73</v>
      </c>
      <c r="D67" t="s">
        <v>78</v>
      </c>
      <c r="E67">
        <v>2</v>
      </c>
      <c r="F67">
        <v>0.66659999999999997</v>
      </c>
      <c r="G67" s="3"/>
      <c r="K67" s="3"/>
      <c r="Q67" s="3"/>
      <c r="U67">
        <v>0.33329999999999999</v>
      </c>
      <c r="W67" s="3"/>
      <c r="Y67">
        <v>0.33329999999999999</v>
      </c>
    </row>
    <row r="68" spans="1:29" x14ac:dyDescent="0.35">
      <c r="A68">
        <v>4</v>
      </c>
      <c r="B68" t="s">
        <v>31</v>
      </c>
      <c r="C68" t="s">
        <v>73</v>
      </c>
      <c r="D68" t="s">
        <v>82</v>
      </c>
      <c r="E68">
        <v>1</v>
      </c>
      <c r="F68">
        <v>0.25</v>
      </c>
      <c r="G68" s="3"/>
      <c r="K68" s="3"/>
      <c r="Q68" s="3"/>
      <c r="W68" s="3"/>
      <c r="Z68">
        <v>1</v>
      </c>
    </row>
    <row r="69" spans="1:29" x14ac:dyDescent="0.35">
      <c r="A69">
        <v>1</v>
      </c>
      <c r="B69" t="s">
        <v>23</v>
      </c>
      <c r="C69" t="s">
        <v>73</v>
      </c>
      <c r="D69" t="s">
        <v>82</v>
      </c>
      <c r="E69">
        <v>1</v>
      </c>
      <c r="F69">
        <v>0.25</v>
      </c>
      <c r="G69" s="3"/>
      <c r="K69" s="3"/>
      <c r="Q69" s="3"/>
      <c r="W69" s="3"/>
      <c r="Z69">
        <v>0.25</v>
      </c>
    </row>
    <row r="70" spans="1:29" x14ac:dyDescent="0.35">
      <c r="A70">
        <v>1</v>
      </c>
      <c r="B70" t="s">
        <v>31</v>
      </c>
      <c r="C70" t="s">
        <v>73</v>
      </c>
      <c r="D70" t="s">
        <v>78</v>
      </c>
      <c r="E70">
        <v>2</v>
      </c>
      <c r="F70">
        <v>0.6</v>
      </c>
      <c r="G70" s="3"/>
      <c r="K70" s="3"/>
      <c r="Q70" s="3"/>
      <c r="T70">
        <v>0.3</v>
      </c>
      <c r="W70" s="3"/>
      <c r="Y70">
        <v>0.3</v>
      </c>
    </row>
    <row r="71" spans="1:29" x14ac:dyDescent="0.35">
      <c r="A71">
        <v>1</v>
      </c>
      <c r="B71" t="s">
        <v>23</v>
      </c>
      <c r="C71" t="s">
        <v>73</v>
      </c>
      <c r="D71" t="s">
        <v>78</v>
      </c>
      <c r="E71">
        <v>2</v>
      </c>
      <c r="F71">
        <v>0.6</v>
      </c>
      <c r="G71" s="3"/>
      <c r="K71" s="3"/>
      <c r="Q71" s="3"/>
      <c r="T71">
        <v>0.3</v>
      </c>
      <c r="W71" s="3"/>
      <c r="Y71">
        <v>0.3</v>
      </c>
    </row>
    <row r="72" spans="1:29" x14ac:dyDescent="0.35">
      <c r="A72">
        <v>1</v>
      </c>
      <c r="B72" t="s">
        <v>23</v>
      </c>
      <c r="C72" t="s">
        <v>73</v>
      </c>
      <c r="D72" t="s">
        <v>78</v>
      </c>
      <c r="E72">
        <v>2</v>
      </c>
      <c r="F72">
        <v>0.2</v>
      </c>
      <c r="G72" s="3"/>
      <c r="K72" s="3"/>
      <c r="Q72" s="3"/>
      <c r="U72">
        <v>0.1</v>
      </c>
      <c r="W72" s="3"/>
      <c r="Y72">
        <v>0.1</v>
      </c>
    </row>
    <row r="73" spans="1:29" x14ac:dyDescent="0.35">
      <c r="A73">
        <v>1</v>
      </c>
      <c r="B73" t="s">
        <v>31</v>
      </c>
      <c r="C73" t="s">
        <v>73</v>
      </c>
      <c r="D73" t="s">
        <v>81</v>
      </c>
      <c r="E73">
        <v>1</v>
      </c>
      <c r="F73">
        <v>1</v>
      </c>
      <c r="G73" s="3">
        <v>1</v>
      </c>
      <c r="K73" s="3"/>
      <c r="Q73" s="3"/>
      <c r="W73" s="3"/>
    </row>
    <row r="74" spans="1:29" x14ac:dyDescent="0.35">
      <c r="J74">
        <v>1.5</v>
      </c>
      <c r="P74">
        <v>2</v>
      </c>
      <c r="V74">
        <f>SUM(Q63:U73)</f>
        <v>2.5332999999999997</v>
      </c>
      <c r="AA74">
        <f>SUM(W63:Z73)</f>
        <v>2.2833000000000001</v>
      </c>
      <c r="AC74">
        <f>SUM(J74:AA74)</f>
        <v>8.3165999999999993</v>
      </c>
    </row>
    <row r="76" spans="1:29" s="2" customFormat="1" x14ac:dyDescent="0.35">
      <c r="A76" s="2" t="s">
        <v>16</v>
      </c>
    </row>
    <row r="77" spans="1:29" x14ac:dyDescent="0.35">
      <c r="A77">
        <v>1</v>
      </c>
      <c r="B77" t="s">
        <v>16</v>
      </c>
      <c r="C77" t="s">
        <v>16</v>
      </c>
      <c r="D77" t="s">
        <v>78</v>
      </c>
      <c r="E77">
        <v>2</v>
      </c>
      <c r="F77">
        <v>0.66</v>
      </c>
      <c r="G77" s="3"/>
      <c r="K77" s="3"/>
      <c r="Q77" s="3"/>
      <c r="U77">
        <v>0.33</v>
      </c>
      <c r="W77" s="3"/>
      <c r="Y77">
        <v>0.33</v>
      </c>
    </row>
    <row r="78" spans="1:29" x14ac:dyDescent="0.35">
      <c r="A78">
        <v>1</v>
      </c>
      <c r="B78" t="s">
        <v>35</v>
      </c>
      <c r="C78" t="s">
        <v>16</v>
      </c>
      <c r="D78" t="s">
        <v>80</v>
      </c>
      <c r="E78">
        <v>2</v>
      </c>
      <c r="F78">
        <v>1</v>
      </c>
      <c r="G78" s="3"/>
      <c r="H78">
        <v>0.5</v>
      </c>
      <c r="K78" s="3">
        <v>0.5</v>
      </c>
      <c r="Q78" s="3"/>
      <c r="W78" s="3"/>
    </row>
    <row r="79" spans="1:29" x14ac:dyDescent="0.35">
      <c r="A79">
        <v>1</v>
      </c>
      <c r="B79" t="s">
        <v>39</v>
      </c>
      <c r="C79" t="s">
        <v>16</v>
      </c>
      <c r="D79" t="s">
        <v>80</v>
      </c>
      <c r="E79">
        <v>2</v>
      </c>
      <c r="F79">
        <v>1</v>
      </c>
      <c r="G79" s="3"/>
      <c r="H79">
        <v>0.5</v>
      </c>
      <c r="K79" s="3">
        <v>0.5</v>
      </c>
      <c r="Q79" s="3"/>
      <c r="W79" s="3"/>
    </row>
    <row r="80" spans="1:29" x14ac:dyDescent="0.35">
      <c r="A80">
        <v>1</v>
      </c>
      <c r="B80" t="s">
        <v>40</v>
      </c>
      <c r="C80" t="s">
        <v>16</v>
      </c>
      <c r="D80" t="s">
        <v>80</v>
      </c>
      <c r="E80">
        <v>2</v>
      </c>
      <c r="F80">
        <v>1</v>
      </c>
      <c r="G80" s="3"/>
      <c r="H80">
        <v>0.5</v>
      </c>
      <c r="K80" s="3">
        <v>0.5</v>
      </c>
      <c r="Q80" s="3"/>
      <c r="W80" s="3"/>
    </row>
    <row r="81" spans="1:29" x14ac:dyDescent="0.35">
      <c r="A81">
        <v>1</v>
      </c>
      <c r="B81" t="s">
        <v>40</v>
      </c>
      <c r="C81" t="s">
        <v>16</v>
      </c>
      <c r="D81" t="s">
        <v>80</v>
      </c>
      <c r="E81">
        <v>2</v>
      </c>
      <c r="F81">
        <v>1</v>
      </c>
      <c r="G81" s="3"/>
      <c r="H81">
        <v>0.5</v>
      </c>
      <c r="K81" s="3">
        <v>0.5</v>
      </c>
      <c r="Q81" s="3"/>
      <c r="W81" s="3"/>
    </row>
    <row r="82" spans="1:29" x14ac:dyDescent="0.35">
      <c r="A82">
        <v>1</v>
      </c>
      <c r="B82" t="s">
        <v>16</v>
      </c>
      <c r="C82" t="s">
        <v>16</v>
      </c>
      <c r="D82" t="s">
        <v>79</v>
      </c>
      <c r="E82">
        <v>1</v>
      </c>
      <c r="F82">
        <v>1</v>
      </c>
      <c r="G82" s="3"/>
      <c r="K82" s="3"/>
      <c r="M82">
        <v>1</v>
      </c>
      <c r="Q82" s="3"/>
      <c r="W82" s="3"/>
    </row>
    <row r="83" spans="1:29" x14ac:dyDescent="0.35">
      <c r="A83">
        <v>2</v>
      </c>
      <c r="B83" t="s">
        <v>45</v>
      </c>
      <c r="C83" t="s">
        <v>16</v>
      </c>
      <c r="D83" t="s">
        <v>79</v>
      </c>
      <c r="E83">
        <v>1</v>
      </c>
      <c r="F83">
        <v>1</v>
      </c>
      <c r="G83" s="3"/>
      <c r="K83" s="3"/>
      <c r="M83">
        <v>2</v>
      </c>
      <c r="Q83" s="3"/>
      <c r="W83" s="3"/>
    </row>
    <row r="84" spans="1:29" x14ac:dyDescent="0.35">
      <c r="A84">
        <v>1</v>
      </c>
      <c r="B84" t="s">
        <v>45</v>
      </c>
      <c r="C84" t="s">
        <v>16</v>
      </c>
      <c r="D84" t="s">
        <v>81</v>
      </c>
      <c r="E84">
        <v>1</v>
      </c>
      <c r="F84">
        <v>1</v>
      </c>
      <c r="G84" s="3">
        <v>1</v>
      </c>
      <c r="K84" s="3"/>
      <c r="Q84" s="3"/>
      <c r="W84" s="3"/>
    </row>
    <row r="85" spans="1:29" x14ac:dyDescent="0.35">
      <c r="A85">
        <v>2</v>
      </c>
      <c r="B85" t="s">
        <v>47</v>
      </c>
      <c r="C85" t="s">
        <v>16</v>
      </c>
      <c r="D85" t="s">
        <v>81</v>
      </c>
      <c r="E85">
        <v>1</v>
      </c>
      <c r="F85">
        <v>1</v>
      </c>
      <c r="G85" s="3">
        <v>2</v>
      </c>
      <c r="K85" s="3"/>
      <c r="Q85" s="3"/>
      <c r="W85" s="3"/>
    </row>
    <row r="86" spans="1:29" x14ac:dyDescent="0.35">
      <c r="A86">
        <v>2</v>
      </c>
      <c r="B86" t="s">
        <v>45</v>
      </c>
      <c r="C86" t="s">
        <v>16</v>
      </c>
      <c r="D86" t="s">
        <v>79</v>
      </c>
      <c r="E86">
        <v>1</v>
      </c>
      <c r="F86">
        <v>1</v>
      </c>
      <c r="G86" s="3"/>
      <c r="K86" s="3"/>
      <c r="M86">
        <v>2</v>
      </c>
      <c r="Q86" s="3"/>
      <c r="W86" s="3"/>
    </row>
    <row r="87" spans="1:29" x14ac:dyDescent="0.35">
      <c r="A87">
        <v>1</v>
      </c>
      <c r="B87" t="s">
        <v>51</v>
      </c>
      <c r="C87" t="s">
        <v>16</v>
      </c>
      <c r="D87" t="s">
        <v>79</v>
      </c>
      <c r="E87">
        <v>1</v>
      </c>
      <c r="F87">
        <v>1</v>
      </c>
      <c r="G87" s="3"/>
      <c r="K87" s="3"/>
      <c r="M87">
        <v>1</v>
      </c>
      <c r="Q87" s="3"/>
      <c r="W87" s="3"/>
    </row>
    <row r="88" spans="1:29" x14ac:dyDescent="0.35">
      <c r="A88">
        <v>1</v>
      </c>
      <c r="B88" t="s">
        <v>55</v>
      </c>
      <c r="C88" t="s">
        <v>74</v>
      </c>
      <c r="D88" t="s">
        <v>82</v>
      </c>
      <c r="E88">
        <v>1</v>
      </c>
      <c r="F88">
        <v>0.25</v>
      </c>
      <c r="G88" s="3"/>
      <c r="K88" s="3"/>
      <c r="Q88" s="3"/>
      <c r="W88" s="3"/>
      <c r="Z88">
        <v>0.25</v>
      </c>
    </row>
    <row r="89" spans="1:29" x14ac:dyDescent="0.35">
      <c r="A89">
        <v>1</v>
      </c>
      <c r="B89" t="s">
        <v>45</v>
      </c>
      <c r="C89" t="s">
        <v>16</v>
      </c>
      <c r="D89" t="s">
        <v>79</v>
      </c>
      <c r="E89">
        <v>1</v>
      </c>
      <c r="F89">
        <v>1</v>
      </c>
      <c r="G89" s="3"/>
      <c r="K89" s="3"/>
      <c r="M89">
        <v>1</v>
      </c>
      <c r="Q89" s="3"/>
      <c r="W89" s="3"/>
    </row>
    <row r="90" spans="1:29" x14ac:dyDescent="0.35">
      <c r="A90">
        <v>8</v>
      </c>
      <c r="B90" t="s">
        <v>47</v>
      </c>
      <c r="C90" t="s">
        <v>16</v>
      </c>
      <c r="D90" t="s">
        <v>79</v>
      </c>
      <c r="E90">
        <v>1</v>
      </c>
      <c r="F90">
        <v>1</v>
      </c>
      <c r="G90" s="3"/>
      <c r="K90" s="3"/>
      <c r="M90">
        <v>8</v>
      </c>
      <c r="Q90" s="3"/>
      <c r="W90" s="3"/>
    </row>
    <row r="91" spans="1:29" x14ac:dyDescent="0.35">
      <c r="A91">
        <v>1</v>
      </c>
      <c r="B91" t="s">
        <v>45</v>
      </c>
      <c r="C91" t="s">
        <v>16</v>
      </c>
      <c r="D91" t="s">
        <v>79</v>
      </c>
      <c r="E91">
        <v>1</v>
      </c>
      <c r="F91">
        <v>1</v>
      </c>
      <c r="G91" s="3"/>
      <c r="K91" s="3"/>
      <c r="M91">
        <v>1</v>
      </c>
      <c r="Q91" s="3"/>
      <c r="W91" s="3"/>
    </row>
    <row r="92" spans="1:29" x14ac:dyDescent="0.35">
      <c r="A92">
        <v>7</v>
      </c>
      <c r="B92" t="s">
        <v>16</v>
      </c>
      <c r="C92" t="s">
        <v>16</v>
      </c>
      <c r="D92" t="s">
        <v>81</v>
      </c>
      <c r="E92">
        <v>1</v>
      </c>
      <c r="F92">
        <v>1</v>
      </c>
      <c r="G92" s="3">
        <v>7</v>
      </c>
      <c r="K92" s="3"/>
      <c r="Q92" s="3"/>
      <c r="W92" s="3"/>
    </row>
    <row r="93" spans="1:29" x14ac:dyDescent="0.35">
      <c r="A93">
        <v>1</v>
      </c>
      <c r="B93" t="s">
        <v>16</v>
      </c>
      <c r="C93" t="s">
        <v>16</v>
      </c>
      <c r="D93" t="s">
        <v>81</v>
      </c>
      <c r="E93">
        <v>1</v>
      </c>
      <c r="F93">
        <v>1</v>
      </c>
      <c r="G93" s="3">
        <v>1</v>
      </c>
      <c r="K93" s="3"/>
      <c r="Q93" s="3"/>
      <c r="W93" s="3"/>
    </row>
    <row r="94" spans="1:29" x14ac:dyDescent="0.35">
      <c r="J94">
        <f>SUM(G77:I93)</f>
        <v>13</v>
      </c>
      <c r="P94">
        <f>SUM(K77:O93)</f>
        <v>18</v>
      </c>
      <c r="V94">
        <v>0.33</v>
      </c>
      <c r="AA94">
        <f>SUM(W77:Z94)</f>
        <v>0.58000000000000007</v>
      </c>
      <c r="AC94">
        <f>SUM(J93:AA94)</f>
        <v>31.909999999999997</v>
      </c>
    </row>
    <row r="97" spans="10:30" x14ac:dyDescent="0.35">
      <c r="J97">
        <f>SUM(J1:J94)</f>
        <v>47.375</v>
      </c>
      <c r="P97">
        <f>SUM(P1:P94)</f>
        <v>93.875</v>
      </c>
      <c r="V97">
        <f>SUM(V1:V94)</f>
        <v>34.731500000000004</v>
      </c>
      <c r="AA97">
        <f>SUM(AA1:AA94)</f>
        <v>9.7939999999999987</v>
      </c>
      <c r="AD97">
        <f>SUM(I97:AA97)</f>
        <v>185.77550000000002</v>
      </c>
    </row>
    <row r="98" spans="10:30" x14ac:dyDescent="0.35">
      <c r="AC98">
        <f>SUM(AC1:AC94)</f>
        <v>186.21299999999999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0F60-D019-4A58-8431-7CE3B6B678F6}">
  <dimension ref="A1:E8"/>
  <sheetViews>
    <sheetView workbookViewId="0">
      <selection sqref="A1:E8"/>
    </sheetView>
  </sheetViews>
  <sheetFormatPr baseColWidth="10" defaultRowHeight="14.5" x14ac:dyDescent="0.35"/>
  <sheetData>
    <row r="1" spans="1:5" x14ac:dyDescent="0.35">
      <c r="B1" t="s">
        <v>81</v>
      </c>
      <c r="C1" t="s">
        <v>79</v>
      </c>
      <c r="D1" t="s">
        <v>77</v>
      </c>
      <c r="E1" t="s">
        <v>82</v>
      </c>
    </row>
    <row r="2" spans="1:5" x14ac:dyDescent="0.35">
      <c r="A2" t="s">
        <v>69</v>
      </c>
      <c r="B2">
        <v>32.1875</v>
      </c>
      <c r="C2">
        <v>47.4375</v>
      </c>
      <c r="D2">
        <v>11.4375</v>
      </c>
      <c r="E2">
        <v>0.4375</v>
      </c>
    </row>
    <row r="3" spans="1:5" x14ac:dyDescent="0.35">
      <c r="A3" t="s">
        <v>71</v>
      </c>
      <c r="B3">
        <v>0</v>
      </c>
      <c r="C3">
        <v>24.5</v>
      </c>
      <c r="D3">
        <v>17.893200000000004</v>
      </c>
      <c r="E3">
        <v>6.1431999999999993</v>
      </c>
    </row>
    <row r="4" spans="1:5" x14ac:dyDescent="0.35">
      <c r="A4" t="s">
        <v>70</v>
      </c>
      <c r="B4">
        <v>0.6875</v>
      </c>
      <c r="C4">
        <v>1.9375</v>
      </c>
      <c r="D4">
        <v>2.5375000000000001</v>
      </c>
      <c r="E4">
        <v>0.78749999999999998</v>
      </c>
    </row>
    <row r="5" spans="1:5" x14ac:dyDescent="0.35">
      <c r="A5" t="s">
        <v>73</v>
      </c>
      <c r="B5">
        <v>1.5</v>
      </c>
      <c r="C5">
        <v>2</v>
      </c>
      <c r="D5">
        <v>2.5332999999999997</v>
      </c>
      <c r="E5">
        <v>2.2833000000000001</v>
      </c>
    </row>
    <row r="6" spans="1:5" x14ac:dyDescent="0.35">
      <c r="A6" t="s">
        <v>16</v>
      </c>
      <c r="B6">
        <v>13</v>
      </c>
      <c r="C6">
        <v>18</v>
      </c>
      <c r="D6">
        <v>0.33</v>
      </c>
      <c r="E6">
        <v>0.58000000000000007</v>
      </c>
    </row>
    <row r="8" spans="1:5" x14ac:dyDescent="0.35">
      <c r="B8">
        <f>SUM(B2:B6)</f>
        <v>47.375</v>
      </c>
      <c r="C8">
        <f t="shared" ref="C8:E8" si="0">SUM(C2:C6)</f>
        <v>93.875</v>
      </c>
      <c r="D8">
        <f t="shared" si="0"/>
        <v>34.731500000000004</v>
      </c>
      <c r="E8">
        <f t="shared" si="0"/>
        <v>10.231499999999999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60C0-2A13-4C85-A25C-2AA1EAFE6CD7}">
  <dimension ref="A1:E13"/>
  <sheetViews>
    <sheetView tabSelected="1" workbookViewId="0">
      <selection sqref="A1:F15"/>
    </sheetView>
  </sheetViews>
  <sheetFormatPr baseColWidth="10" defaultRowHeight="14.5" x14ac:dyDescent="0.35"/>
  <sheetData>
    <row r="1" spans="1:5" x14ac:dyDescent="0.35">
      <c r="A1" t="s">
        <v>84</v>
      </c>
    </row>
    <row r="2" spans="1:5" x14ac:dyDescent="0.35">
      <c r="B2" t="s">
        <v>81</v>
      </c>
      <c r="C2" t="s">
        <v>79</v>
      </c>
      <c r="D2" t="s">
        <v>77</v>
      </c>
      <c r="E2" t="s">
        <v>82</v>
      </c>
    </row>
    <row r="3" spans="1:5" x14ac:dyDescent="0.35">
      <c r="A3" t="s">
        <v>69</v>
      </c>
      <c r="B3">
        <v>32.1875</v>
      </c>
      <c r="C3">
        <v>47.4375</v>
      </c>
      <c r="D3">
        <v>11.4375</v>
      </c>
      <c r="E3">
        <v>0.4375</v>
      </c>
    </row>
    <row r="4" spans="1:5" x14ac:dyDescent="0.35">
      <c r="A4" t="s">
        <v>71</v>
      </c>
      <c r="B4">
        <v>0</v>
      </c>
      <c r="C4">
        <v>24.5</v>
      </c>
      <c r="D4">
        <v>17.893200000000004</v>
      </c>
      <c r="E4">
        <v>6.1431999999999993</v>
      </c>
    </row>
    <row r="5" spans="1:5" x14ac:dyDescent="0.35">
      <c r="A5" t="s">
        <v>70</v>
      </c>
      <c r="B5">
        <v>0.6875</v>
      </c>
      <c r="C5">
        <v>1.9375</v>
      </c>
      <c r="D5">
        <v>2.5375000000000001</v>
      </c>
      <c r="E5">
        <v>0.78749999999999998</v>
      </c>
    </row>
    <row r="6" spans="1:5" x14ac:dyDescent="0.35">
      <c r="A6" t="s">
        <v>73</v>
      </c>
      <c r="B6">
        <v>1.5</v>
      </c>
      <c r="C6">
        <v>2</v>
      </c>
      <c r="D6">
        <v>2.5332999999999997</v>
      </c>
      <c r="E6">
        <v>2.2833000000000001</v>
      </c>
    </row>
    <row r="7" spans="1:5" x14ac:dyDescent="0.35">
      <c r="A7" t="s">
        <v>16</v>
      </c>
      <c r="B7">
        <v>13</v>
      </c>
      <c r="C7">
        <v>18</v>
      </c>
      <c r="D7">
        <v>0.33</v>
      </c>
      <c r="E7">
        <v>0.58000000000000007</v>
      </c>
    </row>
    <row r="9" spans="1:5" x14ac:dyDescent="0.35">
      <c r="B9">
        <f>SUM(B3:B7)</f>
        <v>47.375</v>
      </c>
      <c r="C9">
        <f t="shared" ref="C9:E9" si="0">SUM(C3:C7)</f>
        <v>93.875</v>
      </c>
      <c r="D9">
        <f t="shared" si="0"/>
        <v>34.731500000000004</v>
      </c>
      <c r="E9">
        <f t="shared" si="0"/>
        <v>10.231499999999999</v>
      </c>
    </row>
    <row r="13" spans="1:5" x14ac:dyDescent="0.35">
      <c r="A13" t="s">
        <v>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charts_allBelo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2023-03-24T12:23:27Z</dcterms:created>
  <dcterms:modified xsi:type="dcterms:W3CDTF">2023-03-28T10:48:17Z</dcterms:modified>
</cp:coreProperties>
</file>