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EA07EC02-AA16-0E4A-98AC-053DE230C81E}" xr6:coauthVersionLast="47" xr6:coauthVersionMax="47" xr10:uidLastSave="{00000000-0000-0000-0000-000000000000}"/>
  <bookViews>
    <workbookView xWindow="0" yWindow="500" windowWidth="27900" windowHeight="17500" activeTab="3" xr2:uid="{945C9810-5C11-AE4B-9D0C-32F6CE45D162}"/>
  </bookViews>
  <sheets>
    <sheet name="dating" sheetId="1" r:id="rId1"/>
    <sheet name="origin" sheetId="2" r:id="rId2"/>
    <sheet name="charts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4" l="1"/>
  <c r="M3" i="4"/>
  <c r="N3" i="4"/>
  <c r="O3" i="4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M2" i="4"/>
  <c r="N2" i="4"/>
  <c r="O2" i="4"/>
  <c r="L2" i="4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G3" i="4"/>
  <c r="G4" i="4"/>
  <c r="G5" i="4"/>
  <c r="G6" i="4"/>
  <c r="G7" i="4"/>
  <c r="G8" i="4"/>
  <c r="G2" i="4"/>
  <c r="C10" i="4"/>
  <c r="D10" i="4"/>
  <c r="E10" i="4"/>
  <c r="B10" i="4"/>
  <c r="L79" i="2"/>
  <c r="V20" i="2"/>
  <c r="Z79" i="2"/>
  <c r="V79" i="2"/>
  <c r="AC39" i="2"/>
  <c r="AC79" i="2" s="1"/>
  <c r="Q39" i="2"/>
  <c r="V39" i="2"/>
  <c r="Y20" i="2"/>
  <c r="AC66" i="2"/>
  <c r="Q20" i="2"/>
  <c r="Q79" i="2" s="1"/>
  <c r="P65" i="2"/>
  <c r="AB91" i="1"/>
  <c r="AB106" i="1"/>
  <c r="V106" i="1"/>
  <c r="Q106" i="1"/>
  <c r="L106" i="1"/>
  <c r="Z106" i="1"/>
  <c r="P90" i="1"/>
</calcChain>
</file>

<file path=xl/sharedStrings.xml><?xml version="1.0" encoding="utf-8"?>
<sst xmlns="http://schemas.openxmlformats.org/spreadsheetml/2006/main" count="414" uniqueCount="126">
  <si>
    <t>Butrint Fine Ware</t>
  </si>
  <si>
    <t xml:space="preserve">Late Republican </t>
  </si>
  <si>
    <t>late 2nd/early 1st BCE</t>
  </si>
  <si>
    <t>Context 7336</t>
  </si>
  <si>
    <t>sherds</t>
  </si>
  <si>
    <t>ware</t>
  </si>
  <si>
    <t>origin</t>
  </si>
  <si>
    <t>dating</t>
  </si>
  <si>
    <t>red slip ts</t>
  </si>
  <si>
    <t>APGW, Sicilian Campana C?</t>
  </si>
  <si>
    <t>Southern Italy</t>
  </si>
  <si>
    <t>BG</t>
  </si>
  <si>
    <t>Hellenistic</t>
  </si>
  <si>
    <t>Context 7337</t>
  </si>
  <si>
    <t>regional</t>
  </si>
  <si>
    <t>APGW</t>
  </si>
  <si>
    <t>Italy</t>
  </si>
  <si>
    <t>unknown</t>
  </si>
  <si>
    <t>weight</t>
  </si>
  <si>
    <t>799g</t>
  </si>
  <si>
    <t>602g</t>
  </si>
  <si>
    <t>Room I Building 4</t>
  </si>
  <si>
    <t>excavation spot</t>
  </si>
  <si>
    <t>213g</t>
  </si>
  <si>
    <t>Early Roman</t>
  </si>
  <si>
    <t>Context 3458</t>
  </si>
  <si>
    <t>Room 5</t>
  </si>
  <si>
    <t>Lamp</t>
  </si>
  <si>
    <t>Corinth</t>
  </si>
  <si>
    <t>late Augustan to mid 1st</t>
  </si>
  <si>
    <t>Phase I: Central east-west road</t>
  </si>
  <si>
    <t>Context 7333</t>
  </si>
  <si>
    <t>12g</t>
  </si>
  <si>
    <t>Tiberian-Claudian</t>
  </si>
  <si>
    <t>IST</t>
  </si>
  <si>
    <t>3g</t>
  </si>
  <si>
    <t>2g</t>
  </si>
  <si>
    <t>ITS</t>
  </si>
  <si>
    <t>1g</t>
  </si>
  <si>
    <t>Pontic Ware</t>
  </si>
  <si>
    <t>Context 7334</t>
  </si>
  <si>
    <t>early 1st CE, no later than Claudian</t>
  </si>
  <si>
    <t>Italian TS</t>
  </si>
  <si>
    <t>Phase I: Building 1</t>
  </si>
  <si>
    <t>Context 7179</t>
  </si>
  <si>
    <t>40-60 CE</t>
  </si>
  <si>
    <t>68g</t>
  </si>
  <si>
    <t>16g</t>
  </si>
  <si>
    <t>Context 7282</t>
  </si>
  <si>
    <t>construction of building 1</t>
  </si>
  <si>
    <t>Claudian-Flavian</t>
  </si>
  <si>
    <t>TS</t>
  </si>
  <si>
    <t>10g</t>
  </si>
  <si>
    <t>1,2g</t>
  </si>
  <si>
    <t>Pontic A</t>
  </si>
  <si>
    <t>Context 7281</t>
  </si>
  <si>
    <t>late 1st-early 2nd CE</t>
  </si>
  <si>
    <t>Context 7275</t>
  </si>
  <si>
    <t>norhtern room building 1</t>
  </si>
  <si>
    <t>1st CE</t>
  </si>
  <si>
    <t>Pontic TS</t>
  </si>
  <si>
    <t>TWW</t>
  </si>
  <si>
    <t>perhaps Epirote</t>
  </si>
  <si>
    <t>RS</t>
  </si>
  <si>
    <t>Context 7269</t>
  </si>
  <si>
    <t>northern room building 1</t>
  </si>
  <si>
    <t>late 1st CE</t>
  </si>
  <si>
    <t>FW</t>
  </si>
  <si>
    <t>Peloponnesian</t>
  </si>
  <si>
    <t>Context  7261</t>
  </si>
  <si>
    <t>Neronian-Flavian</t>
  </si>
  <si>
    <t>ESB</t>
  </si>
  <si>
    <t>ESB/Italian TS</t>
  </si>
  <si>
    <t>Pergamene FW</t>
  </si>
  <si>
    <t>9g</t>
  </si>
  <si>
    <t>Pontic or regional TS</t>
  </si>
  <si>
    <t>regional TS</t>
  </si>
  <si>
    <t>regional or ESA</t>
  </si>
  <si>
    <t>ARS</t>
  </si>
  <si>
    <t>prob regional</t>
  </si>
  <si>
    <t>Context 3881</t>
  </si>
  <si>
    <t>southern room Building 1</t>
  </si>
  <si>
    <t>early-mid 1st CE</t>
  </si>
  <si>
    <t>TWW a collarino</t>
  </si>
  <si>
    <t>not Phocean?</t>
  </si>
  <si>
    <t>Context 7175</t>
  </si>
  <si>
    <t>building 2</t>
  </si>
  <si>
    <t>mid-late 1st CE</t>
  </si>
  <si>
    <t>Phocean ware</t>
  </si>
  <si>
    <t>lamp</t>
  </si>
  <si>
    <t>Phase 2: 2nd -3rd CE</t>
  </si>
  <si>
    <t>building 3</t>
  </si>
  <si>
    <t>Context 7105</t>
  </si>
  <si>
    <t>mid-late 1st/first half 2nd</t>
  </si>
  <si>
    <t>Context 7106</t>
  </si>
  <si>
    <t>1st/3rd CE</t>
  </si>
  <si>
    <t>Context 7340</t>
  </si>
  <si>
    <t>pre 3rd</t>
  </si>
  <si>
    <t>grey Sigillata</t>
  </si>
  <si>
    <t>Context 7328</t>
  </si>
  <si>
    <t>late 1st/early 2nd</t>
  </si>
  <si>
    <t>central eastern room of building 2</t>
  </si>
  <si>
    <t>Context 1131</t>
  </si>
  <si>
    <t>first half 2nd</t>
  </si>
  <si>
    <t>Phocean</t>
  </si>
  <si>
    <t>western mediterranean</t>
  </si>
  <si>
    <t>dating slice</t>
  </si>
  <si>
    <t>slice number</t>
  </si>
  <si>
    <t>dating percentage</t>
  </si>
  <si>
    <t>AB</t>
  </si>
  <si>
    <t>B</t>
  </si>
  <si>
    <t>BC</t>
  </si>
  <si>
    <t>CD</t>
  </si>
  <si>
    <t>C</t>
  </si>
  <si>
    <t>BCD</t>
  </si>
  <si>
    <t>D</t>
  </si>
  <si>
    <t>A</t>
  </si>
  <si>
    <t>0,,5</t>
  </si>
  <si>
    <t>Regional</t>
  </si>
  <si>
    <t>Italian</t>
  </si>
  <si>
    <t>Aegean</t>
  </si>
  <si>
    <t>Pontic</t>
  </si>
  <si>
    <t>African</t>
  </si>
  <si>
    <t>Western Mediterranean</t>
  </si>
  <si>
    <t>Other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</si>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</sst>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  <border>
      <left/>
      <right style="double">
        <color theme="5" tint="-0.499984740745262"/>
      </right>
      <top/>
      <bottom/>
      <diagonal/>
    </border>
    <border>
      <left/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/>
    <xf numFmtId="0" fontId="0" fillId="0" borderId="2" xfId="0" applyBorder="1"/>
    <xf numFmtId="0" fontId="0" fillId="3" borderId="4" xfId="0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7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Regional</c:v>
                </c:pt>
                <c:pt idx="1">
                  <c:v>Italian</c:v>
                </c:pt>
                <c:pt idx="2">
                  <c:v>Aegean</c:v>
                </c:pt>
                <c:pt idx="3">
                  <c:v>Pontic</c:v>
                </c:pt>
                <c:pt idx="4">
                  <c:v>African</c:v>
                </c:pt>
                <c:pt idx="5">
                  <c:v>Western Mediterranean</c:v>
                </c:pt>
                <c:pt idx="6">
                  <c:v>other</c:v>
                </c:pt>
              </c:strCache>
            </c:strRef>
          </c:cat>
          <c:val>
            <c:numRef>
              <c:f>charts!$B$2:$B$8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D-5D44-BEB0-4141C6862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329632"/>
        <c:axId val="333173792"/>
      </c:barChart>
      <c:catAx>
        <c:axId val="3273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3173792"/>
        <c:crosses val="autoZero"/>
        <c:auto val="1"/>
        <c:lblAlgn val="ctr"/>
        <c:lblOffset val="100"/>
        <c:noMultiLvlLbl val="0"/>
      </c:catAx>
      <c:valAx>
        <c:axId val="333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73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Regional</c:v>
                </c:pt>
                <c:pt idx="1">
                  <c:v>Italian</c:v>
                </c:pt>
                <c:pt idx="2">
                  <c:v>Aegean</c:v>
                </c:pt>
                <c:pt idx="3">
                  <c:v>Pontic</c:v>
                </c:pt>
                <c:pt idx="4">
                  <c:v>African</c:v>
                </c:pt>
                <c:pt idx="5">
                  <c:v>Western Mediterranean</c:v>
                </c:pt>
                <c:pt idx="6">
                  <c:v>other</c:v>
                </c:pt>
              </c:strCache>
            </c:strRef>
          </c:cat>
          <c:val>
            <c:numRef>
              <c:f>charts!$C$2:$C$8</c:f>
              <c:numCache>
                <c:formatCode>General</c:formatCode>
                <c:ptCount val="7"/>
                <c:pt idx="0">
                  <c:v>4.5</c:v>
                </c:pt>
                <c:pt idx="1">
                  <c:v>7.5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0.1666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E-6F4B-AA4F-42E99208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611968"/>
        <c:axId val="334765312"/>
      </c:barChart>
      <c:catAx>
        <c:axId val="3346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4765312"/>
        <c:crosses val="autoZero"/>
        <c:auto val="1"/>
        <c:lblAlgn val="ctr"/>
        <c:lblOffset val="100"/>
        <c:noMultiLvlLbl val="0"/>
      </c:catAx>
      <c:valAx>
        <c:axId val="3347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46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Regional</c:v>
                </c:pt>
                <c:pt idx="1">
                  <c:v>Italian</c:v>
                </c:pt>
                <c:pt idx="2">
                  <c:v>Aegean</c:v>
                </c:pt>
                <c:pt idx="3">
                  <c:v>Pontic</c:v>
                </c:pt>
                <c:pt idx="4">
                  <c:v>African</c:v>
                </c:pt>
                <c:pt idx="5">
                  <c:v>Western Mediterranean</c:v>
                </c:pt>
                <c:pt idx="6">
                  <c:v>other</c:v>
                </c:pt>
              </c:strCache>
            </c:strRef>
          </c:cat>
          <c:val>
            <c:numRef>
              <c:f>charts!$D$2:$D$8</c:f>
              <c:numCache>
                <c:formatCode>General</c:formatCode>
                <c:ptCount val="7"/>
                <c:pt idx="0">
                  <c:v>10.5</c:v>
                </c:pt>
                <c:pt idx="1">
                  <c:v>6.5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0.1666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7-4B48-87D0-DA987BBE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36480"/>
        <c:axId val="356686832"/>
      </c:barChart>
      <c:catAx>
        <c:axId val="3570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6686832"/>
        <c:crosses val="autoZero"/>
        <c:auto val="1"/>
        <c:lblAlgn val="ctr"/>
        <c:lblOffset val="100"/>
        <c:noMultiLvlLbl val="0"/>
      </c:catAx>
      <c:valAx>
        <c:axId val="3566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70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</a:t>
            </a:r>
            <a:r>
              <a:rPr lang="en-GB" baseline="0"/>
              <a:t>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Regional</c:v>
                </c:pt>
                <c:pt idx="1">
                  <c:v>Italian</c:v>
                </c:pt>
                <c:pt idx="2">
                  <c:v>Aegean</c:v>
                </c:pt>
                <c:pt idx="3">
                  <c:v>Pontic</c:v>
                </c:pt>
                <c:pt idx="4">
                  <c:v>African</c:v>
                </c:pt>
                <c:pt idx="5">
                  <c:v>Western Mediterranean</c:v>
                </c:pt>
                <c:pt idx="6">
                  <c:v>other</c:v>
                </c:pt>
              </c:strCache>
            </c:strRef>
          </c:cat>
          <c:val>
            <c:numRef>
              <c:f>charts!$E$2:$E$8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0.1666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E-1149-9CFD-C9EA5F37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33744"/>
        <c:axId val="328288048"/>
      </c:barChart>
      <c:catAx>
        <c:axId val="7574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8288048"/>
        <c:crosses val="autoZero"/>
        <c:auto val="1"/>
        <c:lblAlgn val="ctr"/>
        <c:lblOffset val="100"/>
        <c:noMultiLvlLbl val="0"/>
      </c:catAx>
      <c:valAx>
        <c:axId val="3282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74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Butrint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Sheet1!$I$15:$L$15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Sheet1!$I$16:$L$16</c:f>
              <c:numCache>
                <c:formatCode>General</c:formatCode>
                <c:ptCount val="4"/>
                <c:pt idx="0">
                  <c:v>0.5</c:v>
                </c:pt>
                <c:pt idx="1">
                  <c:v>17</c:v>
                </c:pt>
                <c:pt idx="2">
                  <c:v>25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</a:t>
            </a:r>
            <a:r>
              <a:rPr lang="en-GB" baseline="0"/>
              <a:t> Fine Ware Percentage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3.030574891261685E-3"/>
                  <c:y val="-0.19117060367454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Sheet2!$A$2:$A$8</c:f>
              <c:strCache>
                <c:ptCount val="7"/>
                <c:pt idx="0">
                  <c:v>Regional</c:v>
                </c:pt>
                <c:pt idx="1">
                  <c:v>Italian</c:v>
                </c:pt>
                <c:pt idx="2">
                  <c:v>Aegean</c:v>
                </c:pt>
                <c:pt idx="3">
                  <c:v>Pontic</c:v>
                </c:pt>
                <c:pt idx="4">
                  <c:v>African</c:v>
                </c:pt>
                <c:pt idx="5">
                  <c:v>Western Mediterranean</c:v>
                </c:pt>
                <c:pt idx="6">
                  <c:v>other</c:v>
                </c:pt>
              </c:strCache>
            </c:strRef>
          </c:cat>
          <c:val>
            <c:numRef>
              <c:f>Sheet2!$B$2:$B$8</c:f>
              <c:numCache>
                <c:formatCode>General\%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 Fine Ware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194889924473727"/>
                  <c:y val="0.1651264922529845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9.6522577534950988E-3"/>
                  <c:y val="-0.236182880365760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52116342600032"/>
                  <c:y val="3.73497586995173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7.4220151052547007E-2"/>
                  <c:y val="0.1281170942341884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15292045637152499"/>
                  <c:y val="8.95514351028701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0.17233745781777277"/>
                  <c:y val="5.482092964185928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Sheet2!$A$2:$A$8</c:f>
              <c:strCache>
                <c:ptCount val="7"/>
                <c:pt idx="0">
                  <c:v>Regional</c:v>
                </c:pt>
                <c:pt idx="1">
                  <c:v>Italian</c:v>
                </c:pt>
                <c:pt idx="2">
                  <c:v>Aegean</c:v>
                </c:pt>
                <c:pt idx="3">
                  <c:v>Pontic</c:v>
                </c:pt>
                <c:pt idx="4">
                  <c:v>African</c:v>
                </c:pt>
                <c:pt idx="5">
                  <c:v>Western Mediterranean</c:v>
                </c:pt>
                <c:pt idx="6">
                  <c:v>other</c:v>
                </c:pt>
              </c:strCache>
            </c:strRef>
          </c:cat>
          <c:val>
            <c:numRef>
              <c:f>Sheet2!$C$2:$C$8</c:f>
              <c:numCache>
                <c:formatCode>General\%</c:formatCode>
                <c:ptCount val="7"/>
                <c:pt idx="0">
                  <c:v>27</c:v>
                </c:pt>
                <c:pt idx="1">
                  <c:v>45</c:v>
                </c:pt>
                <c:pt idx="2">
                  <c:v>12</c:v>
                </c:pt>
                <c:pt idx="3">
                  <c:v>12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Butrint Fine Ware Percentage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62889491155765"/>
                  <c:y val="8.79456667595006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7.5455201501034366E-2"/>
                  <c:y val="-0.19397777046357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4347098160591434"/>
                  <c:y val="1.09934931766969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8.013887775229725E-2"/>
                  <c:y val="0.124424386662278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8524672450566898"/>
                  <c:y val="9.35065954376281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7.5228121943005558E-2"/>
                  <c:y val="4.1029445274324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0.19235065830620474"/>
                  <c:y val="5.04256019444514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Sheet2!$A$2:$A$8</c:f>
              <c:strCache>
                <c:ptCount val="7"/>
                <c:pt idx="0">
                  <c:v>Regional</c:v>
                </c:pt>
                <c:pt idx="1">
                  <c:v>Italian</c:v>
                </c:pt>
                <c:pt idx="2">
                  <c:v>Aegean</c:v>
                </c:pt>
                <c:pt idx="3">
                  <c:v>Pontic</c:v>
                </c:pt>
                <c:pt idx="4">
                  <c:v>African</c:v>
                </c:pt>
                <c:pt idx="5">
                  <c:v>Western Mediterranean</c:v>
                </c:pt>
                <c:pt idx="6">
                  <c:v>other</c:v>
                </c:pt>
              </c:strCache>
            </c:strRef>
          </c:cat>
          <c:val>
            <c:numRef>
              <c:f>Sheet2!$D$2:$D$8</c:f>
              <c:numCache>
                <c:formatCode>General\%</c:formatCode>
                <c:ptCount val="7"/>
                <c:pt idx="0">
                  <c:v>43</c:v>
                </c:pt>
                <c:pt idx="1">
                  <c:v>26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Butrint Fine Ware Percentage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774666071599349"/>
                  <c:y val="0.116593277782024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505228091427843"/>
                  <c:y val="-0.1400071350304512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15577927253020499"/>
                  <c:y val="9.63162857070050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Sheet2!$A$2:$A$8</c:f>
              <c:strCache>
                <c:ptCount val="7"/>
                <c:pt idx="0">
                  <c:v>Regional</c:v>
                </c:pt>
                <c:pt idx="1">
                  <c:v>Italian</c:v>
                </c:pt>
                <c:pt idx="2">
                  <c:v>Aegean</c:v>
                </c:pt>
                <c:pt idx="3">
                  <c:v>Pontic</c:v>
                </c:pt>
                <c:pt idx="4">
                  <c:v>African</c:v>
                </c:pt>
                <c:pt idx="5">
                  <c:v>Western Mediterranean</c:v>
                </c:pt>
                <c:pt idx="6">
                  <c:v>other</c:v>
                </c:pt>
              </c:strCache>
            </c:strRef>
          </c:cat>
          <c:val>
            <c:numRef>
              <c:f>Sheet2!$E$2:$E$8</c:f>
              <c:numCache>
                <c:formatCode>General\%</c:formatCode>
                <c:ptCount val="7"/>
                <c:pt idx="0">
                  <c:v>38</c:v>
                </c:pt>
                <c:pt idx="1">
                  <c:v>0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9</xdr:row>
      <xdr:rowOff>88900</xdr:rowOff>
    </xdr:from>
    <xdr:to>
      <xdr:col>5</xdr:col>
      <xdr:colOff>679450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FBFDA-ADB9-DB42-9515-3A00B250E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9</xdr:row>
      <xdr:rowOff>114300</xdr:rowOff>
    </xdr:from>
    <xdr:to>
      <xdr:col>11</xdr:col>
      <xdr:colOff>533400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AFCBE-93F7-A448-87C0-BC7F8F3D6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23</xdr:row>
      <xdr:rowOff>152400</xdr:rowOff>
    </xdr:from>
    <xdr:to>
      <xdr:col>5</xdr:col>
      <xdr:colOff>698500</xdr:colOff>
      <xdr:row>37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0EECD-1BC7-2F40-9CEC-B954EADCA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</xdr:colOff>
      <xdr:row>23</xdr:row>
      <xdr:rowOff>177800</xdr:rowOff>
    </xdr:from>
    <xdr:to>
      <xdr:col>11</xdr:col>
      <xdr:colOff>508000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68A6F2-4D11-3544-8188-47E27D95B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12</xdr:row>
      <xdr:rowOff>146050</xdr:rowOff>
    </xdr:from>
    <xdr:to>
      <xdr:col>13</xdr:col>
      <xdr:colOff>266700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30557-A2BC-C30A-0736-7CD7DF510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11</xdr:row>
      <xdr:rowOff>25400</xdr:rowOff>
    </xdr:from>
    <xdr:to>
      <xdr:col>7</xdr:col>
      <xdr:colOff>546100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858BA-8694-BA4D-88E6-AE54BEFB3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11</xdr:row>
      <xdr:rowOff>25400</xdr:rowOff>
    </xdr:from>
    <xdr:to>
      <xdr:col>15</xdr:col>
      <xdr:colOff>279400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03103-8F49-2343-A74B-6A81629F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31</xdr:row>
      <xdr:rowOff>101600</xdr:rowOff>
    </xdr:from>
    <xdr:to>
      <xdr:col>7</xdr:col>
      <xdr:colOff>609600</xdr:colOff>
      <xdr:row>50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15BD8-73CB-0A48-890F-C66FF822C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31</xdr:row>
      <xdr:rowOff>114300</xdr:rowOff>
    </xdr:from>
    <xdr:to>
      <xdr:col>15</xdr:col>
      <xdr:colOff>508000</xdr:colOff>
      <xdr:row>50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7CF2BA-CA56-874B-99C0-6EB40BEDE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0.64903</cdr:x>
      <cdr:y>0.84127</cdr:y>
    </cdr:from>
    <cdr:to>
      <cdr:x>0.93592</cdr:x>
      <cdr:y>0.91746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5F2808F-5DDB-1912-1995-7408158A8A0D}"/>
            </a:ext>
          </a:extLst>
        </cdr:cNvPr>
        <cdr:cNvSpPr txBox="1"/>
      </cdr:nvSpPr>
      <cdr:spPr>
        <a:xfrm xmlns:a="http://schemas.openxmlformats.org/drawingml/2006/main">
          <a:off x="4051300" y="3365500"/>
          <a:ext cx="1790730" cy="304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0,5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0.66122</cdr:x>
      <cdr:y>0.83871</cdr:y>
    </cdr:from>
    <cdr:to>
      <cdr:x>0.94898</cdr:x>
      <cdr:y>0.91613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A6E26C-8297-BF41-867E-F7E5C356793D}"/>
            </a:ext>
          </a:extLst>
        </cdr:cNvPr>
        <cdr:cNvSpPr txBox="1"/>
      </cdr:nvSpPr>
      <cdr:spPr>
        <a:xfrm xmlns:a="http://schemas.openxmlformats.org/drawingml/2006/main">
          <a:off x="4114770" y="3302010"/>
          <a:ext cx="1790730" cy="304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17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0.65173</cdr:x>
      <cdr:y>0.83923</cdr:y>
    </cdr:from>
    <cdr:to>
      <cdr:x>0.9389</cdr:x>
      <cdr:y>0.91639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A6E26C-8297-BF41-867E-F7E5C356793D}"/>
            </a:ext>
          </a:extLst>
        </cdr:cNvPr>
        <cdr:cNvSpPr txBox="1"/>
      </cdr:nvSpPr>
      <cdr:spPr>
        <a:xfrm xmlns:a="http://schemas.openxmlformats.org/drawingml/2006/main">
          <a:off x="4063994" y="3314687"/>
          <a:ext cx="1790706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25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0.65789</cdr:x>
      <cdr:y>0.83171</cdr:y>
    </cdr:from>
    <cdr:to>
      <cdr:x>0.94332</cdr:x>
      <cdr:y>0.90939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A6E26C-8297-BF41-867E-F7E5C356793D}"/>
            </a:ext>
          </a:extLst>
        </cdr:cNvPr>
        <cdr:cNvSpPr txBox="1"/>
      </cdr:nvSpPr>
      <cdr:spPr>
        <a:xfrm xmlns:a="http://schemas.openxmlformats.org/drawingml/2006/main">
          <a:off x="4127469" y="3263899"/>
          <a:ext cx="1790731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3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9CF7-D2D0-0541-A339-54EE5BAA97FD}">
  <dimension ref="A1:AB107"/>
  <sheetViews>
    <sheetView topLeftCell="A25" workbookViewId="0">
      <selection activeCell="A37" activeCellId="5" sqref="A6:XFD6 A8:XFD8 A12:XFD12 A15:XFD15 A34:XFD34 A37:XFD37"/>
    </sheetView>
  </sheetViews>
  <sheetFormatPr baseColWidth="10" defaultRowHeight="16" x14ac:dyDescent="0.2"/>
  <cols>
    <col min="1" max="10" width="10.83203125" style="1"/>
    <col min="11" max="11" width="10.83203125" style="4"/>
    <col min="12" max="12" width="10.83203125" style="1"/>
    <col min="13" max="13" width="10.83203125" style="4"/>
    <col min="14" max="15" width="10.83203125" style="1"/>
    <col min="16" max="16" width="11.6640625" style="1" bestFit="1" customWidth="1"/>
    <col min="17" max="17" width="10.83203125" style="1"/>
    <col min="18" max="18" width="10.83203125" style="4"/>
    <col min="19" max="22" width="10.83203125" style="1"/>
    <col min="23" max="23" width="10.83203125" style="4"/>
    <col min="24" max="27" width="10.83203125" style="1"/>
    <col min="28" max="28" width="10.83203125" style="9"/>
    <col min="29" max="16384" width="10.83203125" style="1"/>
  </cols>
  <sheetData>
    <row r="1" spans="1:28" ht="34" x14ac:dyDescent="0.2">
      <c r="A1" s="1" t="s">
        <v>0</v>
      </c>
    </row>
    <row r="2" spans="1:28" ht="17" x14ac:dyDescent="0.2">
      <c r="K2" s="4" t="s">
        <v>116</v>
      </c>
      <c r="M2" s="4" t="s">
        <v>110</v>
      </c>
      <c r="R2" s="4" t="s">
        <v>113</v>
      </c>
      <c r="W2" s="4" t="s">
        <v>115</v>
      </c>
    </row>
    <row r="3" spans="1:28" ht="34" x14ac:dyDescent="0.2">
      <c r="B3" s="1" t="s">
        <v>4</v>
      </c>
      <c r="C3" s="1" t="s">
        <v>5</v>
      </c>
      <c r="D3" s="1" t="s">
        <v>6</v>
      </c>
      <c r="E3" s="1" t="s">
        <v>7</v>
      </c>
      <c r="F3" s="1" t="s">
        <v>18</v>
      </c>
      <c r="G3" s="1" t="s">
        <v>22</v>
      </c>
      <c r="H3" s="1" t="s">
        <v>106</v>
      </c>
      <c r="I3" s="1" t="s">
        <v>107</v>
      </c>
      <c r="J3" s="1" t="s">
        <v>108</v>
      </c>
      <c r="K3" s="4" t="s">
        <v>109</v>
      </c>
      <c r="M3" s="4" t="s">
        <v>109</v>
      </c>
      <c r="N3" s="1" t="s">
        <v>110</v>
      </c>
      <c r="O3" s="1" t="s">
        <v>111</v>
      </c>
      <c r="P3" s="1" t="s">
        <v>114</v>
      </c>
      <c r="R3" s="4" t="s">
        <v>111</v>
      </c>
      <c r="S3" s="1" t="s">
        <v>114</v>
      </c>
      <c r="T3" s="1" t="s">
        <v>113</v>
      </c>
      <c r="U3" s="1" t="s">
        <v>112</v>
      </c>
      <c r="W3" s="4" t="s">
        <v>114</v>
      </c>
      <c r="X3" s="1" t="s">
        <v>112</v>
      </c>
      <c r="Y3" s="1" t="s">
        <v>115</v>
      </c>
    </row>
    <row r="4" spans="1:28" s="3" customFormat="1" ht="34" x14ac:dyDescent="0.2">
      <c r="A4" s="3" t="s">
        <v>1</v>
      </c>
      <c r="K4" s="5"/>
      <c r="M4" s="5"/>
      <c r="R4" s="5"/>
      <c r="W4" s="5"/>
      <c r="AB4" s="10"/>
    </row>
    <row r="5" spans="1:28" s="2" customFormat="1" ht="51" x14ac:dyDescent="0.2">
      <c r="A5" s="2" t="s">
        <v>3</v>
      </c>
      <c r="E5" s="3" t="s">
        <v>2</v>
      </c>
      <c r="F5" s="2" t="s">
        <v>19</v>
      </c>
      <c r="G5" s="2" t="s">
        <v>21</v>
      </c>
      <c r="K5" s="6"/>
      <c r="M5" s="6"/>
      <c r="R5" s="6"/>
      <c r="W5" s="6"/>
      <c r="AB5" s="11"/>
    </row>
    <row r="6" spans="1:28" ht="17" x14ac:dyDescent="0.2">
      <c r="B6" s="1">
        <v>1</v>
      </c>
      <c r="C6" s="1" t="s">
        <v>8</v>
      </c>
    </row>
    <row r="7" spans="1:28" ht="68" x14ac:dyDescent="0.2">
      <c r="B7" s="1">
        <v>1</v>
      </c>
      <c r="C7" s="1" t="s">
        <v>9</v>
      </c>
      <c r="D7" s="1" t="s">
        <v>10</v>
      </c>
    </row>
    <row r="8" spans="1:28" ht="17" x14ac:dyDescent="0.2">
      <c r="B8" s="1">
        <v>1</v>
      </c>
      <c r="C8" s="1" t="s">
        <v>11</v>
      </c>
      <c r="E8" s="1" t="s">
        <v>12</v>
      </c>
    </row>
    <row r="9" spans="1:28" s="2" customFormat="1" ht="51" x14ac:dyDescent="0.2">
      <c r="A9" s="2" t="s">
        <v>13</v>
      </c>
      <c r="E9" s="2" t="s">
        <v>2</v>
      </c>
      <c r="F9" s="2" t="s">
        <v>20</v>
      </c>
      <c r="G9" s="2" t="s">
        <v>21</v>
      </c>
      <c r="K9" s="6"/>
      <c r="M9" s="6"/>
      <c r="R9" s="6"/>
      <c r="W9" s="6"/>
      <c r="AB9" s="11"/>
    </row>
    <row r="10" spans="1:28" ht="17" x14ac:dyDescent="0.2">
      <c r="B10" s="1">
        <v>1</v>
      </c>
      <c r="C10" s="1" t="s">
        <v>11</v>
      </c>
      <c r="D10" s="1" t="s">
        <v>14</v>
      </c>
    </row>
    <row r="11" spans="1:28" ht="17" x14ac:dyDescent="0.2">
      <c r="B11" s="1">
        <v>1</v>
      </c>
      <c r="C11" s="1" t="s">
        <v>15</v>
      </c>
      <c r="D11" s="1" t="s">
        <v>16</v>
      </c>
    </row>
    <row r="12" spans="1:28" ht="17" x14ac:dyDescent="0.2">
      <c r="B12" s="1">
        <v>1</v>
      </c>
      <c r="C12" s="1" t="s">
        <v>17</v>
      </c>
      <c r="D12" s="1" t="s">
        <v>17</v>
      </c>
    </row>
    <row r="14" spans="1:28" s="2" customFormat="1" x14ac:dyDescent="0.2">
      <c r="A14" s="2">
        <v>7807</v>
      </c>
      <c r="K14" s="6"/>
      <c r="M14" s="6"/>
      <c r="R14" s="6"/>
      <c r="W14" s="6"/>
      <c r="AB14" s="11"/>
    </row>
    <row r="15" spans="1:28" ht="17" x14ac:dyDescent="0.2">
      <c r="B15" s="1">
        <v>1</v>
      </c>
      <c r="C15" s="1" t="s">
        <v>17</v>
      </c>
      <c r="F15" s="1" t="s">
        <v>23</v>
      </c>
    </row>
    <row r="17" spans="1:28" s="3" customFormat="1" ht="34" x14ac:dyDescent="0.2">
      <c r="A17" s="3" t="s">
        <v>24</v>
      </c>
      <c r="K17" s="5"/>
      <c r="M17" s="5"/>
      <c r="R17" s="5"/>
      <c r="W17" s="5"/>
      <c r="AB17" s="10"/>
    </row>
    <row r="18" spans="1:28" s="2" customFormat="1" ht="51" x14ac:dyDescent="0.2">
      <c r="A18" s="2" t="s">
        <v>25</v>
      </c>
      <c r="E18" s="2" t="s">
        <v>29</v>
      </c>
      <c r="G18" s="2" t="s">
        <v>26</v>
      </c>
      <c r="K18" s="6"/>
      <c r="M18" s="6"/>
      <c r="R18" s="6"/>
      <c r="W18" s="6"/>
      <c r="AB18" s="11"/>
    </row>
    <row r="19" spans="1:28" ht="17" x14ac:dyDescent="0.2">
      <c r="B19" s="1">
        <v>1</v>
      </c>
      <c r="C19" s="1" t="s">
        <v>27</v>
      </c>
      <c r="D19" s="1" t="s">
        <v>28</v>
      </c>
      <c r="H19" s="1" t="s">
        <v>109</v>
      </c>
      <c r="I19" s="1">
        <v>2</v>
      </c>
      <c r="J19" s="1">
        <v>1</v>
      </c>
      <c r="K19" s="4">
        <v>0.5</v>
      </c>
      <c r="M19" s="4">
        <v>0.5</v>
      </c>
    </row>
    <row r="20" spans="1:28" x14ac:dyDescent="0.2">
      <c r="L20" s="1">
        <v>0.5</v>
      </c>
      <c r="Q20" s="1">
        <v>0.5</v>
      </c>
      <c r="V20" s="1">
        <v>0</v>
      </c>
      <c r="Z20" s="1">
        <v>0</v>
      </c>
      <c r="AB20" s="9">
        <v>1</v>
      </c>
    </row>
    <row r="21" spans="1:28" ht="68" x14ac:dyDescent="0.2">
      <c r="A21" s="1" t="s">
        <v>30</v>
      </c>
    </row>
    <row r="22" spans="1:28" s="2" customFormat="1" ht="34" x14ac:dyDescent="0.2">
      <c r="A22" s="2" t="s">
        <v>31</v>
      </c>
      <c r="E22" s="2" t="s">
        <v>33</v>
      </c>
      <c r="F22" s="2" t="s">
        <v>32</v>
      </c>
      <c r="K22" s="6"/>
      <c r="M22" s="6"/>
      <c r="R22" s="6"/>
      <c r="W22" s="6"/>
      <c r="AB22" s="11"/>
    </row>
    <row r="23" spans="1:28" ht="17" x14ac:dyDescent="0.2">
      <c r="B23" s="1">
        <v>1</v>
      </c>
      <c r="C23" s="1" t="s">
        <v>37</v>
      </c>
      <c r="D23" s="1" t="s">
        <v>16</v>
      </c>
      <c r="F23" s="1" t="s">
        <v>35</v>
      </c>
      <c r="H23" s="1" t="s">
        <v>110</v>
      </c>
      <c r="I23" s="1">
        <v>1</v>
      </c>
      <c r="J23" s="1">
        <v>1</v>
      </c>
      <c r="N23" s="1">
        <v>1</v>
      </c>
    </row>
    <row r="24" spans="1:28" ht="17" x14ac:dyDescent="0.2">
      <c r="B24" s="1">
        <v>1</v>
      </c>
      <c r="C24" s="1" t="s">
        <v>37</v>
      </c>
      <c r="D24" s="1" t="s">
        <v>16</v>
      </c>
      <c r="F24" s="1" t="s">
        <v>36</v>
      </c>
      <c r="H24" s="1" t="s">
        <v>110</v>
      </c>
      <c r="I24" s="1">
        <v>1</v>
      </c>
      <c r="J24" s="1">
        <v>1</v>
      </c>
      <c r="N24" s="1">
        <v>1</v>
      </c>
    </row>
    <row r="25" spans="1:28" ht="17" x14ac:dyDescent="0.2">
      <c r="B25" s="1">
        <v>1</v>
      </c>
      <c r="C25" s="1" t="s">
        <v>37</v>
      </c>
      <c r="D25" s="1" t="s">
        <v>16</v>
      </c>
      <c r="F25" s="1" t="s">
        <v>38</v>
      </c>
      <c r="H25" s="1" t="s">
        <v>110</v>
      </c>
      <c r="I25" s="1">
        <v>1</v>
      </c>
      <c r="J25" s="1">
        <v>1</v>
      </c>
      <c r="N25" s="1">
        <v>1</v>
      </c>
    </row>
    <row r="26" spans="1:28" ht="34" x14ac:dyDescent="0.2">
      <c r="B26" s="1">
        <v>1</v>
      </c>
      <c r="C26" s="1" t="s">
        <v>39</v>
      </c>
      <c r="F26" s="1" t="s">
        <v>36</v>
      </c>
      <c r="H26" s="1" t="s">
        <v>110</v>
      </c>
      <c r="I26" s="1">
        <v>1</v>
      </c>
      <c r="J26" s="1">
        <v>1</v>
      </c>
      <c r="N26" s="1">
        <v>1</v>
      </c>
    </row>
    <row r="27" spans="1:28" x14ac:dyDescent="0.2">
      <c r="L27" s="1">
        <v>0</v>
      </c>
      <c r="Q27" s="1">
        <v>4</v>
      </c>
      <c r="V27" s="1">
        <v>0</v>
      </c>
      <c r="Z27" s="1">
        <v>0</v>
      </c>
      <c r="AB27" s="9">
        <v>4</v>
      </c>
    </row>
    <row r="28" spans="1:28" s="2" customFormat="1" ht="67" customHeight="1" x14ac:dyDescent="0.2">
      <c r="A28" s="2" t="s">
        <v>40</v>
      </c>
      <c r="E28" s="2" t="s">
        <v>41</v>
      </c>
      <c r="K28" s="6"/>
      <c r="M28" s="6"/>
      <c r="R28" s="6"/>
      <c r="W28" s="6"/>
      <c r="AB28" s="11"/>
    </row>
    <row r="29" spans="1:28" ht="17" x14ac:dyDescent="0.2">
      <c r="B29" s="1">
        <v>1</v>
      </c>
      <c r="C29" s="1" t="s">
        <v>34</v>
      </c>
      <c r="F29" s="1" t="s">
        <v>35</v>
      </c>
      <c r="H29" s="1" t="s">
        <v>110</v>
      </c>
      <c r="I29" s="1">
        <v>1</v>
      </c>
      <c r="J29" s="1">
        <v>1</v>
      </c>
      <c r="N29" s="1">
        <v>1</v>
      </c>
    </row>
    <row r="30" spans="1:28" ht="17" x14ac:dyDescent="0.2">
      <c r="B30" s="1">
        <v>1</v>
      </c>
      <c r="C30" s="1" t="s">
        <v>42</v>
      </c>
      <c r="F30" s="1" t="s">
        <v>38</v>
      </c>
      <c r="H30" s="1" t="s">
        <v>110</v>
      </c>
      <c r="I30" s="1">
        <v>1</v>
      </c>
      <c r="J30" s="1">
        <v>1</v>
      </c>
      <c r="N30" s="1">
        <v>1</v>
      </c>
    </row>
    <row r="31" spans="1:28" x14ac:dyDescent="0.2">
      <c r="L31" s="1">
        <v>0</v>
      </c>
      <c r="Q31" s="1">
        <v>2</v>
      </c>
      <c r="V31" s="1">
        <v>0</v>
      </c>
      <c r="Z31" s="1">
        <v>0</v>
      </c>
      <c r="AB31" s="9">
        <v>2</v>
      </c>
    </row>
    <row r="32" spans="1:28" ht="34" x14ac:dyDescent="0.2">
      <c r="A32" s="1" t="s">
        <v>43</v>
      </c>
    </row>
    <row r="33" spans="1:28" s="2" customFormat="1" ht="34" x14ac:dyDescent="0.2">
      <c r="A33" s="2" t="s">
        <v>44</v>
      </c>
      <c r="E33" s="2" t="s">
        <v>45</v>
      </c>
      <c r="K33" s="6"/>
      <c r="M33" s="6"/>
      <c r="R33" s="6"/>
      <c r="W33" s="6"/>
      <c r="AB33" s="11"/>
    </row>
    <row r="34" spans="1:28" ht="17" x14ac:dyDescent="0.2">
      <c r="B34" s="1">
        <v>1</v>
      </c>
      <c r="C34" s="1" t="s">
        <v>17</v>
      </c>
      <c r="F34" s="1" t="s">
        <v>46</v>
      </c>
      <c r="H34" s="1" t="s">
        <v>111</v>
      </c>
      <c r="I34" s="1">
        <v>1</v>
      </c>
      <c r="J34" s="1">
        <v>1</v>
      </c>
      <c r="O34" s="1">
        <v>0.5</v>
      </c>
      <c r="R34" s="4">
        <v>0.5</v>
      </c>
    </row>
    <row r="35" spans="1:28" ht="17" x14ac:dyDescent="0.2">
      <c r="B35" s="1">
        <v>1</v>
      </c>
      <c r="C35" s="1" t="s">
        <v>42</v>
      </c>
      <c r="F35" s="1" t="s">
        <v>47</v>
      </c>
      <c r="H35" s="1" t="s">
        <v>111</v>
      </c>
      <c r="I35" s="1">
        <v>1</v>
      </c>
      <c r="J35" s="1">
        <v>1</v>
      </c>
      <c r="O35" s="1">
        <v>0.5</v>
      </c>
      <c r="R35" s="4">
        <v>0.5</v>
      </c>
    </row>
    <row r="36" spans="1:28" ht="17" x14ac:dyDescent="0.2">
      <c r="B36" s="1">
        <v>1</v>
      </c>
      <c r="C36" s="1" t="s">
        <v>42</v>
      </c>
      <c r="F36" s="1" t="s">
        <v>38</v>
      </c>
      <c r="H36" s="1" t="s">
        <v>111</v>
      </c>
      <c r="I36" s="1">
        <v>1</v>
      </c>
      <c r="J36" s="1">
        <v>1</v>
      </c>
      <c r="O36" s="1">
        <v>0.5</v>
      </c>
      <c r="R36" s="4">
        <v>0.5</v>
      </c>
    </row>
    <row r="37" spans="1:28" ht="17" x14ac:dyDescent="0.2">
      <c r="B37" s="1">
        <v>1</v>
      </c>
      <c r="C37" s="1" t="s">
        <v>17</v>
      </c>
      <c r="O37" s="1">
        <v>0.5</v>
      </c>
      <c r="R37" s="4">
        <v>0.5</v>
      </c>
    </row>
    <row r="38" spans="1:28" x14ac:dyDescent="0.2">
      <c r="L38" s="1">
        <v>0</v>
      </c>
      <c r="Q38" s="1">
        <v>2</v>
      </c>
      <c r="V38" s="1">
        <v>2</v>
      </c>
      <c r="Z38" s="1">
        <v>0</v>
      </c>
      <c r="AB38" s="9">
        <v>4</v>
      </c>
    </row>
    <row r="39" spans="1:28" s="2" customFormat="1" ht="51" x14ac:dyDescent="0.2">
      <c r="A39" s="2" t="s">
        <v>48</v>
      </c>
      <c r="E39" s="2" t="s">
        <v>50</v>
      </c>
      <c r="G39" s="2" t="s">
        <v>49</v>
      </c>
      <c r="K39" s="6"/>
      <c r="M39" s="6"/>
      <c r="R39" s="6"/>
      <c r="W39" s="6"/>
      <c r="AB39" s="11"/>
    </row>
    <row r="40" spans="1:28" ht="17" x14ac:dyDescent="0.2">
      <c r="B40" s="1">
        <v>1</v>
      </c>
      <c r="C40" s="1" t="s">
        <v>51</v>
      </c>
      <c r="D40" s="1" t="s">
        <v>14</v>
      </c>
      <c r="F40" s="1" t="s">
        <v>52</v>
      </c>
      <c r="H40" s="1" t="s">
        <v>111</v>
      </c>
      <c r="I40" s="1">
        <v>2</v>
      </c>
      <c r="J40" s="1">
        <v>1</v>
      </c>
      <c r="O40" s="1">
        <v>0.5</v>
      </c>
      <c r="R40" s="4">
        <v>0.5</v>
      </c>
    </row>
    <row r="41" spans="1:28" ht="17" x14ac:dyDescent="0.2">
      <c r="B41" s="1">
        <v>1</v>
      </c>
      <c r="C41" s="1" t="s">
        <v>42</v>
      </c>
      <c r="F41" s="1" t="s">
        <v>38</v>
      </c>
      <c r="H41" s="1" t="s">
        <v>111</v>
      </c>
      <c r="I41" s="1">
        <v>2</v>
      </c>
      <c r="J41" s="1">
        <v>1</v>
      </c>
      <c r="O41" s="1">
        <v>0.5</v>
      </c>
      <c r="R41" s="4">
        <v>0.5</v>
      </c>
    </row>
    <row r="42" spans="1:28" ht="17" x14ac:dyDescent="0.2">
      <c r="B42" s="1">
        <v>1</v>
      </c>
      <c r="C42" s="1" t="s">
        <v>42</v>
      </c>
      <c r="F42" s="1" t="s">
        <v>53</v>
      </c>
      <c r="H42" s="1" t="s">
        <v>111</v>
      </c>
      <c r="I42" s="1">
        <v>2</v>
      </c>
      <c r="J42" s="1">
        <v>1</v>
      </c>
      <c r="O42" s="1">
        <v>0.5</v>
      </c>
      <c r="R42" s="4">
        <v>0.5</v>
      </c>
    </row>
    <row r="43" spans="1:28" ht="17" x14ac:dyDescent="0.2">
      <c r="B43" s="1">
        <v>1</v>
      </c>
      <c r="C43" s="1" t="s">
        <v>54</v>
      </c>
      <c r="F43" s="1" t="s">
        <v>36</v>
      </c>
      <c r="H43" s="1" t="s">
        <v>111</v>
      </c>
      <c r="I43" s="1">
        <v>2</v>
      </c>
      <c r="J43" s="1">
        <v>1</v>
      </c>
      <c r="O43" s="1">
        <v>0.5</v>
      </c>
      <c r="R43" s="4">
        <v>0.5</v>
      </c>
      <c r="X43" s="1">
        <v>0</v>
      </c>
    </row>
    <row r="44" spans="1:28" ht="17" x14ac:dyDescent="0.2">
      <c r="B44" s="1">
        <v>1</v>
      </c>
      <c r="C44" s="1" t="s">
        <v>51</v>
      </c>
      <c r="D44" s="1" t="s">
        <v>14</v>
      </c>
      <c r="F44" s="1" t="s">
        <v>36</v>
      </c>
      <c r="H44" s="1" t="s">
        <v>111</v>
      </c>
      <c r="I44" s="1">
        <v>2</v>
      </c>
      <c r="J44" s="1">
        <v>1</v>
      </c>
      <c r="O44" s="1">
        <v>0.5</v>
      </c>
      <c r="R44" s="4">
        <v>0.5</v>
      </c>
    </row>
    <row r="45" spans="1:28" x14ac:dyDescent="0.2">
      <c r="L45" s="1">
        <v>0</v>
      </c>
      <c r="Q45" s="1">
        <v>2.5</v>
      </c>
      <c r="V45" s="1">
        <v>2.5</v>
      </c>
      <c r="Z45" s="1">
        <v>0</v>
      </c>
      <c r="AB45" s="9">
        <v>5</v>
      </c>
    </row>
    <row r="46" spans="1:28" s="2" customFormat="1" ht="51" x14ac:dyDescent="0.2">
      <c r="A46" s="2" t="s">
        <v>55</v>
      </c>
      <c r="E46" s="2" t="s">
        <v>56</v>
      </c>
      <c r="G46" s="2" t="s">
        <v>49</v>
      </c>
      <c r="K46" s="6"/>
      <c r="M46" s="6"/>
      <c r="R46" s="6"/>
      <c r="W46" s="6"/>
      <c r="AB46" s="11"/>
    </row>
    <row r="47" spans="1:28" ht="17" x14ac:dyDescent="0.2">
      <c r="B47" s="1">
        <v>1</v>
      </c>
      <c r="C47" s="1" t="s">
        <v>51</v>
      </c>
      <c r="D47" s="1" t="s">
        <v>14</v>
      </c>
      <c r="H47" s="1" t="s">
        <v>112</v>
      </c>
      <c r="I47" s="1">
        <v>2</v>
      </c>
      <c r="J47" s="1">
        <v>1</v>
      </c>
      <c r="U47" s="1">
        <v>0.5</v>
      </c>
      <c r="X47" s="1">
        <v>0.5</v>
      </c>
    </row>
    <row r="48" spans="1:28" x14ac:dyDescent="0.2">
      <c r="L48" s="1">
        <v>0</v>
      </c>
      <c r="Q48" s="1">
        <v>0</v>
      </c>
      <c r="V48" s="1">
        <v>0.5</v>
      </c>
      <c r="Z48" s="1">
        <v>0.5</v>
      </c>
      <c r="AB48" s="9">
        <v>1</v>
      </c>
    </row>
    <row r="49" spans="1:28" s="2" customFormat="1" ht="51" x14ac:dyDescent="0.2">
      <c r="A49" s="2" t="s">
        <v>57</v>
      </c>
      <c r="E49" s="2" t="s">
        <v>59</v>
      </c>
      <c r="G49" s="2" t="s">
        <v>58</v>
      </c>
      <c r="K49" s="6"/>
      <c r="M49" s="6"/>
      <c r="R49" s="6"/>
      <c r="W49" s="6"/>
      <c r="AB49" s="11"/>
    </row>
    <row r="50" spans="1:28" ht="17" x14ac:dyDescent="0.2">
      <c r="B50" s="1">
        <v>1</v>
      </c>
      <c r="C50" s="1" t="s">
        <v>60</v>
      </c>
      <c r="F50" s="1">
        <v>8</v>
      </c>
      <c r="H50" s="1" t="s">
        <v>111</v>
      </c>
      <c r="I50" s="1">
        <v>2</v>
      </c>
      <c r="J50" s="1">
        <v>1</v>
      </c>
      <c r="O50" s="1">
        <v>0.5</v>
      </c>
      <c r="R50" s="4">
        <v>0.5</v>
      </c>
    </row>
    <row r="51" spans="1:28" ht="17" x14ac:dyDescent="0.2">
      <c r="B51" s="1">
        <v>1</v>
      </c>
      <c r="C51" s="1" t="s">
        <v>51</v>
      </c>
      <c r="D51" s="1" t="s">
        <v>14</v>
      </c>
      <c r="F51" s="1">
        <v>6</v>
      </c>
      <c r="H51" s="1" t="s">
        <v>111</v>
      </c>
      <c r="I51" s="1">
        <v>2</v>
      </c>
      <c r="J51" s="1">
        <v>1</v>
      </c>
      <c r="O51" s="1">
        <v>0.5</v>
      </c>
      <c r="R51" s="4">
        <v>0.5</v>
      </c>
    </row>
    <row r="52" spans="1:28" ht="17" x14ac:dyDescent="0.2">
      <c r="B52" s="1">
        <v>1</v>
      </c>
      <c r="C52" s="1" t="s">
        <v>51</v>
      </c>
      <c r="D52" s="1" t="s">
        <v>14</v>
      </c>
      <c r="F52" s="1">
        <v>3</v>
      </c>
      <c r="H52" s="1" t="s">
        <v>111</v>
      </c>
      <c r="I52" s="1">
        <v>2</v>
      </c>
      <c r="J52" s="1">
        <v>1</v>
      </c>
      <c r="O52" s="1">
        <v>0.5</v>
      </c>
      <c r="R52" s="4">
        <v>0.5</v>
      </c>
    </row>
    <row r="53" spans="1:28" ht="17" x14ac:dyDescent="0.2">
      <c r="B53" s="1">
        <v>1</v>
      </c>
      <c r="C53" s="1" t="s">
        <v>51</v>
      </c>
      <c r="D53" s="1" t="s">
        <v>14</v>
      </c>
      <c r="F53" s="1">
        <v>7</v>
      </c>
      <c r="H53" s="1" t="s">
        <v>111</v>
      </c>
      <c r="I53" s="1">
        <v>2</v>
      </c>
      <c r="J53" s="1">
        <v>1</v>
      </c>
      <c r="O53" s="1">
        <v>0.5</v>
      </c>
      <c r="R53" s="4">
        <v>0.5</v>
      </c>
    </row>
    <row r="54" spans="1:28" ht="34" x14ac:dyDescent="0.2">
      <c r="B54" s="1">
        <v>1</v>
      </c>
      <c r="C54" s="1" t="s">
        <v>61</v>
      </c>
      <c r="D54" s="1" t="s">
        <v>62</v>
      </c>
      <c r="F54" s="1">
        <v>2</v>
      </c>
      <c r="H54" s="1" t="s">
        <v>111</v>
      </c>
      <c r="I54" s="1">
        <v>2</v>
      </c>
      <c r="J54" s="1">
        <v>1</v>
      </c>
      <c r="O54" s="1">
        <v>0.5</v>
      </c>
      <c r="R54" s="4">
        <v>0.5</v>
      </c>
    </row>
    <row r="55" spans="1:28" ht="17" x14ac:dyDescent="0.2">
      <c r="B55" s="1">
        <v>1</v>
      </c>
      <c r="C55" s="1" t="s">
        <v>63</v>
      </c>
      <c r="D55" s="1" t="s">
        <v>14</v>
      </c>
      <c r="F55" s="1">
        <v>33</v>
      </c>
      <c r="H55" s="1" t="s">
        <v>111</v>
      </c>
      <c r="I55" s="1">
        <v>2</v>
      </c>
      <c r="J55" s="1">
        <v>1</v>
      </c>
      <c r="O55" s="1">
        <v>0.5</v>
      </c>
      <c r="R55" s="4">
        <v>0.5</v>
      </c>
    </row>
    <row r="56" spans="1:28" x14ac:dyDescent="0.2">
      <c r="L56" s="1">
        <v>0</v>
      </c>
      <c r="Q56" s="1">
        <v>3</v>
      </c>
      <c r="V56" s="1">
        <v>3</v>
      </c>
      <c r="Z56" s="1">
        <v>0</v>
      </c>
      <c r="AB56" s="9">
        <v>6</v>
      </c>
    </row>
    <row r="57" spans="1:28" s="2" customFormat="1" ht="51" x14ac:dyDescent="0.2">
      <c r="A57" s="2" t="s">
        <v>64</v>
      </c>
      <c r="E57" s="2" t="s">
        <v>66</v>
      </c>
      <c r="G57" s="2" t="s">
        <v>65</v>
      </c>
      <c r="K57" s="6"/>
      <c r="M57" s="6"/>
      <c r="R57" s="6"/>
      <c r="W57" s="6"/>
      <c r="AB57" s="11"/>
    </row>
    <row r="58" spans="1:28" ht="17" x14ac:dyDescent="0.2">
      <c r="B58" s="1">
        <v>1</v>
      </c>
      <c r="C58" s="1" t="s">
        <v>67</v>
      </c>
      <c r="D58" s="1" t="s">
        <v>14</v>
      </c>
      <c r="F58" s="1">
        <v>20</v>
      </c>
      <c r="H58" s="1" t="s">
        <v>113</v>
      </c>
      <c r="I58" s="1">
        <v>1</v>
      </c>
      <c r="J58" s="1">
        <v>1</v>
      </c>
      <c r="T58" s="1">
        <v>1</v>
      </c>
    </row>
    <row r="59" spans="1:28" ht="34" x14ac:dyDescent="0.2">
      <c r="B59" s="1">
        <v>1</v>
      </c>
      <c r="C59" s="1" t="s">
        <v>67</v>
      </c>
      <c r="D59" s="1" t="s">
        <v>68</v>
      </c>
      <c r="F59" s="1">
        <v>33</v>
      </c>
      <c r="H59" s="1" t="s">
        <v>113</v>
      </c>
      <c r="I59" s="1">
        <v>1</v>
      </c>
      <c r="J59" s="1">
        <v>1</v>
      </c>
      <c r="T59" s="1">
        <v>1</v>
      </c>
    </row>
    <row r="60" spans="1:28" ht="17" x14ac:dyDescent="0.2">
      <c r="B60" s="1">
        <v>1</v>
      </c>
      <c r="C60" s="1" t="s">
        <v>61</v>
      </c>
      <c r="D60" s="1" t="s">
        <v>14</v>
      </c>
      <c r="F60" s="1">
        <v>15</v>
      </c>
      <c r="H60" s="1" t="s">
        <v>113</v>
      </c>
      <c r="I60" s="1">
        <v>1</v>
      </c>
      <c r="J60" s="1">
        <v>1</v>
      </c>
      <c r="T60" s="1">
        <v>1</v>
      </c>
    </row>
    <row r="61" spans="1:28" x14ac:dyDescent="0.2">
      <c r="B61" s="1">
        <v>1</v>
      </c>
      <c r="T61" s="1">
        <v>1</v>
      </c>
    </row>
    <row r="62" spans="1:28" x14ac:dyDescent="0.2">
      <c r="L62" s="1">
        <v>0</v>
      </c>
      <c r="Q62" s="1">
        <v>0</v>
      </c>
      <c r="V62" s="1">
        <v>4</v>
      </c>
      <c r="Z62" s="1">
        <v>0</v>
      </c>
      <c r="AB62" s="9">
        <v>4</v>
      </c>
    </row>
    <row r="63" spans="1:28" s="2" customFormat="1" ht="51" x14ac:dyDescent="0.2">
      <c r="A63" s="2" t="s">
        <v>69</v>
      </c>
      <c r="E63" s="2" t="s">
        <v>70</v>
      </c>
      <c r="G63" s="2" t="s">
        <v>58</v>
      </c>
      <c r="K63" s="6"/>
      <c r="M63" s="6"/>
      <c r="R63" s="6"/>
      <c r="W63" s="6"/>
      <c r="AB63" s="11"/>
    </row>
    <row r="64" spans="1:28" ht="17" x14ac:dyDescent="0.2">
      <c r="B64" s="1">
        <v>1</v>
      </c>
      <c r="C64" s="1" t="s">
        <v>42</v>
      </c>
      <c r="F64" s="1">
        <v>105</v>
      </c>
      <c r="H64" s="1" t="s">
        <v>113</v>
      </c>
      <c r="I64" s="1">
        <v>1</v>
      </c>
      <c r="J64" s="1">
        <v>1</v>
      </c>
      <c r="T64" s="1">
        <v>1</v>
      </c>
    </row>
    <row r="65" spans="1:28" ht="17" x14ac:dyDescent="0.2">
      <c r="B65" s="1">
        <v>1</v>
      </c>
      <c r="C65" s="1" t="s">
        <v>42</v>
      </c>
      <c r="F65" s="1">
        <v>6</v>
      </c>
      <c r="H65" s="1" t="s">
        <v>113</v>
      </c>
      <c r="I65" s="1">
        <v>1</v>
      </c>
      <c r="J65" s="1">
        <v>1</v>
      </c>
      <c r="T65" s="1">
        <v>1</v>
      </c>
    </row>
    <row r="66" spans="1:28" ht="17" x14ac:dyDescent="0.2">
      <c r="B66" s="1">
        <v>1</v>
      </c>
      <c r="C66" s="1" t="s">
        <v>42</v>
      </c>
      <c r="F66" s="1">
        <v>5</v>
      </c>
      <c r="H66" s="1" t="s">
        <v>113</v>
      </c>
      <c r="I66" s="1">
        <v>1</v>
      </c>
      <c r="J66" s="1">
        <v>1</v>
      </c>
      <c r="T66" s="1">
        <v>1</v>
      </c>
    </row>
    <row r="67" spans="1:28" ht="34" x14ac:dyDescent="0.2">
      <c r="B67" s="1">
        <v>1</v>
      </c>
      <c r="C67" s="1" t="s">
        <v>72</v>
      </c>
      <c r="F67" s="1">
        <v>5</v>
      </c>
      <c r="H67" s="1" t="s">
        <v>113</v>
      </c>
      <c r="I67" s="1">
        <v>1</v>
      </c>
      <c r="J67" s="1">
        <v>1</v>
      </c>
      <c r="T67" s="1">
        <v>1</v>
      </c>
    </row>
    <row r="68" spans="1:28" ht="34" x14ac:dyDescent="0.2">
      <c r="B68" s="1">
        <v>1</v>
      </c>
      <c r="C68" s="1" t="s">
        <v>73</v>
      </c>
      <c r="F68" s="1" t="s">
        <v>74</v>
      </c>
      <c r="H68" s="1" t="s">
        <v>113</v>
      </c>
      <c r="I68" s="1">
        <v>1</v>
      </c>
      <c r="J68" s="1">
        <v>1</v>
      </c>
      <c r="T68" s="1">
        <v>1</v>
      </c>
    </row>
    <row r="69" spans="1:28" ht="34" x14ac:dyDescent="0.2">
      <c r="B69" s="1">
        <v>1</v>
      </c>
      <c r="C69" s="1" t="s">
        <v>75</v>
      </c>
      <c r="F69" s="1">
        <v>1</v>
      </c>
      <c r="H69" s="1" t="s">
        <v>113</v>
      </c>
      <c r="I69" s="1">
        <v>1</v>
      </c>
      <c r="J69" s="1">
        <v>1</v>
      </c>
      <c r="T69" s="1">
        <v>1</v>
      </c>
    </row>
    <row r="70" spans="1:28" ht="17" x14ac:dyDescent="0.2">
      <c r="B70" s="1">
        <v>1</v>
      </c>
      <c r="C70" s="1" t="s">
        <v>76</v>
      </c>
      <c r="F70" s="1">
        <v>22</v>
      </c>
      <c r="H70" s="1" t="s">
        <v>113</v>
      </c>
      <c r="I70" s="1">
        <v>1</v>
      </c>
      <c r="J70" s="1">
        <v>1</v>
      </c>
      <c r="T70" s="1">
        <v>1</v>
      </c>
    </row>
    <row r="71" spans="1:28" ht="34" x14ac:dyDescent="0.2">
      <c r="B71" s="1">
        <v>1</v>
      </c>
      <c r="C71" s="1" t="s">
        <v>77</v>
      </c>
      <c r="D71" s="1" t="s">
        <v>79</v>
      </c>
      <c r="F71" s="1">
        <v>2</v>
      </c>
      <c r="H71" s="1" t="s">
        <v>113</v>
      </c>
      <c r="I71" s="1">
        <v>1</v>
      </c>
      <c r="J71" s="1">
        <v>1</v>
      </c>
      <c r="T71" s="1">
        <v>1</v>
      </c>
    </row>
    <row r="72" spans="1:28" ht="17" x14ac:dyDescent="0.2">
      <c r="B72" s="1">
        <v>1</v>
      </c>
      <c r="C72" s="1" t="s">
        <v>78</v>
      </c>
      <c r="F72" s="1">
        <v>10</v>
      </c>
      <c r="H72" s="1" t="s">
        <v>113</v>
      </c>
      <c r="I72" s="1">
        <v>1</v>
      </c>
      <c r="J72" s="1">
        <v>1</v>
      </c>
      <c r="T72" s="1">
        <v>1</v>
      </c>
    </row>
    <row r="73" spans="1:28" ht="34" x14ac:dyDescent="0.2">
      <c r="B73" s="1">
        <v>1</v>
      </c>
      <c r="C73" s="1" t="s">
        <v>77</v>
      </c>
      <c r="D73" s="1" t="s">
        <v>79</v>
      </c>
      <c r="F73" s="1">
        <v>14</v>
      </c>
      <c r="H73" s="1" t="s">
        <v>113</v>
      </c>
      <c r="I73" s="1">
        <v>1</v>
      </c>
      <c r="J73" s="1">
        <v>1</v>
      </c>
      <c r="T73" s="1">
        <v>1</v>
      </c>
    </row>
    <row r="74" spans="1:28" x14ac:dyDescent="0.2">
      <c r="L74" s="1">
        <v>0</v>
      </c>
      <c r="Q74" s="1">
        <v>0</v>
      </c>
      <c r="V74" s="1">
        <v>10</v>
      </c>
      <c r="Z74" s="1">
        <v>0</v>
      </c>
      <c r="AB74" s="9">
        <v>10</v>
      </c>
    </row>
    <row r="75" spans="1:28" s="2" customFormat="1" ht="51" x14ac:dyDescent="0.2">
      <c r="A75" s="2" t="s">
        <v>80</v>
      </c>
      <c r="E75" s="2" t="s">
        <v>82</v>
      </c>
      <c r="G75" s="2" t="s">
        <v>81</v>
      </c>
      <c r="K75" s="6"/>
      <c r="M75" s="6"/>
      <c r="R75" s="6"/>
      <c r="W75" s="6"/>
      <c r="AB75" s="11"/>
    </row>
    <row r="76" spans="1:28" ht="17" x14ac:dyDescent="0.2">
      <c r="B76" s="1">
        <v>1</v>
      </c>
      <c r="F76" s="1">
        <v>94</v>
      </c>
      <c r="H76" s="1" t="s">
        <v>111</v>
      </c>
      <c r="I76" s="1">
        <v>2</v>
      </c>
      <c r="J76" s="1">
        <v>1</v>
      </c>
      <c r="O76" s="1">
        <v>0.5</v>
      </c>
      <c r="R76" s="4">
        <v>0.5</v>
      </c>
    </row>
    <row r="77" spans="1:28" ht="17" x14ac:dyDescent="0.2">
      <c r="B77" s="1">
        <v>1</v>
      </c>
      <c r="C77" s="1" t="s">
        <v>71</v>
      </c>
      <c r="F77" s="1">
        <v>2</v>
      </c>
      <c r="H77" s="1" t="s">
        <v>111</v>
      </c>
      <c r="I77" s="1">
        <v>2</v>
      </c>
      <c r="J77" s="1">
        <v>1</v>
      </c>
      <c r="O77" s="1">
        <v>0.5</v>
      </c>
      <c r="R77" s="4" t="s">
        <v>117</v>
      </c>
    </row>
    <row r="78" spans="1:28" ht="34" x14ac:dyDescent="0.2">
      <c r="B78" s="1">
        <v>1</v>
      </c>
      <c r="C78" s="1" t="s">
        <v>83</v>
      </c>
      <c r="D78" s="1" t="s">
        <v>84</v>
      </c>
      <c r="F78" s="1">
        <v>10</v>
      </c>
      <c r="H78" s="1" t="s">
        <v>111</v>
      </c>
      <c r="I78" s="1">
        <v>2</v>
      </c>
      <c r="J78" s="1">
        <v>1</v>
      </c>
      <c r="O78" s="1">
        <v>0.5</v>
      </c>
      <c r="R78" s="4">
        <v>0.5</v>
      </c>
    </row>
    <row r="79" spans="1:28" x14ac:dyDescent="0.2">
      <c r="L79" s="1">
        <v>0</v>
      </c>
      <c r="Q79" s="1">
        <v>1.5</v>
      </c>
      <c r="V79" s="1">
        <v>1.5</v>
      </c>
      <c r="AB79" s="9">
        <v>3</v>
      </c>
    </row>
    <row r="80" spans="1:28" s="2" customFormat="1" ht="34" x14ac:dyDescent="0.2">
      <c r="A80" s="2" t="s">
        <v>85</v>
      </c>
      <c r="E80" s="2" t="s">
        <v>87</v>
      </c>
      <c r="G80" s="2" t="s">
        <v>86</v>
      </c>
      <c r="K80" s="6"/>
      <c r="M80" s="6"/>
      <c r="R80" s="6"/>
      <c r="W80" s="6"/>
      <c r="AB80" s="11"/>
    </row>
    <row r="81" spans="1:28" ht="17" x14ac:dyDescent="0.2">
      <c r="B81" s="1">
        <v>1</v>
      </c>
      <c r="C81" s="1" t="s">
        <v>42</v>
      </c>
      <c r="H81" s="1" t="s">
        <v>111</v>
      </c>
      <c r="I81" s="1">
        <v>2</v>
      </c>
      <c r="J81" s="1">
        <v>1</v>
      </c>
      <c r="O81" s="1">
        <v>0.5</v>
      </c>
      <c r="R81" s="4">
        <v>0.5</v>
      </c>
    </row>
    <row r="82" spans="1:28" ht="34" x14ac:dyDescent="0.2">
      <c r="B82" s="1">
        <v>1</v>
      </c>
      <c r="C82" s="1" t="s">
        <v>88</v>
      </c>
      <c r="H82" s="1" t="s">
        <v>111</v>
      </c>
      <c r="I82" s="1">
        <v>2</v>
      </c>
      <c r="J82" s="1">
        <v>1</v>
      </c>
      <c r="O82" s="1">
        <v>0.5</v>
      </c>
      <c r="R82" s="4">
        <v>0.5</v>
      </c>
    </row>
    <row r="83" spans="1:28" ht="17" x14ac:dyDescent="0.2">
      <c r="B83" s="1">
        <v>2</v>
      </c>
      <c r="C83" s="1" t="s">
        <v>89</v>
      </c>
      <c r="D83" s="1" t="s">
        <v>14</v>
      </c>
      <c r="H83" s="1" t="s">
        <v>111</v>
      </c>
      <c r="I83" s="1">
        <v>2</v>
      </c>
      <c r="J83" s="1">
        <v>1</v>
      </c>
      <c r="O83" s="1">
        <v>1</v>
      </c>
      <c r="R83" s="4">
        <v>1</v>
      </c>
    </row>
    <row r="84" spans="1:28" x14ac:dyDescent="0.2">
      <c r="L84" s="1">
        <v>0</v>
      </c>
      <c r="Q84" s="1">
        <v>2</v>
      </c>
      <c r="V84" s="1">
        <v>2</v>
      </c>
      <c r="Z84" s="1">
        <v>0</v>
      </c>
      <c r="AB84" s="9">
        <v>4</v>
      </c>
    </row>
    <row r="85" spans="1:28" s="3" customFormat="1" ht="34" x14ac:dyDescent="0.2">
      <c r="A85" s="3" t="s">
        <v>90</v>
      </c>
      <c r="K85" s="5"/>
      <c r="M85" s="5"/>
      <c r="R85" s="5"/>
      <c r="W85" s="5"/>
      <c r="AB85" s="10"/>
    </row>
    <row r="86" spans="1:28" s="2" customFormat="1" ht="51" x14ac:dyDescent="0.2">
      <c r="A86" s="2" t="s">
        <v>92</v>
      </c>
      <c r="E86" s="2" t="s">
        <v>93</v>
      </c>
      <c r="G86" s="2" t="s">
        <v>91</v>
      </c>
      <c r="K86" s="6"/>
      <c r="M86" s="6"/>
      <c r="R86" s="6"/>
      <c r="W86" s="6"/>
      <c r="AB86" s="11"/>
    </row>
    <row r="87" spans="1:28" ht="17" x14ac:dyDescent="0.2">
      <c r="B87" s="1">
        <v>1</v>
      </c>
      <c r="C87" s="1" t="s">
        <v>76</v>
      </c>
      <c r="H87" s="1" t="s">
        <v>112</v>
      </c>
      <c r="I87" s="1">
        <v>2</v>
      </c>
      <c r="J87" s="1">
        <v>1</v>
      </c>
      <c r="U87" s="1">
        <v>0.5</v>
      </c>
      <c r="X87" s="1">
        <v>0.5</v>
      </c>
    </row>
    <row r="88" spans="1:28" x14ac:dyDescent="0.2">
      <c r="L88" s="1">
        <v>0</v>
      </c>
      <c r="Q88" s="1">
        <v>0</v>
      </c>
      <c r="V88" s="1">
        <v>0.5</v>
      </c>
      <c r="Z88" s="1">
        <v>0</v>
      </c>
      <c r="AB88" s="9">
        <v>0.5</v>
      </c>
    </row>
    <row r="89" spans="1:28" s="2" customFormat="1" ht="34" x14ac:dyDescent="0.2">
      <c r="A89" s="2" t="s">
        <v>94</v>
      </c>
      <c r="E89" s="2" t="s">
        <v>95</v>
      </c>
      <c r="G89" s="2" t="s">
        <v>91</v>
      </c>
      <c r="K89" s="6"/>
      <c r="M89" s="6"/>
      <c r="R89" s="6"/>
      <c r="W89" s="6"/>
      <c r="AB89" s="11"/>
    </row>
    <row r="90" spans="1:28" ht="51" x14ac:dyDescent="0.2">
      <c r="B90" s="1">
        <v>1</v>
      </c>
      <c r="C90" s="1" t="s">
        <v>83</v>
      </c>
      <c r="D90" s="1" t="s">
        <v>105</v>
      </c>
      <c r="H90" s="1" t="s">
        <v>114</v>
      </c>
      <c r="I90" s="1">
        <v>3</v>
      </c>
      <c r="J90" s="1">
        <v>0.5</v>
      </c>
      <c r="P90" s="1">
        <f>0.5/3</f>
        <v>0.16666666666666666</v>
      </c>
      <c r="S90" s="1">
        <v>0.1666</v>
      </c>
      <c r="W90" s="4">
        <v>0.1666</v>
      </c>
    </row>
    <row r="91" spans="1:28" x14ac:dyDescent="0.2">
      <c r="L91" s="1">
        <v>0</v>
      </c>
      <c r="Q91" s="1">
        <v>0.16666</v>
      </c>
      <c r="V91" s="1">
        <v>0.1666</v>
      </c>
      <c r="W91" s="1"/>
      <c r="Z91" s="1">
        <v>0.1666</v>
      </c>
      <c r="AB91" s="9">
        <f>SUM(L91:Z91)</f>
        <v>0.49985999999999997</v>
      </c>
    </row>
    <row r="92" spans="1:28" s="2" customFormat="1" ht="34" x14ac:dyDescent="0.2">
      <c r="A92" s="2" t="s">
        <v>96</v>
      </c>
      <c r="E92" s="2" t="s">
        <v>97</v>
      </c>
      <c r="G92" s="2" t="s">
        <v>91</v>
      </c>
      <c r="K92" s="6"/>
      <c r="M92" s="6"/>
      <c r="R92" s="6"/>
      <c r="W92" s="6"/>
      <c r="AB92" s="11"/>
    </row>
    <row r="93" spans="1:28" ht="34" x14ac:dyDescent="0.2">
      <c r="B93" s="1">
        <v>1</v>
      </c>
      <c r="C93" s="1" t="s">
        <v>98</v>
      </c>
    </row>
    <row r="94" spans="1:28" ht="17" x14ac:dyDescent="0.2">
      <c r="B94" s="1">
        <v>1</v>
      </c>
      <c r="D94" s="1" t="s">
        <v>14</v>
      </c>
    </row>
    <row r="95" spans="1:28" ht="17" x14ac:dyDescent="0.2">
      <c r="B95" s="1">
        <v>1</v>
      </c>
      <c r="C95" s="1" t="s">
        <v>71</v>
      </c>
    </row>
    <row r="96" spans="1:28" ht="17" x14ac:dyDescent="0.2">
      <c r="B96" s="1">
        <v>1</v>
      </c>
      <c r="C96" s="1" t="s">
        <v>61</v>
      </c>
      <c r="D96" s="1" t="s">
        <v>14</v>
      </c>
    </row>
    <row r="98" spans="1:28" s="2" customFormat="1" ht="51" x14ac:dyDescent="0.2">
      <c r="A98" s="2" t="s">
        <v>99</v>
      </c>
      <c r="E98" s="2" t="s">
        <v>100</v>
      </c>
      <c r="G98" s="2" t="s">
        <v>86</v>
      </c>
      <c r="K98" s="6"/>
      <c r="M98" s="6"/>
      <c r="R98" s="6"/>
      <c r="W98" s="6"/>
      <c r="AB98" s="11"/>
    </row>
    <row r="99" spans="1:28" ht="17" x14ac:dyDescent="0.2">
      <c r="B99" s="1">
        <v>1</v>
      </c>
      <c r="C99" s="1" t="s">
        <v>71</v>
      </c>
      <c r="F99" s="1">
        <v>9</v>
      </c>
      <c r="H99" s="1" t="s">
        <v>112</v>
      </c>
      <c r="I99" s="1">
        <v>2</v>
      </c>
      <c r="J99" s="1">
        <v>1</v>
      </c>
      <c r="U99" s="1">
        <v>0.5</v>
      </c>
      <c r="X99" s="1">
        <v>0.5</v>
      </c>
    </row>
    <row r="100" spans="1:28" x14ac:dyDescent="0.2">
      <c r="L100" s="1">
        <v>0</v>
      </c>
      <c r="Q100" s="1">
        <v>0</v>
      </c>
      <c r="V100" s="1">
        <v>0.5</v>
      </c>
      <c r="Z100" s="1">
        <v>1</v>
      </c>
      <c r="AB100" s="9">
        <v>1.5</v>
      </c>
    </row>
    <row r="101" spans="1:28" s="2" customFormat="1" ht="68" x14ac:dyDescent="0.2">
      <c r="A101" s="2" t="s">
        <v>102</v>
      </c>
      <c r="E101" s="2" t="s">
        <v>103</v>
      </c>
      <c r="G101" s="2" t="s">
        <v>101</v>
      </c>
      <c r="K101" s="6"/>
      <c r="M101" s="6"/>
      <c r="R101" s="6"/>
      <c r="W101" s="6"/>
      <c r="AB101" s="11"/>
    </row>
    <row r="102" spans="1:28" ht="34" x14ac:dyDescent="0.2">
      <c r="B102" s="1">
        <v>1</v>
      </c>
      <c r="C102" s="1" t="s">
        <v>83</v>
      </c>
      <c r="D102" s="1" t="s">
        <v>104</v>
      </c>
      <c r="H102" s="1" t="s">
        <v>115</v>
      </c>
      <c r="I102" s="1">
        <v>1</v>
      </c>
      <c r="J102" s="1">
        <v>1</v>
      </c>
      <c r="Y102" s="1">
        <v>1</v>
      </c>
    </row>
    <row r="103" spans="1:28" x14ac:dyDescent="0.2">
      <c r="L103" s="1">
        <v>0</v>
      </c>
      <c r="Q103" s="1">
        <v>0</v>
      </c>
      <c r="V103" s="1">
        <v>0</v>
      </c>
      <c r="Z103" s="1">
        <v>1</v>
      </c>
      <c r="AB103" s="9">
        <v>1</v>
      </c>
    </row>
    <row r="105" spans="1:28" ht="17" thickBot="1" x14ac:dyDescent="0.25"/>
    <row r="106" spans="1:28" s="7" customFormat="1" ht="18" thickTop="1" thickBot="1" x14ac:dyDescent="0.25">
      <c r="K106" s="8"/>
      <c r="L106" s="7">
        <f>SUM(L4:L103)</f>
        <v>0.5</v>
      </c>
      <c r="M106" s="8"/>
      <c r="Q106" s="7">
        <f>SUM(Q4:Q103)</f>
        <v>17.66666</v>
      </c>
      <c r="R106" s="8"/>
      <c r="V106" s="7">
        <f>SUM(V4:V103)</f>
        <v>26.666599999999999</v>
      </c>
      <c r="W106" s="8"/>
      <c r="Z106" s="7">
        <f>SUM(Z1:Z103)</f>
        <v>2.6665999999999999</v>
      </c>
      <c r="AB106" s="12">
        <f>SUM(L106:Z106)</f>
        <v>47.499859999999998</v>
      </c>
    </row>
    <row r="107" spans="1:28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5F28-3643-F34A-A9A5-6F499E6900DB}">
  <dimension ref="A2:AC80"/>
  <sheetViews>
    <sheetView topLeftCell="A38" zoomScale="70" zoomScaleNormal="70" workbookViewId="0">
      <selection activeCell="Z76" activeCellId="3" sqref="L76 Q76 V76 Z76"/>
    </sheetView>
  </sheetViews>
  <sheetFormatPr baseColWidth="10" defaultRowHeight="16" x14ac:dyDescent="0.2"/>
  <cols>
    <col min="28" max="28" width="10.83203125" style="20"/>
    <col min="29" max="29" width="10.83203125" style="16"/>
  </cols>
  <sheetData>
    <row r="2" spans="1:29" s="13" customFormat="1" x14ac:dyDescent="0.2">
      <c r="A2" s="13" t="s">
        <v>118</v>
      </c>
      <c r="AB2" s="18"/>
      <c r="AC2" s="15"/>
    </row>
    <row r="3" spans="1:29" s="1" customFormat="1" ht="17" x14ac:dyDescent="0.2">
      <c r="B3" s="1">
        <v>1</v>
      </c>
      <c r="C3" s="1" t="s">
        <v>51</v>
      </c>
      <c r="D3" s="1" t="s">
        <v>14</v>
      </c>
      <c r="F3" s="1" t="s">
        <v>52</v>
      </c>
      <c r="H3" s="1" t="s">
        <v>111</v>
      </c>
      <c r="I3" s="1">
        <v>2</v>
      </c>
      <c r="J3" s="1">
        <v>1</v>
      </c>
      <c r="K3" s="4"/>
      <c r="M3" s="4"/>
      <c r="O3" s="1">
        <v>0.5</v>
      </c>
      <c r="R3" s="4">
        <v>0.5</v>
      </c>
      <c r="W3" s="4"/>
      <c r="AB3" s="19"/>
      <c r="AC3" s="9"/>
    </row>
    <row r="4" spans="1:29" s="1" customFormat="1" ht="17" x14ac:dyDescent="0.2">
      <c r="B4" s="1">
        <v>1</v>
      </c>
      <c r="C4" s="1" t="s">
        <v>51</v>
      </c>
      <c r="D4" s="1" t="s">
        <v>14</v>
      </c>
      <c r="F4" s="1" t="s">
        <v>36</v>
      </c>
      <c r="H4" s="1" t="s">
        <v>111</v>
      </c>
      <c r="I4" s="1">
        <v>2</v>
      </c>
      <c r="J4" s="1">
        <v>1</v>
      </c>
      <c r="K4" s="4"/>
      <c r="M4" s="4"/>
      <c r="O4" s="1">
        <v>0.5</v>
      </c>
      <c r="R4" s="4">
        <v>0.5</v>
      </c>
      <c r="W4" s="4"/>
      <c r="AB4" s="19"/>
      <c r="AC4" s="9"/>
    </row>
    <row r="5" spans="1:29" s="1" customFormat="1" ht="17" x14ac:dyDescent="0.2">
      <c r="B5" s="1">
        <v>1</v>
      </c>
      <c r="C5" s="1" t="s">
        <v>51</v>
      </c>
      <c r="D5" s="1" t="s">
        <v>14</v>
      </c>
      <c r="H5" s="1" t="s">
        <v>112</v>
      </c>
      <c r="I5" s="1">
        <v>2</v>
      </c>
      <c r="J5" s="1">
        <v>1</v>
      </c>
      <c r="K5" s="4"/>
      <c r="M5" s="4"/>
      <c r="R5" s="4"/>
      <c r="U5" s="1">
        <v>0.5</v>
      </c>
      <c r="W5" s="4"/>
      <c r="X5" s="1">
        <v>0.5</v>
      </c>
      <c r="AB5" s="19"/>
      <c r="AC5" s="9"/>
    </row>
    <row r="6" spans="1:29" s="1" customFormat="1" ht="17" x14ac:dyDescent="0.2">
      <c r="B6" s="1">
        <v>1</v>
      </c>
      <c r="C6" s="1" t="s">
        <v>51</v>
      </c>
      <c r="D6" s="1" t="s">
        <v>14</v>
      </c>
      <c r="F6" s="1">
        <v>6</v>
      </c>
      <c r="H6" s="1" t="s">
        <v>111</v>
      </c>
      <c r="I6" s="1">
        <v>2</v>
      </c>
      <c r="J6" s="1">
        <v>1</v>
      </c>
      <c r="K6" s="4"/>
      <c r="M6" s="4"/>
      <c r="O6" s="1">
        <v>0.5</v>
      </c>
      <c r="R6" s="4">
        <v>0.5</v>
      </c>
      <c r="W6" s="4"/>
      <c r="AB6" s="19"/>
      <c r="AC6" s="9"/>
    </row>
    <row r="7" spans="1:29" s="1" customFormat="1" ht="17" x14ac:dyDescent="0.2">
      <c r="B7" s="1">
        <v>1</v>
      </c>
      <c r="C7" s="1" t="s">
        <v>51</v>
      </c>
      <c r="D7" s="1" t="s">
        <v>14</v>
      </c>
      <c r="F7" s="1">
        <v>3</v>
      </c>
      <c r="H7" s="1" t="s">
        <v>111</v>
      </c>
      <c r="I7" s="1">
        <v>2</v>
      </c>
      <c r="J7" s="1">
        <v>1</v>
      </c>
      <c r="K7" s="4"/>
      <c r="M7" s="4"/>
      <c r="O7" s="1">
        <v>0.5</v>
      </c>
      <c r="R7" s="4">
        <v>0.5</v>
      </c>
      <c r="W7" s="4"/>
      <c r="AB7" s="19"/>
      <c r="AC7" s="9"/>
    </row>
    <row r="8" spans="1:29" s="1" customFormat="1" ht="17" x14ac:dyDescent="0.2">
      <c r="B8" s="1">
        <v>1</v>
      </c>
      <c r="C8" s="1" t="s">
        <v>51</v>
      </c>
      <c r="D8" s="1" t="s">
        <v>14</v>
      </c>
      <c r="F8" s="1">
        <v>7</v>
      </c>
      <c r="H8" s="1" t="s">
        <v>111</v>
      </c>
      <c r="I8" s="1">
        <v>2</v>
      </c>
      <c r="J8" s="1">
        <v>1</v>
      </c>
      <c r="K8" s="4"/>
      <c r="M8" s="4"/>
      <c r="O8" s="1">
        <v>0.5</v>
      </c>
      <c r="R8" s="4">
        <v>0.5</v>
      </c>
      <c r="W8" s="4"/>
      <c r="AB8" s="19"/>
      <c r="AC8" s="9"/>
    </row>
    <row r="9" spans="1:29" s="1" customFormat="1" ht="34" x14ac:dyDescent="0.2">
      <c r="B9" s="1">
        <v>1</v>
      </c>
      <c r="C9" s="1" t="s">
        <v>61</v>
      </c>
      <c r="D9" s="1" t="s">
        <v>62</v>
      </c>
      <c r="F9" s="1">
        <v>2</v>
      </c>
      <c r="H9" s="1" t="s">
        <v>111</v>
      </c>
      <c r="I9" s="1">
        <v>2</v>
      </c>
      <c r="J9" s="1">
        <v>1</v>
      </c>
      <c r="K9" s="4"/>
      <c r="M9" s="4"/>
      <c r="O9" s="1">
        <v>0.5</v>
      </c>
      <c r="R9" s="4">
        <v>0.5</v>
      </c>
      <c r="W9" s="4"/>
      <c r="AB9" s="19"/>
      <c r="AC9" s="9"/>
    </row>
    <row r="10" spans="1:29" s="1" customFormat="1" ht="17" x14ac:dyDescent="0.2">
      <c r="B10" s="1">
        <v>1</v>
      </c>
      <c r="C10" s="1" t="s">
        <v>63</v>
      </c>
      <c r="D10" s="1" t="s">
        <v>14</v>
      </c>
      <c r="F10" s="1">
        <v>33</v>
      </c>
      <c r="H10" s="1" t="s">
        <v>111</v>
      </c>
      <c r="I10" s="1">
        <v>2</v>
      </c>
      <c r="J10" s="1">
        <v>1</v>
      </c>
      <c r="K10" s="4"/>
      <c r="M10" s="4"/>
      <c r="O10" s="1">
        <v>0.5</v>
      </c>
      <c r="R10" s="4">
        <v>0.5</v>
      </c>
      <c r="W10" s="4"/>
      <c r="AB10" s="19"/>
      <c r="AC10" s="9"/>
    </row>
    <row r="11" spans="1:29" s="1" customFormat="1" ht="17" x14ac:dyDescent="0.2">
      <c r="B11" s="1">
        <v>1</v>
      </c>
      <c r="C11" s="1" t="s">
        <v>67</v>
      </c>
      <c r="D11" s="1" t="s">
        <v>14</v>
      </c>
      <c r="F11" s="1">
        <v>20</v>
      </c>
      <c r="H11" s="1" t="s">
        <v>113</v>
      </c>
      <c r="I11" s="1">
        <v>1</v>
      </c>
      <c r="J11" s="1">
        <v>1</v>
      </c>
      <c r="K11" s="4"/>
      <c r="M11" s="4"/>
      <c r="R11" s="4"/>
      <c r="T11" s="1">
        <v>1</v>
      </c>
      <c r="W11" s="4"/>
      <c r="AB11" s="19"/>
      <c r="AC11" s="9"/>
    </row>
    <row r="12" spans="1:29" s="1" customFormat="1" ht="17" x14ac:dyDescent="0.2">
      <c r="B12" s="1">
        <v>1</v>
      </c>
      <c r="C12" s="1" t="s">
        <v>61</v>
      </c>
      <c r="D12" s="1" t="s">
        <v>14</v>
      </c>
      <c r="F12" s="1">
        <v>15</v>
      </c>
      <c r="H12" s="1" t="s">
        <v>113</v>
      </c>
      <c r="I12" s="1">
        <v>1</v>
      </c>
      <c r="J12" s="1">
        <v>1</v>
      </c>
      <c r="K12" s="4"/>
      <c r="M12" s="4"/>
      <c r="R12" s="4"/>
      <c r="T12" s="1">
        <v>1</v>
      </c>
      <c r="W12" s="4"/>
      <c r="AB12" s="19"/>
      <c r="AC12" s="9"/>
    </row>
    <row r="13" spans="1:29" s="1" customFormat="1" ht="17" x14ac:dyDescent="0.2">
      <c r="B13" s="1">
        <v>1</v>
      </c>
      <c r="C13" s="1" t="s">
        <v>76</v>
      </c>
      <c r="F13" s="1">
        <v>22</v>
      </c>
      <c r="H13" s="1" t="s">
        <v>113</v>
      </c>
      <c r="I13" s="1">
        <v>1</v>
      </c>
      <c r="J13" s="1">
        <v>1</v>
      </c>
      <c r="K13" s="4"/>
      <c r="M13" s="4"/>
      <c r="R13" s="4"/>
      <c r="T13" s="1">
        <v>1</v>
      </c>
      <c r="W13" s="4"/>
      <c r="AB13" s="19"/>
      <c r="AC13" s="9"/>
    </row>
    <row r="14" spans="1:29" s="1" customFormat="1" ht="34" x14ac:dyDescent="0.2">
      <c r="B14" s="1">
        <v>1</v>
      </c>
      <c r="C14" s="1" t="s">
        <v>77</v>
      </c>
      <c r="D14" s="1" t="s">
        <v>79</v>
      </c>
      <c r="F14" s="1">
        <v>2</v>
      </c>
      <c r="H14" s="1" t="s">
        <v>113</v>
      </c>
      <c r="I14" s="1">
        <v>1</v>
      </c>
      <c r="J14" s="1">
        <v>1</v>
      </c>
      <c r="K14" s="4"/>
      <c r="M14" s="4"/>
      <c r="R14" s="4"/>
      <c r="T14" s="1">
        <v>1</v>
      </c>
      <c r="W14" s="4"/>
      <c r="AB14" s="19"/>
      <c r="AC14" s="9"/>
    </row>
    <row r="15" spans="1:29" s="1" customFormat="1" ht="34" x14ac:dyDescent="0.2">
      <c r="B15" s="1">
        <v>1</v>
      </c>
      <c r="C15" s="1" t="s">
        <v>77</v>
      </c>
      <c r="D15" s="1" t="s">
        <v>79</v>
      </c>
      <c r="F15" s="1">
        <v>14</v>
      </c>
      <c r="H15" s="1" t="s">
        <v>113</v>
      </c>
      <c r="I15" s="1">
        <v>1</v>
      </c>
      <c r="J15" s="1">
        <v>1</v>
      </c>
      <c r="K15" s="4"/>
      <c r="M15" s="4"/>
      <c r="R15" s="4"/>
      <c r="T15" s="1">
        <v>1</v>
      </c>
      <c r="W15" s="4"/>
      <c r="AB15" s="19"/>
      <c r="AC15" s="9"/>
    </row>
    <row r="16" spans="1:29" s="1" customFormat="1" ht="17" x14ac:dyDescent="0.2">
      <c r="B16" s="1">
        <v>2</v>
      </c>
      <c r="C16" s="1" t="s">
        <v>89</v>
      </c>
      <c r="D16" s="1" t="s">
        <v>14</v>
      </c>
      <c r="H16" s="1" t="s">
        <v>111</v>
      </c>
      <c r="I16" s="1">
        <v>2</v>
      </c>
      <c r="J16" s="1">
        <v>1</v>
      </c>
      <c r="K16" s="4"/>
      <c r="M16" s="4"/>
      <c r="O16" s="1">
        <v>1</v>
      </c>
      <c r="R16" s="4">
        <v>1</v>
      </c>
      <c r="W16" s="4"/>
      <c r="AB16" s="19"/>
      <c r="AC16" s="9"/>
    </row>
    <row r="17" spans="1:29" s="1" customFormat="1" ht="17" x14ac:dyDescent="0.2">
      <c r="B17" s="1">
        <v>1</v>
      </c>
      <c r="C17" s="1" t="s">
        <v>76</v>
      </c>
      <c r="H17" s="1" t="s">
        <v>112</v>
      </c>
      <c r="I17" s="1">
        <v>2</v>
      </c>
      <c r="J17" s="1">
        <v>1</v>
      </c>
      <c r="K17" s="4"/>
      <c r="M17" s="4"/>
      <c r="R17" s="4"/>
      <c r="U17" s="1">
        <v>0.5</v>
      </c>
      <c r="W17" s="4"/>
      <c r="X17" s="1">
        <v>0.5</v>
      </c>
      <c r="AB17" s="19"/>
      <c r="AC17" s="9"/>
    </row>
    <row r="18" spans="1:29" s="1" customFormat="1" ht="17" x14ac:dyDescent="0.2">
      <c r="B18" s="1">
        <v>1</v>
      </c>
      <c r="D18" s="1" t="s">
        <v>14</v>
      </c>
      <c r="K18" s="4"/>
      <c r="M18" s="4"/>
      <c r="R18" s="4"/>
      <c r="W18" s="4"/>
      <c r="AB18" s="19"/>
      <c r="AC18" s="9"/>
    </row>
    <row r="19" spans="1:29" s="1" customFormat="1" ht="17" x14ac:dyDescent="0.2">
      <c r="B19" s="1">
        <v>1</v>
      </c>
      <c r="C19" s="1" t="s">
        <v>61</v>
      </c>
      <c r="D19" s="1" t="s">
        <v>14</v>
      </c>
      <c r="K19" s="4"/>
      <c r="M19" s="4"/>
      <c r="R19" s="4"/>
      <c r="W19" s="4"/>
      <c r="AB19" s="19"/>
      <c r="AC19" s="9"/>
    </row>
    <row r="20" spans="1:29" x14ac:dyDescent="0.2">
      <c r="L20">
        <v>0</v>
      </c>
      <c r="Q20">
        <f>SUM(M3:O19)</f>
        <v>4.5</v>
      </c>
      <c r="V20">
        <f>SUM(R3:U19)</f>
        <v>10.5</v>
      </c>
      <c r="Y20">
        <f>SUM(W3:X19)</f>
        <v>1</v>
      </c>
      <c r="AC20" s="16">
        <v>16</v>
      </c>
    </row>
    <row r="22" spans="1:29" s="13" customFormat="1" x14ac:dyDescent="0.2">
      <c r="A22" s="13" t="s">
        <v>119</v>
      </c>
      <c r="AB22" s="18"/>
      <c r="AC22" s="15"/>
    </row>
    <row r="23" spans="1:29" s="1" customFormat="1" ht="68" x14ac:dyDescent="0.2">
      <c r="B23" s="1">
        <v>1</v>
      </c>
      <c r="C23" s="1" t="s">
        <v>9</v>
      </c>
      <c r="D23" s="1" t="s">
        <v>10</v>
      </c>
      <c r="K23" s="4"/>
      <c r="M23" s="4"/>
      <c r="R23" s="4"/>
      <c r="W23" s="4"/>
      <c r="AB23" s="19"/>
      <c r="AC23" s="9"/>
    </row>
    <row r="24" spans="1:29" s="1" customFormat="1" ht="17" x14ac:dyDescent="0.2">
      <c r="B24" s="1">
        <v>1</v>
      </c>
      <c r="C24" s="1" t="s">
        <v>15</v>
      </c>
      <c r="D24" s="1" t="s">
        <v>16</v>
      </c>
      <c r="K24" s="4"/>
      <c r="M24" s="4"/>
      <c r="R24" s="4"/>
      <c r="W24" s="4"/>
      <c r="AB24" s="19"/>
      <c r="AC24" s="9"/>
    </row>
    <row r="25" spans="1:29" s="1" customFormat="1" ht="17" x14ac:dyDescent="0.2">
      <c r="B25" s="1">
        <v>1</v>
      </c>
      <c r="C25" s="1" t="s">
        <v>37</v>
      </c>
      <c r="D25" s="1" t="s">
        <v>16</v>
      </c>
      <c r="F25" s="1" t="s">
        <v>35</v>
      </c>
      <c r="H25" s="1" t="s">
        <v>110</v>
      </c>
      <c r="I25" s="1">
        <v>1</v>
      </c>
      <c r="J25" s="1">
        <v>1</v>
      </c>
      <c r="K25" s="4"/>
      <c r="M25" s="4"/>
      <c r="N25" s="1">
        <v>1</v>
      </c>
      <c r="R25" s="4"/>
      <c r="W25" s="4"/>
      <c r="AB25" s="19"/>
      <c r="AC25" s="9"/>
    </row>
    <row r="26" spans="1:29" s="1" customFormat="1" ht="17" x14ac:dyDescent="0.2">
      <c r="B26" s="1">
        <v>1</v>
      </c>
      <c r="C26" s="1" t="s">
        <v>37</v>
      </c>
      <c r="D26" s="1" t="s">
        <v>16</v>
      </c>
      <c r="F26" s="1" t="s">
        <v>36</v>
      </c>
      <c r="H26" s="1" t="s">
        <v>110</v>
      </c>
      <c r="I26" s="1">
        <v>1</v>
      </c>
      <c r="J26" s="1">
        <v>1</v>
      </c>
      <c r="K26" s="4"/>
      <c r="M26" s="4"/>
      <c r="N26" s="1">
        <v>1</v>
      </c>
      <c r="R26" s="4"/>
      <c r="W26" s="4"/>
      <c r="AB26" s="19"/>
      <c r="AC26" s="9"/>
    </row>
    <row r="27" spans="1:29" s="1" customFormat="1" ht="17" x14ac:dyDescent="0.2">
      <c r="B27" s="1">
        <v>1</v>
      </c>
      <c r="C27" s="1" t="s">
        <v>37</v>
      </c>
      <c r="D27" s="1" t="s">
        <v>16</v>
      </c>
      <c r="F27" s="1" t="s">
        <v>38</v>
      </c>
      <c r="H27" s="1" t="s">
        <v>110</v>
      </c>
      <c r="I27" s="1">
        <v>1</v>
      </c>
      <c r="J27" s="1">
        <v>1</v>
      </c>
      <c r="K27" s="4"/>
      <c r="M27" s="4"/>
      <c r="N27" s="1">
        <v>1</v>
      </c>
      <c r="R27" s="4"/>
      <c r="W27" s="4"/>
      <c r="AB27" s="19"/>
      <c r="AC27" s="9"/>
    </row>
    <row r="28" spans="1:29" s="1" customFormat="1" ht="17" x14ac:dyDescent="0.2">
      <c r="B28" s="1">
        <v>1</v>
      </c>
      <c r="C28" s="1" t="s">
        <v>34</v>
      </c>
      <c r="F28" s="1" t="s">
        <v>35</v>
      </c>
      <c r="H28" s="1" t="s">
        <v>110</v>
      </c>
      <c r="I28" s="1">
        <v>1</v>
      </c>
      <c r="J28" s="1">
        <v>1</v>
      </c>
      <c r="K28" s="4"/>
      <c r="M28" s="4"/>
      <c r="N28" s="1">
        <v>1</v>
      </c>
      <c r="R28" s="4"/>
      <c r="W28" s="4"/>
      <c r="AB28" s="19"/>
      <c r="AC28" s="9"/>
    </row>
    <row r="29" spans="1:29" s="1" customFormat="1" ht="17" x14ac:dyDescent="0.2">
      <c r="B29" s="1">
        <v>1</v>
      </c>
      <c r="C29" s="1" t="s">
        <v>42</v>
      </c>
      <c r="F29" s="1" t="s">
        <v>38</v>
      </c>
      <c r="H29" s="1" t="s">
        <v>110</v>
      </c>
      <c r="I29" s="1">
        <v>1</v>
      </c>
      <c r="J29" s="1">
        <v>1</v>
      </c>
      <c r="K29" s="4"/>
      <c r="M29" s="4"/>
      <c r="N29" s="1">
        <v>1</v>
      </c>
      <c r="R29" s="4"/>
      <c r="W29" s="4"/>
      <c r="AB29" s="19"/>
      <c r="AC29" s="9"/>
    </row>
    <row r="30" spans="1:29" s="1" customFormat="1" ht="17" x14ac:dyDescent="0.2">
      <c r="B30" s="1">
        <v>1</v>
      </c>
      <c r="C30" s="1" t="s">
        <v>42</v>
      </c>
      <c r="F30" s="1" t="s">
        <v>47</v>
      </c>
      <c r="H30" s="1" t="s">
        <v>111</v>
      </c>
      <c r="I30" s="1">
        <v>1</v>
      </c>
      <c r="J30" s="1">
        <v>1</v>
      </c>
      <c r="K30" s="4"/>
      <c r="M30" s="4"/>
      <c r="O30" s="1">
        <v>0.5</v>
      </c>
      <c r="R30" s="4">
        <v>0.5</v>
      </c>
      <c r="W30" s="4"/>
      <c r="AB30" s="19"/>
      <c r="AC30" s="9"/>
    </row>
    <row r="31" spans="1:29" s="1" customFormat="1" ht="17" x14ac:dyDescent="0.2">
      <c r="B31" s="1">
        <v>1</v>
      </c>
      <c r="C31" s="1" t="s">
        <v>42</v>
      </c>
      <c r="F31" s="1" t="s">
        <v>38</v>
      </c>
      <c r="H31" s="1" t="s">
        <v>111</v>
      </c>
      <c r="I31" s="1">
        <v>1</v>
      </c>
      <c r="J31" s="1">
        <v>1</v>
      </c>
      <c r="K31" s="4"/>
      <c r="M31" s="4"/>
      <c r="O31" s="1">
        <v>0.5</v>
      </c>
      <c r="R31" s="4">
        <v>0.5</v>
      </c>
      <c r="W31" s="4"/>
      <c r="AB31" s="19"/>
      <c r="AC31" s="9"/>
    </row>
    <row r="32" spans="1:29" s="1" customFormat="1" ht="17" x14ac:dyDescent="0.2">
      <c r="B32" s="1">
        <v>1</v>
      </c>
      <c r="C32" s="1" t="s">
        <v>42</v>
      </c>
      <c r="F32" s="1" t="s">
        <v>38</v>
      </c>
      <c r="H32" s="1" t="s">
        <v>111</v>
      </c>
      <c r="I32" s="1">
        <v>2</v>
      </c>
      <c r="J32" s="1">
        <v>1</v>
      </c>
      <c r="K32" s="4"/>
      <c r="M32" s="4"/>
      <c r="O32" s="1">
        <v>0.5</v>
      </c>
      <c r="R32" s="4">
        <v>0.5</v>
      </c>
      <c r="W32" s="4"/>
      <c r="AB32" s="19"/>
      <c r="AC32" s="9"/>
    </row>
    <row r="33" spans="1:29" s="1" customFormat="1" ht="17" x14ac:dyDescent="0.2">
      <c r="B33" s="1">
        <v>1</v>
      </c>
      <c r="C33" s="1" t="s">
        <v>42</v>
      </c>
      <c r="F33" s="1" t="s">
        <v>53</v>
      </c>
      <c r="H33" s="1" t="s">
        <v>111</v>
      </c>
      <c r="I33" s="1">
        <v>2</v>
      </c>
      <c r="J33" s="1">
        <v>1</v>
      </c>
      <c r="K33" s="4"/>
      <c r="M33" s="4"/>
      <c r="O33" s="1">
        <v>0.5</v>
      </c>
      <c r="R33" s="4">
        <v>0.5</v>
      </c>
      <c r="W33" s="4"/>
      <c r="AB33" s="19"/>
      <c r="AC33" s="9"/>
    </row>
    <row r="34" spans="1:29" s="1" customFormat="1" ht="17" x14ac:dyDescent="0.2">
      <c r="B34" s="1">
        <v>1</v>
      </c>
      <c r="C34" s="1" t="s">
        <v>42</v>
      </c>
      <c r="F34" s="1">
        <v>105</v>
      </c>
      <c r="H34" s="1" t="s">
        <v>113</v>
      </c>
      <c r="I34" s="1">
        <v>1</v>
      </c>
      <c r="J34" s="1">
        <v>1</v>
      </c>
      <c r="K34" s="4"/>
      <c r="M34" s="4"/>
      <c r="R34" s="4"/>
      <c r="T34" s="1">
        <v>1</v>
      </c>
      <c r="W34" s="4"/>
      <c r="AB34" s="19"/>
      <c r="AC34" s="9"/>
    </row>
    <row r="35" spans="1:29" s="1" customFormat="1" ht="17" x14ac:dyDescent="0.2">
      <c r="B35" s="1">
        <v>1</v>
      </c>
      <c r="C35" s="1" t="s">
        <v>42</v>
      </c>
      <c r="F35" s="1">
        <v>6</v>
      </c>
      <c r="H35" s="1" t="s">
        <v>113</v>
      </c>
      <c r="I35" s="1">
        <v>1</v>
      </c>
      <c r="J35" s="1">
        <v>1</v>
      </c>
      <c r="K35" s="4"/>
      <c r="M35" s="4"/>
      <c r="R35" s="4"/>
      <c r="T35" s="1">
        <v>1</v>
      </c>
      <c r="W35" s="4"/>
      <c r="AB35" s="19"/>
      <c r="AC35" s="9"/>
    </row>
    <row r="36" spans="1:29" s="1" customFormat="1" ht="17" x14ac:dyDescent="0.2">
      <c r="B36" s="1">
        <v>1</v>
      </c>
      <c r="C36" s="1" t="s">
        <v>42</v>
      </c>
      <c r="F36" s="1">
        <v>5</v>
      </c>
      <c r="H36" s="1" t="s">
        <v>113</v>
      </c>
      <c r="I36" s="1">
        <v>1</v>
      </c>
      <c r="J36" s="1">
        <v>1</v>
      </c>
      <c r="K36" s="4"/>
      <c r="M36" s="4"/>
      <c r="R36" s="4"/>
      <c r="T36" s="1">
        <v>1</v>
      </c>
      <c r="W36" s="4"/>
      <c r="AB36" s="19"/>
      <c r="AC36" s="9"/>
    </row>
    <row r="37" spans="1:29" s="1" customFormat="1" ht="34" x14ac:dyDescent="0.2">
      <c r="B37" s="1">
        <v>1</v>
      </c>
      <c r="C37" s="1" t="s">
        <v>72</v>
      </c>
      <c r="F37" s="1">
        <v>5</v>
      </c>
      <c r="H37" s="1" t="s">
        <v>113</v>
      </c>
      <c r="I37" s="1">
        <v>1</v>
      </c>
      <c r="J37" s="1">
        <v>1</v>
      </c>
      <c r="K37" s="4"/>
      <c r="M37" s="4"/>
      <c r="R37" s="4"/>
      <c r="T37" s="1">
        <v>1</v>
      </c>
      <c r="W37" s="4"/>
      <c r="AB37" s="19"/>
      <c r="AC37" s="9"/>
    </row>
    <row r="38" spans="1:29" s="1" customFormat="1" ht="17" x14ac:dyDescent="0.2">
      <c r="B38" s="1">
        <v>1</v>
      </c>
      <c r="C38" s="1" t="s">
        <v>42</v>
      </c>
      <c r="H38" s="1" t="s">
        <v>111</v>
      </c>
      <c r="I38" s="1">
        <v>2</v>
      </c>
      <c r="J38" s="1">
        <v>1</v>
      </c>
      <c r="K38" s="4"/>
      <c r="M38" s="4"/>
      <c r="O38" s="1">
        <v>0.5</v>
      </c>
      <c r="R38" s="4">
        <v>0.5</v>
      </c>
      <c r="W38" s="4"/>
      <c r="AB38" s="19"/>
      <c r="AC38" s="9"/>
    </row>
    <row r="39" spans="1:29" x14ac:dyDescent="0.2">
      <c r="L39">
        <v>0</v>
      </c>
      <c r="Q39">
        <f>SUM(M23:P38)</f>
        <v>7.5</v>
      </c>
      <c r="V39">
        <f>SUM(R23:U39)</f>
        <v>6.5</v>
      </c>
      <c r="Z39">
        <v>0</v>
      </c>
      <c r="AC39" s="16">
        <f>6.5+7.5</f>
        <v>14</v>
      </c>
    </row>
    <row r="41" spans="1:29" s="13" customFormat="1" x14ac:dyDescent="0.2">
      <c r="A41" s="13" t="s">
        <v>120</v>
      </c>
      <c r="AB41" s="18"/>
      <c r="AC41" s="15"/>
    </row>
    <row r="42" spans="1:29" s="1" customFormat="1" ht="17" x14ac:dyDescent="0.2">
      <c r="B42" s="1">
        <v>1</v>
      </c>
      <c r="C42" s="1" t="s">
        <v>27</v>
      </c>
      <c r="D42" s="1" t="s">
        <v>28</v>
      </c>
      <c r="H42" s="1" t="s">
        <v>109</v>
      </c>
      <c r="I42" s="1">
        <v>2</v>
      </c>
      <c r="J42" s="1">
        <v>1</v>
      </c>
      <c r="K42" s="4">
        <v>0.5</v>
      </c>
      <c r="M42" s="4">
        <v>0.5</v>
      </c>
      <c r="R42" s="4"/>
      <c r="W42" s="4"/>
      <c r="AB42" s="19"/>
      <c r="AC42" s="9"/>
    </row>
    <row r="43" spans="1:29" s="1" customFormat="1" ht="34" x14ac:dyDescent="0.2">
      <c r="B43" s="1">
        <v>1</v>
      </c>
      <c r="C43" s="1" t="s">
        <v>67</v>
      </c>
      <c r="D43" s="1" t="s">
        <v>68</v>
      </c>
      <c r="F43" s="1">
        <v>33</v>
      </c>
      <c r="H43" s="1" t="s">
        <v>113</v>
      </c>
      <c r="I43" s="1">
        <v>1</v>
      </c>
      <c r="J43" s="1">
        <v>1</v>
      </c>
      <c r="K43" s="4"/>
      <c r="M43" s="4"/>
      <c r="R43" s="4"/>
      <c r="T43" s="1">
        <v>1</v>
      </c>
      <c r="W43" s="4"/>
      <c r="AB43" s="19"/>
      <c r="AC43" s="9"/>
    </row>
    <row r="44" spans="1:29" s="1" customFormat="1" ht="34" x14ac:dyDescent="0.2">
      <c r="B44" s="1">
        <v>1</v>
      </c>
      <c r="C44" s="1" t="s">
        <v>73</v>
      </c>
      <c r="F44" s="1" t="s">
        <v>74</v>
      </c>
      <c r="H44" s="1" t="s">
        <v>113</v>
      </c>
      <c r="I44" s="1">
        <v>1</v>
      </c>
      <c r="J44" s="1">
        <v>1</v>
      </c>
      <c r="K44" s="4"/>
      <c r="M44" s="4"/>
      <c r="R44" s="4"/>
      <c r="T44" s="1">
        <v>1</v>
      </c>
      <c r="W44" s="4"/>
      <c r="AB44" s="19"/>
      <c r="AC44" s="9"/>
    </row>
    <row r="45" spans="1:29" s="1" customFormat="1" ht="17" x14ac:dyDescent="0.2">
      <c r="B45" s="1">
        <v>1</v>
      </c>
      <c r="C45" s="1" t="s">
        <v>71</v>
      </c>
      <c r="F45" s="1">
        <v>2</v>
      </c>
      <c r="H45" s="1" t="s">
        <v>111</v>
      </c>
      <c r="I45" s="1">
        <v>2</v>
      </c>
      <c r="J45" s="1">
        <v>1</v>
      </c>
      <c r="K45" s="4"/>
      <c r="M45" s="4"/>
      <c r="O45" s="1">
        <v>0.5</v>
      </c>
      <c r="R45" s="4">
        <v>0.5</v>
      </c>
      <c r="W45" s="4"/>
      <c r="AB45" s="19"/>
      <c r="AC45" s="9"/>
    </row>
    <row r="46" spans="1:29" s="1" customFormat="1" ht="34" x14ac:dyDescent="0.2">
      <c r="B46" s="1">
        <v>1</v>
      </c>
      <c r="C46" s="1" t="s">
        <v>83</v>
      </c>
      <c r="D46" s="1" t="s">
        <v>84</v>
      </c>
      <c r="F46" s="1">
        <v>10</v>
      </c>
      <c r="H46" s="1" t="s">
        <v>111</v>
      </c>
      <c r="I46" s="1">
        <v>2</v>
      </c>
      <c r="J46" s="1">
        <v>1</v>
      </c>
      <c r="K46" s="4"/>
      <c r="M46" s="4"/>
      <c r="O46" s="1">
        <v>0.5</v>
      </c>
      <c r="R46" s="4">
        <v>0.5</v>
      </c>
      <c r="W46" s="4"/>
      <c r="AB46" s="19"/>
      <c r="AC46" s="9"/>
    </row>
    <row r="47" spans="1:29" s="1" customFormat="1" ht="34" x14ac:dyDescent="0.2">
      <c r="B47" s="1">
        <v>1</v>
      </c>
      <c r="C47" s="1" t="s">
        <v>88</v>
      </c>
      <c r="H47" s="1" t="s">
        <v>111</v>
      </c>
      <c r="I47" s="1">
        <v>2</v>
      </c>
      <c r="J47" s="1">
        <v>1</v>
      </c>
      <c r="K47" s="4"/>
      <c r="M47" s="4"/>
      <c r="O47" s="1">
        <v>0.5</v>
      </c>
      <c r="R47" s="4">
        <v>0.5</v>
      </c>
      <c r="W47" s="4"/>
      <c r="AB47" s="19"/>
      <c r="AC47" s="9"/>
    </row>
    <row r="48" spans="1:29" s="1" customFormat="1" ht="17" x14ac:dyDescent="0.2">
      <c r="B48" s="1">
        <v>1</v>
      </c>
      <c r="C48" s="1" t="s">
        <v>71</v>
      </c>
      <c r="K48" s="4"/>
      <c r="M48" s="4"/>
      <c r="R48" s="4"/>
      <c r="W48" s="4"/>
      <c r="AB48" s="19"/>
      <c r="AC48" s="9"/>
    </row>
    <row r="49" spans="1:29" s="1" customFormat="1" ht="17" x14ac:dyDescent="0.2">
      <c r="B49" s="1">
        <v>1</v>
      </c>
      <c r="C49" s="1" t="s">
        <v>71</v>
      </c>
      <c r="F49" s="1">
        <v>9</v>
      </c>
      <c r="H49" s="1" t="s">
        <v>112</v>
      </c>
      <c r="I49" s="1">
        <v>2</v>
      </c>
      <c r="J49" s="1">
        <v>1</v>
      </c>
      <c r="K49" s="4"/>
      <c r="M49" s="4"/>
      <c r="R49" s="4"/>
      <c r="U49" s="1">
        <v>0.5</v>
      </c>
      <c r="W49" s="4"/>
      <c r="X49" s="1">
        <v>0.5</v>
      </c>
      <c r="AB49" s="19"/>
      <c r="AC49" s="9"/>
    </row>
    <row r="50" spans="1:29" s="1" customFormat="1" ht="34" x14ac:dyDescent="0.2">
      <c r="B50" s="1">
        <v>1</v>
      </c>
      <c r="C50" s="1" t="s">
        <v>83</v>
      </c>
      <c r="D50" s="1" t="s">
        <v>104</v>
      </c>
      <c r="H50" s="1" t="s">
        <v>115</v>
      </c>
      <c r="I50" s="1">
        <v>1</v>
      </c>
      <c r="J50" s="1">
        <v>1</v>
      </c>
      <c r="K50" s="4"/>
      <c r="M50" s="4"/>
      <c r="R50" s="4"/>
      <c r="W50" s="4"/>
      <c r="Y50" s="1">
        <v>1</v>
      </c>
      <c r="AB50" s="19"/>
      <c r="AC50" s="9"/>
    </row>
    <row r="51" spans="1:29" x14ac:dyDescent="0.2">
      <c r="L51">
        <v>0.5</v>
      </c>
      <c r="Q51">
        <v>2</v>
      </c>
      <c r="V51">
        <v>4</v>
      </c>
      <c r="Z51">
        <v>1.5</v>
      </c>
      <c r="AC51" s="16">
        <v>8</v>
      </c>
    </row>
    <row r="53" spans="1:29" s="13" customFormat="1" x14ac:dyDescent="0.2">
      <c r="A53" s="13" t="s">
        <v>121</v>
      </c>
      <c r="AB53" s="18"/>
      <c r="AC53" s="15"/>
    </row>
    <row r="54" spans="1:29" s="1" customFormat="1" ht="34" x14ac:dyDescent="0.2">
      <c r="B54" s="1">
        <v>1</v>
      </c>
      <c r="C54" s="1" t="s">
        <v>39</v>
      </c>
      <c r="F54" s="1" t="s">
        <v>36</v>
      </c>
      <c r="H54" s="1" t="s">
        <v>110</v>
      </c>
      <c r="I54" s="1">
        <v>1</v>
      </c>
      <c r="J54" s="1">
        <v>1</v>
      </c>
      <c r="K54" s="4"/>
      <c r="M54" s="4"/>
      <c r="N54" s="1">
        <v>1</v>
      </c>
      <c r="R54" s="4"/>
      <c r="W54" s="4"/>
      <c r="AB54" s="19"/>
      <c r="AC54" s="9"/>
    </row>
    <row r="55" spans="1:29" s="1" customFormat="1" ht="17" x14ac:dyDescent="0.2">
      <c r="B55" s="1">
        <v>1</v>
      </c>
      <c r="C55" s="1" t="s">
        <v>54</v>
      </c>
      <c r="F55" s="1" t="s">
        <v>36</v>
      </c>
      <c r="H55" s="1" t="s">
        <v>111</v>
      </c>
      <c r="I55" s="1">
        <v>2</v>
      </c>
      <c r="J55" s="1">
        <v>1</v>
      </c>
      <c r="K55" s="4"/>
      <c r="M55" s="4"/>
      <c r="O55" s="1">
        <v>0.5</v>
      </c>
      <c r="R55" s="4">
        <v>0.5</v>
      </c>
      <c r="W55" s="4"/>
      <c r="X55" s="1">
        <v>0</v>
      </c>
      <c r="AB55" s="19"/>
      <c r="AC55" s="9"/>
    </row>
    <row r="56" spans="1:29" s="1" customFormat="1" ht="17" x14ac:dyDescent="0.2">
      <c r="B56" s="1">
        <v>1</v>
      </c>
      <c r="C56" s="1" t="s">
        <v>60</v>
      </c>
      <c r="F56" s="1">
        <v>8</v>
      </c>
      <c r="H56" s="1" t="s">
        <v>111</v>
      </c>
      <c r="I56" s="1">
        <v>2</v>
      </c>
      <c r="J56" s="1">
        <v>1</v>
      </c>
      <c r="K56" s="4"/>
      <c r="M56" s="4"/>
      <c r="O56" s="1">
        <v>0.5</v>
      </c>
      <c r="R56" s="4">
        <v>0.5</v>
      </c>
      <c r="W56" s="4"/>
      <c r="AB56" s="19"/>
      <c r="AC56" s="9"/>
    </row>
    <row r="57" spans="1:29" s="1" customFormat="1" ht="34" x14ac:dyDescent="0.2">
      <c r="B57" s="1">
        <v>1</v>
      </c>
      <c r="C57" s="1" t="s">
        <v>75</v>
      </c>
      <c r="F57" s="1">
        <v>1</v>
      </c>
      <c r="H57" s="1" t="s">
        <v>113</v>
      </c>
      <c r="I57" s="1">
        <v>1</v>
      </c>
      <c r="J57" s="1">
        <v>1</v>
      </c>
      <c r="K57" s="4"/>
      <c r="M57" s="4"/>
      <c r="R57" s="4"/>
      <c r="T57" s="1">
        <v>1</v>
      </c>
      <c r="W57" s="4"/>
      <c r="AB57" s="19"/>
      <c r="AC57" s="9"/>
    </row>
    <row r="58" spans="1:29" x14ac:dyDescent="0.2">
      <c r="L58">
        <v>0</v>
      </c>
      <c r="Q58">
        <v>2</v>
      </c>
      <c r="V58">
        <v>2</v>
      </c>
      <c r="Z58">
        <v>0</v>
      </c>
      <c r="AC58" s="16">
        <v>4</v>
      </c>
    </row>
    <row r="60" spans="1:29" s="13" customFormat="1" x14ac:dyDescent="0.2">
      <c r="A60" s="13" t="s">
        <v>122</v>
      </c>
      <c r="AB60" s="18"/>
      <c r="AC60" s="15"/>
    </row>
    <row r="61" spans="1:29" s="1" customFormat="1" ht="17" x14ac:dyDescent="0.2">
      <c r="B61" s="1">
        <v>1</v>
      </c>
      <c r="C61" s="1" t="s">
        <v>78</v>
      </c>
      <c r="F61" s="1">
        <v>10</v>
      </c>
      <c r="H61" s="1" t="s">
        <v>113</v>
      </c>
      <c r="I61" s="1">
        <v>1</v>
      </c>
      <c r="J61" s="1">
        <v>1</v>
      </c>
      <c r="K61" s="4"/>
      <c r="M61" s="4"/>
      <c r="R61" s="4"/>
      <c r="T61" s="1">
        <v>1</v>
      </c>
      <c r="W61" s="4"/>
      <c r="AB61" s="19"/>
      <c r="AC61" s="9"/>
    </row>
    <row r="62" spans="1:29" x14ac:dyDescent="0.2">
      <c r="L62">
        <v>0</v>
      </c>
      <c r="Q62">
        <v>0</v>
      </c>
      <c r="V62">
        <v>1</v>
      </c>
      <c r="Z62">
        <v>0</v>
      </c>
      <c r="AC62" s="16">
        <v>1</v>
      </c>
    </row>
    <row r="64" spans="1:29" s="13" customFormat="1" x14ac:dyDescent="0.2">
      <c r="A64" s="13" t="s">
        <v>123</v>
      </c>
      <c r="AB64" s="18"/>
      <c r="AC64" s="15"/>
    </row>
    <row r="65" spans="1:29" s="1" customFormat="1" ht="51" x14ac:dyDescent="0.2">
      <c r="B65" s="1">
        <v>1</v>
      </c>
      <c r="C65" s="1" t="s">
        <v>83</v>
      </c>
      <c r="D65" s="1" t="s">
        <v>105</v>
      </c>
      <c r="H65" s="1" t="s">
        <v>114</v>
      </c>
      <c r="I65" s="1">
        <v>3</v>
      </c>
      <c r="J65" s="1">
        <v>0.5</v>
      </c>
      <c r="K65" s="4"/>
      <c r="M65" s="4"/>
      <c r="P65" s="1">
        <f>0.5/3</f>
        <v>0.16666666666666666</v>
      </c>
      <c r="R65" s="4"/>
      <c r="S65" s="1">
        <v>0.1666</v>
      </c>
      <c r="W65" s="4">
        <v>0.1666</v>
      </c>
      <c r="AB65" s="19"/>
      <c r="AC65" s="9"/>
    </row>
    <row r="66" spans="1:29" x14ac:dyDescent="0.2">
      <c r="L66">
        <v>0</v>
      </c>
      <c r="Q66">
        <v>0.1666</v>
      </c>
      <c r="V66">
        <v>0.1666</v>
      </c>
      <c r="Z66">
        <v>0.1666</v>
      </c>
      <c r="AC66" s="16">
        <f>SUM(Q66:AA66)</f>
        <v>0.49980000000000002</v>
      </c>
    </row>
    <row r="68" spans="1:29" s="13" customFormat="1" x14ac:dyDescent="0.2">
      <c r="A68" s="13" t="s">
        <v>124</v>
      </c>
      <c r="AB68" s="18"/>
      <c r="AC68" s="15"/>
    </row>
    <row r="69" spans="1:29" s="1" customFormat="1" ht="17" x14ac:dyDescent="0.2">
      <c r="B69" s="1">
        <v>1</v>
      </c>
      <c r="C69" s="1" t="s">
        <v>8</v>
      </c>
      <c r="K69" s="4"/>
      <c r="M69" s="4"/>
      <c r="R69" s="4"/>
      <c r="W69" s="4"/>
      <c r="AB69" s="19"/>
      <c r="AC69" s="9"/>
    </row>
    <row r="70" spans="1:29" s="1" customFormat="1" ht="17" x14ac:dyDescent="0.2">
      <c r="B70" s="1">
        <v>1</v>
      </c>
      <c r="C70" s="1" t="s">
        <v>11</v>
      </c>
      <c r="E70" s="1" t="s">
        <v>12</v>
      </c>
      <c r="K70" s="4"/>
      <c r="M70" s="4"/>
      <c r="R70" s="4"/>
      <c r="W70" s="4"/>
      <c r="AB70" s="19"/>
      <c r="AC70" s="9"/>
    </row>
    <row r="71" spans="1:29" s="1" customFormat="1" ht="17" x14ac:dyDescent="0.2">
      <c r="B71" s="1">
        <v>1</v>
      </c>
      <c r="C71" s="1" t="s">
        <v>17</v>
      </c>
      <c r="D71" s="1" t="s">
        <v>17</v>
      </c>
      <c r="K71" s="4"/>
      <c r="M71" s="4"/>
      <c r="R71" s="4"/>
      <c r="W71" s="4"/>
      <c r="AB71" s="19"/>
      <c r="AC71" s="9"/>
    </row>
    <row r="72" spans="1:29" s="1" customFormat="1" ht="17" x14ac:dyDescent="0.2">
      <c r="B72" s="1">
        <v>1</v>
      </c>
      <c r="C72" s="1" t="s">
        <v>17</v>
      </c>
      <c r="F72" s="1" t="s">
        <v>23</v>
      </c>
      <c r="K72" s="4"/>
      <c r="M72" s="4"/>
      <c r="R72" s="4"/>
      <c r="W72" s="4"/>
      <c r="AB72" s="19"/>
      <c r="AC72" s="9"/>
    </row>
    <row r="73" spans="1:29" s="1" customFormat="1" ht="17" x14ac:dyDescent="0.2">
      <c r="B73" s="1">
        <v>1</v>
      </c>
      <c r="C73" s="1" t="s">
        <v>17</v>
      </c>
      <c r="F73" s="1" t="s">
        <v>46</v>
      </c>
      <c r="H73" s="1" t="s">
        <v>111</v>
      </c>
      <c r="I73" s="1">
        <v>1</v>
      </c>
      <c r="J73" s="1">
        <v>1</v>
      </c>
      <c r="K73" s="4"/>
      <c r="M73" s="4"/>
      <c r="O73" s="1">
        <v>0.5</v>
      </c>
      <c r="R73" s="4">
        <v>0.5</v>
      </c>
      <c r="W73" s="4"/>
      <c r="AB73" s="19"/>
      <c r="AC73" s="9"/>
    </row>
    <row r="74" spans="1:29" s="1" customFormat="1" ht="17" x14ac:dyDescent="0.2">
      <c r="B74" s="1">
        <v>1</v>
      </c>
      <c r="C74" s="1" t="s">
        <v>17</v>
      </c>
      <c r="K74" s="4"/>
      <c r="L74" s="1">
        <v>0</v>
      </c>
      <c r="M74" s="4"/>
      <c r="R74" s="4"/>
      <c r="W74" s="4"/>
      <c r="AB74" s="19"/>
      <c r="AC74" s="9"/>
    </row>
    <row r="76" spans="1:29" x14ac:dyDescent="0.2">
      <c r="L76">
        <v>0</v>
      </c>
      <c r="Q76">
        <v>0.5</v>
      </c>
      <c r="V76">
        <v>0.5</v>
      </c>
      <c r="Z76">
        <v>0</v>
      </c>
      <c r="AC76" s="16">
        <v>1</v>
      </c>
    </row>
    <row r="78" spans="1:29" ht="17" thickBot="1" x14ac:dyDescent="0.25"/>
    <row r="79" spans="1:29" s="14" customFormat="1" ht="18" thickTop="1" thickBot="1" x14ac:dyDescent="0.25">
      <c r="L79" s="14">
        <f>SUM(L1:L76)</f>
        <v>0.5</v>
      </c>
      <c r="Q79" s="14">
        <f>SUM(Q1:Q76)</f>
        <v>16.666599999999999</v>
      </c>
      <c r="V79" s="14">
        <f>SUM(V1:V76)</f>
        <v>24.666599999999999</v>
      </c>
      <c r="Z79" s="14">
        <f>SUM(Z1:Z76)</f>
        <v>1.6666000000000001</v>
      </c>
      <c r="AB79" s="21"/>
      <c r="AC79" s="17">
        <f>SUM(AC1:AC76)</f>
        <v>44.4998</v>
      </c>
    </row>
    <row r="80" spans="1:29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E6A7-9981-6245-BB93-7E59FD65522F}">
  <dimension ref="A1:E8"/>
  <sheetViews>
    <sheetView workbookViewId="0">
      <selection sqref="A1:E8"/>
    </sheetView>
  </sheetViews>
  <sheetFormatPr baseColWidth="10" defaultRowHeight="16" x14ac:dyDescent="0.2"/>
  <sheetData>
    <row r="1" spans="1:5" x14ac:dyDescent="0.2">
      <c r="B1" t="s">
        <v>116</v>
      </c>
      <c r="C1" t="s">
        <v>110</v>
      </c>
      <c r="D1" t="s">
        <v>113</v>
      </c>
      <c r="E1" t="s">
        <v>115</v>
      </c>
    </row>
    <row r="2" spans="1:5" x14ac:dyDescent="0.2">
      <c r="A2" t="s">
        <v>118</v>
      </c>
      <c r="B2">
        <v>0</v>
      </c>
      <c r="C2">
        <v>4.5</v>
      </c>
      <c r="D2">
        <v>10.5</v>
      </c>
      <c r="E2">
        <v>1</v>
      </c>
    </row>
    <row r="3" spans="1:5" x14ac:dyDescent="0.2">
      <c r="A3" t="s">
        <v>119</v>
      </c>
      <c r="B3">
        <v>0</v>
      </c>
      <c r="C3">
        <v>7.5</v>
      </c>
      <c r="D3">
        <v>6.5</v>
      </c>
      <c r="E3">
        <v>0</v>
      </c>
    </row>
    <row r="4" spans="1:5" x14ac:dyDescent="0.2">
      <c r="A4" t="s">
        <v>120</v>
      </c>
      <c r="B4">
        <v>0.5</v>
      </c>
      <c r="C4">
        <v>2</v>
      </c>
      <c r="D4">
        <v>4</v>
      </c>
      <c r="E4">
        <v>1.5</v>
      </c>
    </row>
    <row r="5" spans="1:5" x14ac:dyDescent="0.2">
      <c r="A5" t="s">
        <v>121</v>
      </c>
      <c r="B5">
        <v>0</v>
      </c>
      <c r="C5">
        <v>2</v>
      </c>
      <c r="D5">
        <v>2</v>
      </c>
      <c r="E5">
        <v>0</v>
      </c>
    </row>
    <row r="6" spans="1:5" x14ac:dyDescent="0.2">
      <c r="A6" t="s">
        <v>122</v>
      </c>
      <c r="B6">
        <v>0</v>
      </c>
      <c r="C6">
        <v>0</v>
      </c>
      <c r="D6">
        <v>1</v>
      </c>
      <c r="E6">
        <v>0</v>
      </c>
    </row>
    <row r="7" spans="1:5" x14ac:dyDescent="0.2">
      <c r="A7" t="s">
        <v>123</v>
      </c>
      <c r="B7">
        <v>0</v>
      </c>
      <c r="C7">
        <v>0.1666</v>
      </c>
      <c r="D7">
        <v>0.1666</v>
      </c>
      <c r="E7">
        <v>0.1666</v>
      </c>
    </row>
    <row r="8" spans="1:5" x14ac:dyDescent="0.2">
      <c r="A8" t="s">
        <v>125</v>
      </c>
      <c r="B8">
        <v>0</v>
      </c>
      <c r="C8">
        <v>0.5</v>
      </c>
      <c r="D8">
        <v>0.5</v>
      </c>
      <c r="E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6363-7AC8-8544-8DC6-29CAA5A4147F}">
  <dimension ref="A1:O16"/>
  <sheetViews>
    <sheetView tabSelected="1" workbookViewId="0">
      <selection activeCell="I15" sqref="I15:L16"/>
    </sheetView>
  </sheetViews>
  <sheetFormatPr baseColWidth="10" defaultRowHeight="16" x14ac:dyDescent="0.2"/>
  <sheetData>
    <row r="1" spans="1:15" x14ac:dyDescent="0.2">
      <c r="B1" t="s">
        <v>116</v>
      </c>
      <c r="C1" t="s">
        <v>110</v>
      </c>
      <c r="D1" t="s">
        <v>113</v>
      </c>
      <c r="E1" t="s">
        <v>115</v>
      </c>
    </row>
    <row r="2" spans="1:15" x14ac:dyDescent="0.2">
      <c r="A2" t="s">
        <v>118</v>
      </c>
      <c r="B2">
        <v>0</v>
      </c>
      <c r="C2">
        <v>4.5</v>
      </c>
      <c r="D2">
        <v>10.5</v>
      </c>
      <c r="E2">
        <v>1</v>
      </c>
      <c r="G2">
        <f>B2/(B10/100)</f>
        <v>0</v>
      </c>
      <c r="H2">
        <f t="shared" ref="H2:J8" si="0">C2/(C10/100)</f>
        <v>27.000108000432004</v>
      </c>
      <c r="I2">
        <f t="shared" si="0"/>
        <v>42.567682615358422</v>
      </c>
      <c r="J2">
        <f t="shared" si="0"/>
        <v>37.50093752343809</v>
      </c>
      <c r="L2">
        <f>ROUND(G2,0)</f>
        <v>0</v>
      </c>
      <c r="M2">
        <f t="shared" ref="M2:O2" si="1">ROUND(H2,0)</f>
        <v>27</v>
      </c>
      <c r="N2">
        <f t="shared" si="1"/>
        <v>43</v>
      </c>
      <c r="O2">
        <f t="shared" si="1"/>
        <v>38</v>
      </c>
    </row>
    <row r="3" spans="1:15" x14ac:dyDescent="0.2">
      <c r="A3" t="s">
        <v>119</v>
      </c>
      <c r="B3">
        <v>0</v>
      </c>
      <c r="C3">
        <v>7.5</v>
      </c>
      <c r="D3">
        <v>6.5</v>
      </c>
      <c r="E3">
        <v>0</v>
      </c>
      <c r="G3">
        <f t="shared" ref="G3:G8" si="2">B3/(B11/100)</f>
        <v>0</v>
      </c>
      <c r="H3">
        <f t="shared" si="0"/>
        <v>45.000180000720007</v>
      </c>
      <c r="I3">
        <f t="shared" si="0"/>
        <v>26.351422571412357</v>
      </c>
      <c r="J3">
        <f t="shared" si="0"/>
        <v>0</v>
      </c>
      <c r="L3">
        <f t="shared" ref="L3:L8" si="3">ROUND(G3,0)</f>
        <v>0</v>
      </c>
      <c r="M3">
        <f t="shared" ref="M3:M8" si="4">ROUND(H3,0)</f>
        <v>45</v>
      </c>
      <c r="N3">
        <f t="shared" ref="N3:N8" si="5">ROUND(I3,0)</f>
        <v>26</v>
      </c>
      <c r="O3">
        <f t="shared" ref="O3:O8" si="6">ROUND(J3,0)</f>
        <v>0</v>
      </c>
    </row>
    <row r="4" spans="1:15" x14ac:dyDescent="0.2">
      <c r="A4" t="s">
        <v>120</v>
      </c>
      <c r="B4">
        <v>0.5</v>
      </c>
      <c r="C4">
        <v>2</v>
      </c>
      <c r="D4">
        <v>4</v>
      </c>
      <c r="E4">
        <v>1.5</v>
      </c>
      <c r="G4">
        <f t="shared" si="2"/>
        <v>100</v>
      </c>
      <c r="H4">
        <f t="shared" si="0"/>
        <v>12.000048000192002</v>
      </c>
      <c r="I4">
        <f t="shared" si="0"/>
        <v>16.216260043946065</v>
      </c>
      <c r="J4">
        <f t="shared" si="0"/>
        <v>56.251406285157131</v>
      </c>
      <c r="L4">
        <f t="shared" si="3"/>
        <v>100</v>
      </c>
      <c r="M4">
        <f t="shared" si="4"/>
        <v>12</v>
      </c>
      <c r="N4">
        <f t="shared" si="5"/>
        <v>16</v>
      </c>
      <c r="O4">
        <f t="shared" si="6"/>
        <v>56</v>
      </c>
    </row>
    <row r="5" spans="1:15" x14ac:dyDescent="0.2">
      <c r="A5" t="s">
        <v>121</v>
      </c>
      <c r="B5">
        <v>0</v>
      </c>
      <c r="C5">
        <v>2</v>
      </c>
      <c r="D5">
        <v>2</v>
      </c>
      <c r="E5">
        <v>0</v>
      </c>
      <c r="G5">
        <f t="shared" si="2"/>
        <v>0</v>
      </c>
      <c r="H5">
        <f t="shared" si="0"/>
        <v>12.000048000192002</v>
      </c>
      <c r="I5">
        <f t="shared" si="0"/>
        <v>8.1081300219730323</v>
      </c>
      <c r="J5">
        <f t="shared" si="0"/>
        <v>0</v>
      </c>
      <c r="L5">
        <f t="shared" si="3"/>
        <v>0</v>
      </c>
      <c r="M5">
        <f t="shared" si="4"/>
        <v>12</v>
      </c>
      <c r="N5">
        <f t="shared" si="5"/>
        <v>8</v>
      </c>
      <c r="O5">
        <f t="shared" si="6"/>
        <v>0</v>
      </c>
    </row>
    <row r="6" spans="1:15" x14ac:dyDescent="0.2">
      <c r="A6" t="s">
        <v>122</v>
      </c>
      <c r="B6">
        <v>0</v>
      </c>
      <c r="C6">
        <v>0</v>
      </c>
      <c r="D6">
        <v>1</v>
      </c>
      <c r="E6">
        <v>0</v>
      </c>
      <c r="G6">
        <f t="shared" si="2"/>
        <v>0</v>
      </c>
      <c r="H6">
        <f t="shared" si="0"/>
        <v>0</v>
      </c>
      <c r="I6">
        <f t="shared" si="0"/>
        <v>4.0540650109865162</v>
      </c>
      <c r="J6">
        <f t="shared" si="0"/>
        <v>0</v>
      </c>
      <c r="L6">
        <f t="shared" si="3"/>
        <v>0</v>
      </c>
      <c r="M6">
        <f t="shared" si="4"/>
        <v>0</v>
      </c>
      <c r="N6">
        <f t="shared" si="5"/>
        <v>4</v>
      </c>
      <c r="O6">
        <f t="shared" si="6"/>
        <v>0</v>
      </c>
    </row>
    <row r="7" spans="1:15" x14ac:dyDescent="0.2">
      <c r="A7" t="s">
        <v>123</v>
      </c>
      <c r="B7">
        <v>0</v>
      </c>
      <c r="C7">
        <v>0.1666</v>
      </c>
      <c r="D7">
        <v>0.1666</v>
      </c>
      <c r="E7">
        <v>0.1666</v>
      </c>
      <c r="G7">
        <f t="shared" si="2"/>
        <v>0</v>
      </c>
      <c r="H7">
        <f t="shared" si="0"/>
        <v>0.99960399841599379</v>
      </c>
      <c r="I7">
        <f t="shared" si="0"/>
        <v>0.67540723083035359</v>
      </c>
      <c r="J7">
        <f t="shared" si="0"/>
        <v>6.2476561914047855</v>
      </c>
      <c r="L7">
        <f t="shared" si="3"/>
        <v>0</v>
      </c>
      <c r="M7">
        <f t="shared" si="4"/>
        <v>1</v>
      </c>
      <c r="N7">
        <f t="shared" si="5"/>
        <v>1</v>
      </c>
      <c r="O7">
        <f t="shared" si="6"/>
        <v>6</v>
      </c>
    </row>
    <row r="8" spans="1:15" x14ac:dyDescent="0.2">
      <c r="A8" t="s">
        <v>125</v>
      </c>
      <c r="B8">
        <v>0</v>
      </c>
      <c r="C8">
        <v>0.5</v>
      </c>
      <c r="D8">
        <v>0.5</v>
      </c>
      <c r="E8">
        <v>0</v>
      </c>
      <c r="G8">
        <f t="shared" si="2"/>
        <v>0</v>
      </c>
      <c r="H8">
        <f t="shared" si="0"/>
        <v>3.0000120000480006</v>
      </c>
      <c r="I8">
        <f t="shared" si="0"/>
        <v>2.0270325054932581</v>
      </c>
      <c r="J8">
        <f t="shared" si="0"/>
        <v>0</v>
      </c>
      <c r="L8">
        <f t="shared" si="3"/>
        <v>0</v>
      </c>
      <c r="M8">
        <f t="shared" si="4"/>
        <v>3</v>
      </c>
      <c r="N8">
        <f t="shared" si="5"/>
        <v>2</v>
      </c>
      <c r="O8">
        <f t="shared" si="6"/>
        <v>0</v>
      </c>
    </row>
    <row r="10" spans="1:15" x14ac:dyDescent="0.2">
      <c r="B10">
        <f>SUM(B2:B8)</f>
        <v>0.5</v>
      </c>
      <c r="C10">
        <f t="shared" ref="C10:E10" si="7">SUM(C2:C8)</f>
        <v>16.666599999999999</v>
      </c>
      <c r="D10">
        <f t="shared" si="7"/>
        <v>24.666599999999999</v>
      </c>
      <c r="E10">
        <f t="shared" si="7"/>
        <v>2.6665999999999999</v>
      </c>
    </row>
    <row r="11" spans="1:15" x14ac:dyDescent="0.2">
      <c r="B11">
        <v>0.5</v>
      </c>
      <c r="C11">
        <v>16.666599999999999</v>
      </c>
      <c r="D11">
        <v>24.666599999999999</v>
      </c>
      <c r="E11">
        <v>2.6665999999999999</v>
      </c>
    </row>
    <row r="12" spans="1:15" x14ac:dyDescent="0.2">
      <c r="B12">
        <v>0.5</v>
      </c>
      <c r="C12">
        <v>16.666599999999999</v>
      </c>
      <c r="D12">
        <v>24.666599999999999</v>
      </c>
      <c r="E12">
        <v>2.6665999999999999</v>
      </c>
    </row>
    <row r="13" spans="1:15" x14ac:dyDescent="0.2">
      <c r="B13">
        <v>0.5</v>
      </c>
      <c r="C13">
        <v>16.666599999999999</v>
      </c>
      <c r="D13">
        <v>24.666599999999999</v>
      </c>
      <c r="E13">
        <v>2.6665999999999999</v>
      </c>
    </row>
    <row r="14" spans="1:15" x14ac:dyDescent="0.2">
      <c r="B14">
        <v>0.5</v>
      </c>
      <c r="C14">
        <v>16.666599999999999</v>
      </c>
      <c r="D14">
        <v>24.666599999999999</v>
      </c>
      <c r="E14">
        <v>2.6665999999999999</v>
      </c>
    </row>
    <row r="15" spans="1:15" x14ac:dyDescent="0.2">
      <c r="B15">
        <v>0.5</v>
      </c>
      <c r="C15">
        <v>16.666599999999999</v>
      </c>
      <c r="D15">
        <v>24.666599999999999</v>
      </c>
      <c r="E15">
        <v>2.6665999999999999</v>
      </c>
      <c r="I15" t="s">
        <v>116</v>
      </c>
      <c r="J15" t="s">
        <v>110</v>
      </c>
      <c r="K15" t="s">
        <v>113</v>
      </c>
      <c r="L15" t="s">
        <v>115</v>
      </c>
    </row>
    <row r="16" spans="1:15" x14ac:dyDescent="0.2">
      <c r="B16">
        <v>0.5</v>
      </c>
      <c r="C16">
        <v>16.666599999999999</v>
      </c>
      <c r="D16">
        <v>24.666599999999999</v>
      </c>
      <c r="E16">
        <v>2.6665999999999999</v>
      </c>
      <c r="I16">
        <v>0.5</v>
      </c>
      <c r="J16">
        <v>17</v>
      </c>
      <c r="K16">
        <v>25</v>
      </c>
      <c r="L16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1C97-96B1-C642-B237-F62B4499AAA6}">
  <dimension ref="A1:E8"/>
  <sheetViews>
    <sheetView topLeftCell="A20" workbookViewId="0">
      <selection activeCell="M56" sqref="M56"/>
    </sheetView>
  </sheetViews>
  <sheetFormatPr baseColWidth="10" defaultRowHeight="16" x14ac:dyDescent="0.2"/>
  <sheetData>
    <row r="1" spans="1:5" x14ac:dyDescent="0.2">
      <c r="B1" t="s">
        <v>116</v>
      </c>
      <c r="C1" t="s">
        <v>110</v>
      </c>
      <c r="D1" t="s">
        <v>113</v>
      </c>
      <c r="E1" t="s">
        <v>115</v>
      </c>
    </row>
    <row r="2" spans="1:5" x14ac:dyDescent="0.2">
      <c r="A2" t="s">
        <v>118</v>
      </c>
      <c r="B2" s="22">
        <v>0</v>
      </c>
      <c r="C2" s="22">
        <v>27</v>
      </c>
      <c r="D2" s="22">
        <v>43</v>
      </c>
      <c r="E2" s="22">
        <v>38</v>
      </c>
    </row>
    <row r="3" spans="1:5" x14ac:dyDescent="0.2">
      <c r="A3" t="s">
        <v>119</v>
      </c>
      <c r="B3" s="22">
        <v>0</v>
      </c>
      <c r="C3" s="22">
        <v>45</v>
      </c>
      <c r="D3" s="22">
        <v>26</v>
      </c>
      <c r="E3" s="22">
        <v>0</v>
      </c>
    </row>
    <row r="4" spans="1:5" x14ac:dyDescent="0.2">
      <c r="A4" t="s">
        <v>120</v>
      </c>
      <c r="B4" s="22">
        <v>100</v>
      </c>
      <c r="C4" s="22">
        <v>12</v>
      </c>
      <c r="D4" s="22">
        <v>16</v>
      </c>
      <c r="E4" s="22">
        <v>56</v>
      </c>
    </row>
    <row r="5" spans="1:5" x14ac:dyDescent="0.2">
      <c r="A5" t="s">
        <v>121</v>
      </c>
      <c r="B5" s="22">
        <v>0</v>
      </c>
      <c r="C5" s="22">
        <v>12</v>
      </c>
      <c r="D5" s="22">
        <v>8</v>
      </c>
      <c r="E5" s="22">
        <v>0</v>
      </c>
    </row>
    <row r="6" spans="1:5" x14ac:dyDescent="0.2">
      <c r="A6" t="s">
        <v>122</v>
      </c>
      <c r="B6" s="22">
        <v>0</v>
      </c>
      <c r="C6" s="22">
        <v>0</v>
      </c>
      <c r="D6" s="22">
        <v>4</v>
      </c>
      <c r="E6" s="22">
        <v>0</v>
      </c>
    </row>
    <row r="7" spans="1:5" x14ac:dyDescent="0.2">
      <c r="A7" t="s">
        <v>123</v>
      </c>
      <c r="B7" s="22">
        <v>0</v>
      </c>
      <c r="C7" s="22">
        <v>1</v>
      </c>
      <c r="D7" s="22">
        <v>1</v>
      </c>
      <c r="E7" s="22">
        <v>6</v>
      </c>
    </row>
    <row r="8" spans="1:5" x14ac:dyDescent="0.2">
      <c r="A8" t="s">
        <v>125</v>
      </c>
      <c r="B8" s="22">
        <v>0</v>
      </c>
      <c r="C8" s="22">
        <v>3</v>
      </c>
      <c r="D8" s="22">
        <v>2</v>
      </c>
      <c r="E8" s="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2022-02-11T09:32:46Z</dcterms:created>
  <dcterms:modified xsi:type="dcterms:W3CDTF">2022-04-19T08:31:19Z</dcterms:modified>
</cp:coreProperties>
</file>