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A5AB176C-1982-EA49-94D4-E25525FCF681}" xr6:coauthVersionLast="47" xr6:coauthVersionMax="47" xr10:uidLastSave="{00000000-0000-0000-0000-000000000000}"/>
  <bookViews>
    <workbookView xWindow="33160" yWindow="-540" windowWidth="27580" windowHeight="16940" activeTab="4" xr2:uid="{769FCFFE-E5A2-F54C-AAD4-0E5EF28EFE43}"/>
  </bookViews>
  <sheets>
    <sheet name="by type" sheetId="1" r:id="rId1"/>
    <sheet name="by origin" sheetId="2" r:id="rId2"/>
    <sheet name="graphs" sheetId="3" r:id="rId3"/>
    <sheet name="Sheet1" sheetId="4" r:id="rId4"/>
    <sheet name="percent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I2" i="4" s="1"/>
  <c r="L3" i="4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M2" i="4"/>
  <c r="O2" i="4"/>
  <c r="L2" i="4"/>
  <c r="H8" i="4"/>
  <c r="J8" i="4"/>
  <c r="G8" i="4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J2" i="4"/>
  <c r="H2" i="4"/>
  <c r="G2" i="4"/>
  <c r="E8" i="4"/>
  <c r="C8" i="4"/>
  <c r="Y82" i="2"/>
  <c r="U82" i="2"/>
  <c r="P82" i="2"/>
  <c r="K82" i="2"/>
  <c r="Y69" i="2"/>
  <c r="U69" i="2"/>
  <c r="P69" i="2"/>
  <c r="K69" i="2"/>
  <c r="Y44" i="2"/>
  <c r="U44" i="2"/>
  <c r="P44" i="2"/>
  <c r="K44" i="2"/>
  <c r="U25" i="2"/>
  <c r="P25" i="2"/>
  <c r="K25" i="2"/>
  <c r="Y19" i="2"/>
  <c r="U19" i="2"/>
  <c r="P19" i="2"/>
  <c r="K19" i="2"/>
  <c r="X76" i="2"/>
  <c r="W76" i="2"/>
  <c r="V76" i="2"/>
  <c r="T76" i="2"/>
  <c r="R76" i="2"/>
  <c r="Q76" i="2"/>
  <c r="O76" i="2"/>
  <c r="N76" i="2"/>
  <c r="M76" i="2"/>
  <c r="L76" i="2"/>
  <c r="J76" i="2"/>
  <c r="I76" i="2"/>
  <c r="H76" i="2"/>
  <c r="S76" i="2" s="1"/>
  <c r="X73" i="2"/>
  <c r="W73" i="2"/>
  <c r="V73" i="2"/>
  <c r="T73" i="2"/>
  <c r="R73" i="2"/>
  <c r="Q73" i="2"/>
  <c r="O73" i="2"/>
  <c r="N73" i="2"/>
  <c r="M73" i="2"/>
  <c r="L73" i="2"/>
  <c r="J73" i="2"/>
  <c r="I73" i="2"/>
  <c r="H73" i="2"/>
  <c r="S73" i="2" s="1"/>
  <c r="W79" i="2"/>
  <c r="V79" i="2"/>
  <c r="T79" i="2"/>
  <c r="S79" i="2"/>
  <c r="R79" i="2"/>
  <c r="Q79" i="2"/>
  <c r="O79" i="2"/>
  <c r="N79" i="2"/>
  <c r="M79" i="2"/>
  <c r="L79" i="2"/>
  <c r="J79" i="2"/>
  <c r="I79" i="2"/>
  <c r="H79" i="2"/>
  <c r="X79" i="2" s="1"/>
  <c r="X24" i="2"/>
  <c r="W24" i="2"/>
  <c r="V24" i="2"/>
  <c r="T24" i="2"/>
  <c r="S24" i="2"/>
  <c r="R24" i="2"/>
  <c r="Q24" i="2"/>
  <c r="O24" i="2"/>
  <c r="N24" i="2"/>
  <c r="L24" i="2"/>
  <c r="J24" i="2"/>
  <c r="I24" i="2"/>
  <c r="H24" i="2"/>
  <c r="M24" i="2" s="1"/>
  <c r="X23" i="2"/>
  <c r="W23" i="2"/>
  <c r="V23" i="2"/>
  <c r="T23" i="2"/>
  <c r="S23" i="2"/>
  <c r="R23" i="2"/>
  <c r="O23" i="2"/>
  <c r="M23" i="2"/>
  <c r="L23" i="2"/>
  <c r="J23" i="2"/>
  <c r="I23" i="2"/>
  <c r="H23" i="2"/>
  <c r="N23" i="2" s="1"/>
  <c r="X22" i="2"/>
  <c r="W22" i="2"/>
  <c r="V22" i="2"/>
  <c r="T22" i="2"/>
  <c r="S22" i="2"/>
  <c r="R22" i="2"/>
  <c r="Q22" i="2"/>
  <c r="O22" i="2"/>
  <c r="N22" i="2"/>
  <c r="L22" i="2"/>
  <c r="J22" i="2"/>
  <c r="I22" i="2"/>
  <c r="H22" i="2"/>
  <c r="M22" i="2" s="1"/>
  <c r="X5" i="1"/>
  <c r="X6" i="1"/>
  <c r="X8" i="1"/>
  <c r="X12" i="1"/>
  <c r="X13" i="1"/>
  <c r="X14" i="1"/>
  <c r="X16" i="1"/>
  <c r="X18" i="1"/>
  <c r="X19" i="1"/>
  <c r="X20" i="1"/>
  <c r="X23" i="1"/>
  <c r="X24" i="1"/>
  <c r="X27" i="1"/>
  <c r="X28" i="1"/>
  <c r="X29" i="1"/>
  <c r="X32" i="1"/>
  <c r="X33" i="1"/>
  <c r="X35" i="1"/>
  <c r="X36" i="1"/>
  <c r="X37" i="1"/>
  <c r="X38" i="1"/>
  <c r="X43" i="1"/>
  <c r="X46" i="1"/>
  <c r="X47" i="1"/>
  <c r="X57" i="1"/>
  <c r="X58" i="1"/>
  <c r="X59" i="1"/>
  <c r="X60" i="1"/>
  <c r="X61" i="1"/>
  <c r="X62" i="1"/>
  <c r="X63" i="1"/>
  <c r="X64" i="1"/>
  <c r="X68" i="1"/>
  <c r="X69" i="1"/>
  <c r="X70" i="1"/>
  <c r="X71" i="1"/>
  <c r="X72" i="1"/>
  <c r="X75" i="1"/>
  <c r="X76" i="1"/>
  <c r="X77" i="1"/>
  <c r="X78" i="1"/>
  <c r="X79" i="1"/>
  <c r="X80" i="1"/>
  <c r="X81" i="1"/>
  <c r="X83" i="1"/>
  <c r="X84" i="1"/>
  <c r="X85" i="1"/>
  <c r="X4" i="1"/>
  <c r="W5" i="1"/>
  <c r="W6" i="1"/>
  <c r="W7" i="1"/>
  <c r="W8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7" i="1"/>
  <c r="W28" i="1"/>
  <c r="W29" i="1"/>
  <c r="W32" i="1"/>
  <c r="W33" i="1"/>
  <c r="W34" i="1"/>
  <c r="W35" i="1"/>
  <c r="W36" i="1"/>
  <c r="W37" i="1"/>
  <c r="W38" i="1"/>
  <c r="W39" i="1"/>
  <c r="W40" i="1"/>
  <c r="W43" i="1"/>
  <c r="W46" i="1"/>
  <c r="W47" i="1"/>
  <c r="W48" i="1"/>
  <c r="W49" i="1"/>
  <c r="W50" i="1"/>
  <c r="W53" i="1"/>
  <c r="W57" i="1"/>
  <c r="W58" i="1"/>
  <c r="W60" i="1"/>
  <c r="W61" i="1"/>
  <c r="W62" i="1"/>
  <c r="W63" i="1"/>
  <c r="W64" i="1"/>
  <c r="W65" i="1"/>
  <c r="W66" i="1"/>
  <c r="W67" i="1"/>
  <c r="W68" i="1"/>
  <c r="W70" i="1"/>
  <c r="W71" i="1"/>
  <c r="W72" i="1"/>
  <c r="W75" i="1"/>
  <c r="W76" i="1"/>
  <c r="W77" i="1"/>
  <c r="W78" i="1"/>
  <c r="W79" i="1"/>
  <c r="W80" i="1"/>
  <c r="W81" i="1"/>
  <c r="W82" i="1"/>
  <c r="W83" i="1"/>
  <c r="W84" i="1"/>
  <c r="W85" i="1"/>
  <c r="W4" i="1"/>
  <c r="V5" i="1"/>
  <c r="V6" i="1"/>
  <c r="V7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7" i="1"/>
  <c r="V28" i="1"/>
  <c r="V29" i="1"/>
  <c r="V32" i="1"/>
  <c r="V33" i="1"/>
  <c r="V34" i="1"/>
  <c r="V35" i="1"/>
  <c r="V36" i="1"/>
  <c r="V37" i="1"/>
  <c r="V38" i="1"/>
  <c r="V39" i="1"/>
  <c r="V40" i="1"/>
  <c r="V43" i="1"/>
  <c r="V46" i="1"/>
  <c r="V47" i="1"/>
  <c r="V48" i="1"/>
  <c r="V49" i="1"/>
  <c r="V50" i="1"/>
  <c r="V53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5" i="1"/>
  <c r="V76" i="1"/>
  <c r="V77" i="1"/>
  <c r="V78" i="1"/>
  <c r="V79" i="1"/>
  <c r="V80" i="1"/>
  <c r="V81" i="1"/>
  <c r="V82" i="1"/>
  <c r="V83" i="1"/>
  <c r="V84" i="1"/>
  <c r="V85" i="1"/>
  <c r="V4" i="1"/>
  <c r="T5" i="1"/>
  <c r="T6" i="1"/>
  <c r="T7" i="1"/>
  <c r="T8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7" i="1"/>
  <c r="T28" i="1"/>
  <c r="T29" i="1"/>
  <c r="T32" i="1"/>
  <c r="T33" i="1"/>
  <c r="T34" i="1"/>
  <c r="T35" i="1"/>
  <c r="T36" i="1"/>
  <c r="T37" i="1"/>
  <c r="T38" i="1"/>
  <c r="T39" i="1"/>
  <c r="T40" i="1"/>
  <c r="T43" i="1"/>
  <c r="T46" i="1"/>
  <c r="T47" i="1"/>
  <c r="T48" i="1"/>
  <c r="T49" i="1"/>
  <c r="T50" i="1"/>
  <c r="T53" i="1"/>
  <c r="T57" i="1"/>
  <c r="T58" i="1"/>
  <c r="T60" i="1"/>
  <c r="T61" i="1"/>
  <c r="T62" i="1"/>
  <c r="T63" i="1"/>
  <c r="T64" i="1"/>
  <c r="T65" i="1"/>
  <c r="T66" i="1"/>
  <c r="T67" i="1"/>
  <c r="T68" i="1"/>
  <c r="T70" i="1"/>
  <c r="T71" i="1"/>
  <c r="T72" i="1"/>
  <c r="T75" i="1"/>
  <c r="T76" i="1"/>
  <c r="T77" i="1"/>
  <c r="T78" i="1"/>
  <c r="T79" i="1"/>
  <c r="T80" i="1"/>
  <c r="T81" i="1"/>
  <c r="T82" i="1"/>
  <c r="T83" i="1"/>
  <c r="T84" i="1"/>
  <c r="T85" i="1"/>
  <c r="S5" i="1"/>
  <c r="S7" i="1"/>
  <c r="S8" i="1"/>
  <c r="S12" i="1"/>
  <c r="S15" i="1"/>
  <c r="S16" i="1"/>
  <c r="S17" i="1"/>
  <c r="S19" i="1"/>
  <c r="S21" i="1"/>
  <c r="S22" i="1"/>
  <c r="S23" i="1"/>
  <c r="S27" i="1"/>
  <c r="S28" i="1"/>
  <c r="S29" i="1"/>
  <c r="S32" i="1"/>
  <c r="S34" i="1"/>
  <c r="S35" i="1"/>
  <c r="S39" i="1"/>
  <c r="S40" i="1"/>
  <c r="S48" i="1"/>
  <c r="S49" i="1"/>
  <c r="S50" i="1"/>
  <c r="S53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5" i="1"/>
  <c r="S76" i="1"/>
  <c r="S77" i="1"/>
  <c r="S78" i="1"/>
  <c r="S80" i="1"/>
  <c r="S82" i="1"/>
  <c r="S83" i="1"/>
  <c r="S84" i="1"/>
  <c r="R5" i="1"/>
  <c r="R6" i="1"/>
  <c r="R7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7" i="1"/>
  <c r="R28" i="1"/>
  <c r="R29" i="1"/>
  <c r="R32" i="1"/>
  <c r="R33" i="1"/>
  <c r="R34" i="1"/>
  <c r="R35" i="1"/>
  <c r="R36" i="1"/>
  <c r="R37" i="1"/>
  <c r="R38" i="1"/>
  <c r="R39" i="1"/>
  <c r="R40" i="1"/>
  <c r="R43" i="1"/>
  <c r="R46" i="1"/>
  <c r="R47" i="1"/>
  <c r="R48" i="1"/>
  <c r="R49" i="1"/>
  <c r="R50" i="1"/>
  <c r="R53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5" i="1"/>
  <c r="R76" i="1"/>
  <c r="R77" i="1"/>
  <c r="R78" i="1"/>
  <c r="R79" i="1"/>
  <c r="R80" i="1"/>
  <c r="R81" i="1"/>
  <c r="R82" i="1"/>
  <c r="R83" i="1"/>
  <c r="R84" i="1"/>
  <c r="R85" i="1"/>
  <c r="Q5" i="1"/>
  <c r="Q6" i="1"/>
  <c r="Q7" i="1"/>
  <c r="Q8" i="1"/>
  <c r="Q12" i="1"/>
  <c r="Q13" i="1"/>
  <c r="Q14" i="1"/>
  <c r="Q15" i="1"/>
  <c r="Q17" i="1"/>
  <c r="Q18" i="1"/>
  <c r="Q20" i="1"/>
  <c r="Q21" i="1"/>
  <c r="Q22" i="1"/>
  <c r="Q23" i="1"/>
  <c r="Q24" i="1"/>
  <c r="Q27" i="1"/>
  <c r="Q29" i="1"/>
  <c r="Q33" i="1"/>
  <c r="Q34" i="1"/>
  <c r="Q36" i="1"/>
  <c r="Q37" i="1"/>
  <c r="Q38" i="1"/>
  <c r="Q39" i="1"/>
  <c r="Q40" i="1"/>
  <c r="Q43" i="1"/>
  <c r="Q46" i="1"/>
  <c r="Q47" i="1"/>
  <c r="Q48" i="1"/>
  <c r="Q49" i="1"/>
  <c r="Q50" i="1"/>
  <c r="Q53" i="1"/>
  <c r="Q58" i="1"/>
  <c r="Q59" i="1"/>
  <c r="Q60" i="1"/>
  <c r="Q65" i="1"/>
  <c r="Q66" i="1"/>
  <c r="Q67" i="1"/>
  <c r="Q68" i="1"/>
  <c r="Q69" i="1"/>
  <c r="Q70" i="1"/>
  <c r="Q71" i="1"/>
  <c r="Q72" i="1"/>
  <c r="Q75" i="1"/>
  <c r="Q79" i="1"/>
  <c r="Q81" i="1"/>
  <c r="Q82" i="1"/>
  <c r="Q85" i="1"/>
  <c r="T4" i="1"/>
  <c r="S4" i="1"/>
  <c r="R4" i="1"/>
  <c r="Q4" i="1"/>
  <c r="O5" i="1"/>
  <c r="O6" i="1"/>
  <c r="O7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7" i="1"/>
  <c r="O28" i="1"/>
  <c r="O29" i="1"/>
  <c r="O32" i="1"/>
  <c r="O33" i="1"/>
  <c r="O34" i="1"/>
  <c r="O35" i="1"/>
  <c r="O36" i="1"/>
  <c r="O37" i="1"/>
  <c r="O38" i="1"/>
  <c r="O39" i="1"/>
  <c r="O40" i="1"/>
  <c r="O43" i="1"/>
  <c r="O46" i="1"/>
  <c r="O47" i="1"/>
  <c r="O48" i="1"/>
  <c r="O49" i="1"/>
  <c r="O50" i="1"/>
  <c r="O53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5" i="1"/>
  <c r="O76" i="1"/>
  <c r="O77" i="1"/>
  <c r="O78" i="1"/>
  <c r="O79" i="1"/>
  <c r="O80" i="1"/>
  <c r="O81" i="1"/>
  <c r="O82" i="1"/>
  <c r="O83" i="1"/>
  <c r="O84" i="1"/>
  <c r="O85" i="1"/>
  <c r="O4" i="1"/>
  <c r="N5" i="1"/>
  <c r="N6" i="1"/>
  <c r="N7" i="1"/>
  <c r="N8" i="1"/>
  <c r="N12" i="1"/>
  <c r="N13" i="1"/>
  <c r="N14" i="1"/>
  <c r="N15" i="1"/>
  <c r="N17" i="1"/>
  <c r="N18" i="1"/>
  <c r="N20" i="1"/>
  <c r="N21" i="1"/>
  <c r="N22" i="1"/>
  <c r="N23" i="1"/>
  <c r="N24" i="1"/>
  <c r="N27" i="1"/>
  <c r="N29" i="1"/>
  <c r="N33" i="1"/>
  <c r="N34" i="1"/>
  <c r="N36" i="1"/>
  <c r="N37" i="1"/>
  <c r="N38" i="1"/>
  <c r="N39" i="1"/>
  <c r="N40" i="1"/>
  <c r="N43" i="1"/>
  <c r="N46" i="1"/>
  <c r="N47" i="1"/>
  <c r="N48" i="1"/>
  <c r="N49" i="1"/>
  <c r="N50" i="1"/>
  <c r="N53" i="1"/>
  <c r="N58" i="1"/>
  <c r="N59" i="1"/>
  <c r="N60" i="1"/>
  <c r="N65" i="1"/>
  <c r="N66" i="1"/>
  <c r="N67" i="1"/>
  <c r="N68" i="1"/>
  <c r="N69" i="1"/>
  <c r="N70" i="1"/>
  <c r="N71" i="1"/>
  <c r="N72" i="1"/>
  <c r="N75" i="1"/>
  <c r="N79" i="1"/>
  <c r="N81" i="1"/>
  <c r="N82" i="1"/>
  <c r="N85" i="1"/>
  <c r="N4" i="1"/>
  <c r="M5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4" i="1"/>
  <c r="M28" i="1"/>
  <c r="M32" i="1"/>
  <c r="M33" i="1"/>
  <c r="M34" i="1"/>
  <c r="M35" i="1"/>
  <c r="M36" i="1"/>
  <c r="M37" i="1"/>
  <c r="M38" i="1"/>
  <c r="M39" i="1"/>
  <c r="M40" i="1"/>
  <c r="M43" i="1"/>
  <c r="M46" i="1"/>
  <c r="M47" i="1"/>
  <c r="M48" i="1"/>
  <c r="M49" i="1"/>
  <c r="M50" i="1"/>
  <c r="M53" i="1"/>
  <c r="M57" i="1"/>
  <c r="M59" i="1"/>
  <c r="M61" i="1"/>
  <c r="M62" i="1"/>
  <c r="M63" i="1"/>
  <c r="M64" i="1"/>
  <c r="M65" i="1"/>
  <c r="M66" i="1"/>
  <c r="M67" i="1"/>
  <c r="M69" i="1"/>
  <c r="M70" i="1"/>
  <c r="M71" i="1"/>
  <c r="M72" i="1"/>
  <c r="M75" i="1"/>
  <c r="M76" i="1"/>
  <c r="M77" i="1"/>
  <c r="M78" i="1"/>
  <c r="M79" i="1"/>
  <c r="M80" i="1"/>
  <c r="M81" i="1"/>
  <c r="M82" i="1"/>
  <c r="M83" i="1"/>
  <c r="M84" i="1"/>
  <c r="M85" i="1"/>
  <c r="M4" i="1"/>
  <c r="L6" i="1"/>
  <c r="L7" i="1"/>
  <c r="L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7" i="1"/>
  <c r="L28" i="1"/>
  <c r="L29" i="1"/>
  <c r="L32" i="1"/>
  <c r="L33" i="1"/>
  <c r="L34" i="1"/>
  <c r="L35" i="1"/>
  <c r="L36" i="1"/>
  <c r="L37" i="1"/>
  <c r="L38" i="1"/>
  <c r="L39" i="1"/>
  <c r="L40" i="1"/>
  <c r="L43" i="1"/>
  <c r="L46" i="1"/>
  <c r="L47" i="1"/>
  <c r="L48" i="1"/>
  <c r="L49" i="1"/>
  <c r="L50" i="1"/>
  <c r="L53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5" i="1"/>
  <c r="L76" i="1"/>
  <c r="L77" i="1"/>
  <c r="L78" i="1"/>
  <c r="L79" i="1"/>
  <c r="L80" i="1"/>
  <c r="L81" i="1"/>
  <c r="L82" i="1"/>
  <c r="L83" i="1"/>
  <c r="L84" i="1"/>
  <c r="L85" i="1"/>
  <c r="L4" i="1"/>
  <c r="J6" i="1"/>
  <c r="J7" i="1"/>
  <c r="J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7" i="1"/>
  <c r="J28" i="1"/>
  <c r="J29" i="1"/>
  <c r="J32" i="1"/>
  <c r="J33" i="1"/>
  <c r="J34" i="1"/>
  <c r="J35" i="1"/>
  <c r="J36" i="1"/>
  <c r="J37" i="1"/>
  <c r="J38" i="1"/>
  <c r="J39" i="1"/>
  <c r="J40" i="1"/>
  <c r="J43" i="1"/>
  <c r="J46" i="1"/>
  <c r="J47" i="1"/>
  <c r="J48" i="1"/>
  <c r="J49" i="1"/>
  <c r="J50" i="1"/>
  <c r="J53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5" i="1"/>
  <c r="J76" i="1"/>
  <c r="J77" i="1"/>
  <c r="J78" i="1"/>
  <c r="J79" i="1"/>
  <c r="J80" i="1"/>
  <c r="J81" i="1"/>
  <c r="J82" i="1"/>
  <c r="J83" i="1"/>
  <c r="J84" i="1"/>
  <c r="J85" i="1"/>
  <c r="J4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7" i="1"/>
  <c r="I28" i="1"/>
  <c r="I29" i="1"/>
  <c r="I32" i="1"/>
  <c r="I33" i="1"/>
  <c r="I34" i="1"/>
  <c r="I35" i="1"/>
  <c r="I36" i="1"/>
  <c r="I37" i="1"/>
  <c r="I38" i="1"/>
  <c r="I39" i="1"/>
  <c r="I40" i="1"/>
  <c r="I43" i="1"/>
  <c r="I46" i="1"/>
  <c r="I47" i="1"/>
  <c r="I48" i="1"/>
  <c r="I49" i="1"/>
  <c r="I50" i="1"/>
  <c r="I53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6" i="1"/>
  <c r="I77" i="1"/>
  <c r="I78" i="1"/>
  <c r="I79" i="1"/>
  <c r="I80" i="1"/>
  <c r="I81" i="1"/>
  <c r="I82" i="1"/>
  <c r="I83" i="1"/>
  <c r="I84" i="1"/>
  <c r="I85" i="1"/>
  <c r="I5" i="1"/>
  <c r="I6" i="1"/>
  <c r="I7" i="1"/>
  <c r="I8" i="1"/>
  <c r="H5" i="1"/>
  <c r="L5" i="1" s="1"/>
  <c r="H6" i="1"/>
  <c r="S6" i="1" s="1"/>
  <c r="H7" i="1"/>
  <c r="X7" i="1" s="1"/>
  <c r="H8" i="1"/>
  <c r="O8" i="1" s="1"/>
  <c r="H12" i="1"/>
  <c r="M12" i="1" s="1"/>
  <c r="H13" i="1"/>
  <c r="S13" i="1" s="1"/>
  <c r="H14" i="1"/>
  <c r="S14" i="1" s="1"/>
  <c r="H15" i="1"/>
  <c r="X15" i="1" s="1"/>
  <c r="H16" i="1"/>
  <c r="Q16" i="1" s="1"/>
  <c r="H17" i="1"/>
  <c r="X17" i="1" s="1"/>
  <c r="H18" i="1"/>
  <c r="S18" i="1" s="1"/>
  <c r="H19" i="1"/>
  <c r="N19" i="1" s="1"/>
  <c r="H20" i="1"/>
  <c r="S20" i="1" s="1"/>
  <c r="H21" i="1"/>
  <c r="X21" i="1" s="1"/>
  <c r="H22" i="1"/>
  <c r="X22" i="1" s="1"/>
  <c r="H23" i="1"/>
  <c r="M23" i="1" s="1"/>
  <c r="H24" i="1"/>
  <c r="S24" i="1" s="1"/>
  <c r="H27" i="1"/>
  <c r="M27" i="1" s="1"/>
  <c r="H28" i="1"/>
  <c r="N28" i="1" s="1"/>
  <c r="H29" i="1"/>
  <c r="M29" i="1" s="1"/>
  <c r="H32" i="1"/>
  <c r="N32" i="1" s="1"/>
  <c r="H33" i="1"/>
  <c r="S33" i="1" s="1"/>
  <c r="H34" i="1"/>
  <c r="X34" i="1" s="1"/>
  <c r="H35" i="1"/>
  <c r="Q35" i="1" s="1"/>
  <c r="H36" i="1"/>
  <c r="S36" i="1" s="1"/>
  <c r="H37" i="1"/>
  <c r="S37" i="1" s="1"/>
  <c r="H38" i="1"/>
  <c r="S38" i="1" s="1"/>
  <c r="H39" i="1"/>
  <c r="X39" i="1" s="1"/>
  <c r="H40" i="1"/>
  <c r="X40" i="1" s="1"/>
  <c r="H43" i="1"/>
  <c r="S43" i="1" s="1"/>
  <c r="H46" i="1"/>
  <c r="S46" i="1" s="1"/>
  <c r="H47" i="1"/>
  <c r="S47" i="1" s="1"/>
  <c r="H48" i="1"/>
  <c r="X48" i="1" s="1"/>
  <c r="H49" i="1"/>
  <c r="X49" i="1" s="1"/>
  <c r="H50" i="1"/>
  <c r="X50" i="1" s="1"/>
  <c r="H53" i="1"/>
  <c r="X53" i="1" s="1"/>
  <c r="H57" i="1"/>
  <c r="N57" i="1" s="1"/>
  <c r="H58" i="1"/>
  <c r="M58" i="1" s="1"/>
  <c r="H59" i="1"/>
  <c r="W59" i="1" s="1"/>
  <c r="H60" i="1"/>
  <c r="M60" i="1" s="1"/>
  <c r="H61" i="1"/>
  <c r="Q61" i="1" s="1"/>
  <c r="H62" i="1"/>
  <c r="Q62" i="1" s="1"/>
  <c r="H63" i="1"/>
  <c r="N63" i="1" s="1"/>
  <c r="H64" i="1"/>
  <c r="N64" i="1" s="1"/>
  <c r="H65" i="1"/>
  <c r="X65" i="1" s="1"/>
  <c r="H66" i="1"/>
  <c r="X66" i="1" s="1"/>
  <c r="H67" i="1"/>
  <c r="X67" i="1" s="1"/>
  <c r="H68" i="1"/>
  <c r="M68" i="1" s="1"/>
  <c r="H69" i="1"/>
  <c r="W69" i="1" s="1"/>
  <c r="H70" i="1"/>
  <c r="S70" i="1" s="1"/>
  <c r="H71" i="1"/>
  <c r="S71" i="1" s="1"/>
  <c r="H72" i="1"/>
  <c r="S72" i="1" s="1"/>
  <c r="H75" i="1"/>
  <c r="I75" i="1" s="1"/>
  <c r="H76" i="1"/>
  <c r="Q76" i="1" s="1"/>
  <c r="H77" i="1"/>
  <c r="Q77" i="1" s="1"/>
  <c r="H78" i="1"/>
  <c r="Q78" i="1" s="1"/>
  <c r="H79" i="1"/>
  <c r="S79" i="1" s="1"/>
  <c r="H80" i="1"/>
  <c r="Q80" i="1" s="1"/>
  <c r="H81" i="1"/>
  <c r="S81" i="1" s="1"/>
  <c r="H82" i="1"/>
  <c r="X82" i="1" s="1"/>
  <c r="H83" i="1"/>
  <c r="N83" i="1" s="1"/>
  <c r="H84" i="1"/>
  <c r="Q84" i="1" s="1"/>
  <c r="H85" i="1"/>
  <c r="S85" i="1" s="1"/>
  <c r="H4" i="1"/>
  <c r="I4" i="1" s="1"/>
  <c r="I8" i="4" l="1"/>
  <c r="N2" i="4"/>
  <c r="Q23" i="2"/>
  <c r="Q63" i="1"/>
  <c r="Q28" i="1"/>
  <c r="N76" i="1"/>
  <c r="K88" i="1"/>
  <c r="N80" i="1"/>
  <c r="N62" i="1"/>
  <c r="Q83" i="1"/>
  <c r="Q57" i="1"/>
  <c r="Q32" i="1"/>
  <c r="R8" i="1"/>
  <c r="J5" i="1"/>
  <c r="N61" i="1"/>
  <c r="N16" i="1"/>
  <c r="Q64" i="1"/>
  <c r="Q19" i="1"/>
  <c r="T69" i="1"/>
  <c r="N35" i="1"/>
  <c r="T59" i="1"/>
  <c r="N78" i="1"/>
  <c r="N77" i="1"/>
  <c r="N84" i="1"/>
  <c r="V8" i="1"/>
  <c r="Y88" i="1" s="1"/>
  <c r="U88" i="1" l="1"/>
  <c r="P88" i="1"/>
  <c r="AA88" i="1" s="1"/>
</calcChain>
</file>

<file path=xl/sharedStrings.xml><?xml version="1.0" encoding="utf-8"?>
<sst xmlns="http://schemas.openxmlformats.org/spreadsheetml/2006/main" count="358" uniqueCount="79">
  <si>
    <t>Corinth Fine Ware</t>
  </si>
  <si>
    <t>Lead Glazed / Relief Ware</t>
  </si>
  <si>
    <t># of sherds</t>
  </si>
  <si>
    <t>dating</t>
  </si>
  <si>
    <t>remark</t>
  </si>
  <si>
    <t>first half 1st</t>
  </si>
  <si>
    <t>80s of the 1st AD</t>
  </si>
  <si>
    <t>origin</t>
  </si>
  <si>
    <t>Gaulish TS</t>
  </si>
  <si>
    <t>Italian</t>
  </si>
  <si>
    <t>Smyrna?</t>
  </si>
  <si>
    <t>second/third quarter 1st</t>
  </si>
  <si>
    <t>Asia Minor</t>
  </si>
  <si>
    <t>Augustan?</t>
  </si>
  <si>
    <t>first half 2nd</t>
  </si>
  <si>
    <t>Knidian?</t>
  </si>
  <si>
    <t>1/2nd</t>
  </si>
  <si>
    <t>Plain Sigillata and Red Slip</t>
  </si>
  <si>
    <t>Italian Sigillata</t>
  </si>
  <si>
    <t>125 but unidentified</t>
  </si>
  <si>
    <t>first quarter 1st</t>
  </si>
  <si>
    <t>third quarter 1st</t>
  </si>
  <si>
    <t>80-100</t>
  </si>
  <si>
    <t>middle/first quarter 1st c.</t>
  </si>
  <si>
    <t>60-60/70</t>
  </si>
  <si>
    <t>middle/third quarter 1st</t>
  </si>
  <si>
    <t>second quarter 1st</t>
  </si>
  <si>
    <t>Eastern Sigillata A</t>
  </si>
  <si>
    <t>late Augustan?</t>
  </si>
  <si>
    <t>Eastern Sigillata B</t>
  </si>
  <si>
    <t>40-60</t>
  </si>
  <si>
    <t>40-60/70</t>
  </si>
  <si>
    <t>60/70-80</t>
  </si>
  <si>
    <t>end 1st</t>
  </si>
  <si>
    <t>last third 1st</t>
  </si>
  <si>
    <t>2nd c</t>
  </si>
  <si>
    <t>middle/second half 2nd</t>
  </si>
  <si>
    <t>Pontic Sigillata</t>
  </si>
  <si>
    <t>50-75</t>
  </si>
  <si>
    <t>Candarli Ware</t>
  </si>
  <si>
    <t>second half 1st</t>
  </si>
  <si>
    <t>140-60</t>
  </si>
  <si>
    <t>140-160</t>
  </si>
  <si>
    <t>African Red Slip</t>
  </si>
  <si>
    <t>95 but only 55 identifiable</t>
  </si>
  <si>
    <t>middle 2nd</t>
  </si>
  <si>
    <t>Imitations</t>
  </si>
  <si>
    <t>of sigillata, Corinthian</t>
  </si>
  <si>
    <t>160, 99 unidentifiable</t>
  </si>
  <si>
    <t>75-150</t>
  </si>
  <si>
    <t>late 1st/2nd</t>
  </si>
  <si>
    <t>last 3rd 1st</t>
  </si>
  <si>
    <t>Thin-walled wares</t>
  </si>
  <si>
    <t>after 44BC</t>
  </si>
  <si>
    <t>40-80</t>
  </si>
  <si>
    <t>Italian?</t>
  </si>
  <si>
    <t>Tiberian-Neronian</t>
  </si>
  <si>
    <t>local</t>
  </si>
  <si>
    <t>second half/third quarter 1st</t>
  </si>
  <si>
    <t>early 2nd</t>
  </si>
  <si>
    <t>middle 1st</t>
  </si>
  <si>
    <t>Dating slice</t>
  </si>
  <si>
    <t>% time slice</t>
  </si>
  <si>
    <t>time slices</t>
  </si>
  <si>
    <t>A</t>
  </si>
  <si>
    <t>AB</t>
  </si>
  <si>
    <t>C</t>
  </si>
  <si>
    <t>D</t>
  </si>
  <si>
    <t>BCD</t>
  </si>
  <si>
    <t>B</t>
  </si>
  <si>
    <t>BC</t>
  </si>
  <si>
    <t>CD</t>
  </si>
  <si>
    <t>Eastern Mediterranean</t>
  </si>
  <si>
    <t>Aegean</t>
  </si>
  <si>
    <t>Greek/local</t>
  </si>
  <si>
    <t>Pontic</t>
  </si>
  <si>
    <t>Gallic</t>
  </si>
  <si>
    <t>African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</si>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</sst>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2" borderId="0" xfId="0" applyFill="1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0" fontId="0" fillId="3" borderId="1" xfId="0" applyFill="1" applyBorder="1"/>
    <xf numFmtId="0" fontId="0" fillId="0" borderId="0" xfId="0" applyBorder="1"/>
    <xf numFmtId="0" fontId="0" fillId="2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 Chronology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('by type'!$K$88,'by type'!$P$88,'by type'!$U$88,'by type'!$Y$88)</c:f>
              <c:numCache>
                <c:formatCode>General</c:formatCode>
                <c:ptCount val="4"/>
                <c:pt idx="0">
                  <c:v>2.5</c:v>
                </c:pt>
                <c:pt idx="1">
                  <c:v>15.833333333333332</c:v>
                </c:pt>
                <c:pt idx="2">
                  <c:v>26.333333333333332</c:v>
                </c:pt>
                <c:pt idx="3">
                  <c:v>13.403333333333332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C-BA48-80D3-52AC28CA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6223"/>
        <c:axId val="802930639"/>
      </c:barChart>
      <c:catAx>
        <c:axId val="80278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2930639"/>
        <c:crosses val="autoZero"/>
        <c:auto val="1"/>
        <c:lblAlgn val="ctr"/>
        <c:lblOffset val="100"/>
        <c:noMultiLvlLbl val="0"/>
      </c:catAx>
      <c:valAx>
        <c:axId val="8029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278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</a:t>
            </a:r>
            <a:r>
              <a:rPr lang="en-GB" baseline="0"/>
              <a:t> - </a:t>
            </a: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graphs!$A$2:$A$6</c:f>
              <c:strCache>
                <c:ptCount val="5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Greek/local</c:v>
                </c:pt>
                <c:pt idx="4">
                  <c:v>Other</c:v>
                </c:pt>
              </c:strCache>
            </c:strRef>
          </c:cat>
          <c:val>
            <c:numRef>
              <c:f>graphs!$B$2:$B$6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A-A843-9073-2D675309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523839"/>
        <c:axId val="783408559"/>
      </c:barChart>
      <c:catAx>
        <c:axId val="80052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3408559"/>
        <c:crosses val="autoZero"/>
        <c:auto val="1"/>
        <c:lblAlgn val="ctr"/>
        <c:lblOffset val="100"/>
        <c:noMultiLvlLbl val="0"/>
      </c:catAx>
      <c:valAx>
        <c:axId val="783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052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 -</a:t>
            </a:r>
            <a:r>
              <a:rPr lang="en-GB" baseline="0"/>
              <a:t>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graphs!$A$2:$A$6</c:f>
              <c:strCache>
                <c:ptCount val="5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Greek/local</c:v>
                </c:pt>
                <c:pt idx="4">
                  <c:v>Other</c:v>
                </c:pt>
              </c:strCache>
            </c:strRef>
          </c:cat>
          <c:val>
            <c:numRef>
              <c:f>graphs!$C$2:$C$6</c:f>
              <c:numCache>
                <c:formatCode>General</c:formatCode>
                <c:ptCount val="5"/>
                <c:pt idx="0">
                  <c:v>4.5</c:v>
                </c:pt>
                <c:pt idx="1">
                  <c:v>2.5</c:v>
                </c:pt>
                <c:pt idx="2">
                  <c:v>1.8332999999999999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1-C247-A1B8-EF1605E4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815215"/>
        <c:axId val="738813967"/>
      </c:barChart>
      <c:catAx>
        <c:axId val="7388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8813967"/>
        <c:crosses val="autoZero"/>
        <c:auto val="1"/>
        <c:lblAlgn val="ctr"/>
        <c:lblOffset val="100"/>
        <c:noMultiLvlLbl val="0"/>
      </c:catAx>
      <c:valAx>
        <c:axId val="7388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881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 -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graphs!$A$2:$A$6</c:f>
              <c:strCache>
                <c:ptCount val="5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Greek/local</c:v>
                </c:pt>
                <c:pt idx="4">
                  <c:v>Other</c:v>
                </c:pt>
              </c:strCache>
            </c:strRef>
          </c:cat>
          <c:val>
            <c:numRef>
              <c:f>graphs!$D$2:$D$6</c:f>
              <c:numCache>
                <c:formatCode>General</c:formatCode>
                <c:ptCount val="5"/>
                <c:pt idx="0">
                  <c:v>7.5</c:v>
                </c:pt>
                <c:pt idx="1">
                  <c:v>0.5</c:v>
                </c:pt>
                <c:pt idx="2">
                  <c:v>5.3333000000000004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A-DD49-820C-EF1A01A3F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367647"/>
        <c:axId val="780965151"/>
      </c:barChart>
      <c:catAx>
        <c:axId val="7273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0965151"/>
        <c:crosses val="autoZero"/>
        <c:auto val="1"/>
        <c:lblAlgn val="ctr"/>
        <c:lblOffset val="100"/>
        <c:noMultiLvlLbl val="0"/>
      </c:catAx>
      <c:valAx>
        <c:axId val="7809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736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 -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graphs!$A$2:$A$6</c:f>
              <c:strCache>
                <c:ptCount val="5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Greek/local</c:v>
                </c:pt>
                <c:pt idx="4">
                  <c:v>Other</c:v>
                </c:pt>
              </c:strCache>
            </c:strRef>
          </c:cat>
          <c:val>
            <c:numRef>
              <c:f>graphs!$E$2:$E$6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3.6533000000000002</c:v>
                </c:pt>
                <c:pt idx="3">
                  <c:v>4.25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6-A843-9432-38EB06EB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450639"/>
        <c:axId val="797377551"/>
      </c:barChart>
      <c:catAx>
        <c:axId val="7974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7377551"/>
        <c:crosses val="autoZero"/>
        <c:auto val="1"/>
        <c:lblAlgn val="ctr"/>
        <c:lblOffset val="100"/>
        <c:noMultiLvlLbl val="0"/>
      </c:catAx>
      <c:valAx>
        <c:axId val="7973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745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Corinth</a:t>
            </a:r>
            <a:r>
              <a:rPr lang="en-GB" baseline="0"/>
              <a:t> Fine Ware Percentages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3.9267279090114751E-3"/>
                  <c:y val="-0.177942913385826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percentages!$A$2:$A$6</c:f>
              <c:strCache>
                <c:ptCount val="5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Greek/local</c:v>
                </c:pt>
                <c:pt idx="4">
                  <c:v>Other</c:v>
                </c:pt>
              </c:strCache>
            </c:strRef>
          </c:cat>
          <c:val>
            <c:numRef>
              <c:f>percentages!$B$2:$B$6</c:f>
              <c:numCache>
                <c:formatCode>General\%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Corinth Fine Ware Percentages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164654418197724"/>
                  <c:y val="0.15587657717484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5628879723367911"/>
                  <c:y val="-0.146520965752774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2.6038411865183519E-3"/>
                  <c:y val="-0.171472820415520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8563362912969208"/>
                  <c:y val="3.99708281946684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percentages!$A$2:$A$6</c:f>
              <c:strCache>
                <c:ptCount val="5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Greek/local</c:v>
                </c:pt>
                <c:pt idx="4">
                  <c:v>Other</c:v>
                </c:pt>
              </c:strCache>
            </c:strRef>
          </c:cat>
          <c:val>
            <c:numRef>
              <c:f>percentages!$C$2:$C$6</c:f>
              <c:numCache>
                <c:formatCode>General\%</c:formatCode>
                <c:ptCount val="5"/>
                <c:pt idx="0">
                  <c:v>28</c:v>
                </c:pt>
                <c:pt idx="1">
                  <c:v>16</c:v>
                </c:pt>
                <c:pt idx="2">
                  <c:v>12</c:v>
                </c:pt>
                <c:pt idx="3">
                  <c:v>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Corinth Fine Ware Percentages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012903933632089"/>
                  <c:y val="0.1649871196655972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1.0395726257690458E-3"/>
                  <c:y val="9.99392437056479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0883915234068418"/>
                  <c:y val="-0.174856615145329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7969955524048245"/>
                  <c:y val="-7.5825556527656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4.9158670278755347E-2"/>
                  <c:y val="0.143854622338874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percentages!$A$2:$A$6</c:f>
              <c:strCache>
                <c:ptCount val="5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Greek/local</c:v>
                </c:pt>
                <c:pt idx="4">
                  <c:v>Other</c:v>
                </c:pt>
              </c:strCache>
            </c:strRef>
          </c:cat>
          <c:val>
            <c:numRef>
              <c:f>percentages!$D$2:$D$6</c:f>
              <c:numCache>
                <c:formatCode>General\%</c:formatCode>
                <c:ptCount val="5"/>
                <c:pt idx="0">
                  <c:v>28</c:v>
                </c:pt>
                <c:pt idx="1">
                  <c:v>2</c:v>
                </c:pt>
                <c:pt idx="2">
                  <c:v>20</c:v>
                </c:pt>
                <c:pt idx="3">
                  <c:v>42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Corinth Fine Ware Percentages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344896668938281"/>
                  <c:y val="0.119965201930403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71395CE1-10A9-AF42-A94C-44C96369B43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1CFB1B3-64D7-A441-B7F1-37ABDC69D086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1831221827197839E-3"/>
                  <c:y val="-0.204585725171450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6178154737957021"/>
                  <c:y val="9.26332232664465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9.2825942377640747E-2"/>
                  <c:y val="1.83380746761493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percentages!$A$2:$A$6</c:f>
              <c:strCache>
                <c:ptCount val="5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Greek/local</c:v>
                </c:pt>
                <c:pt idx="4">
                  <c:v>Other</c:v>
                </c:pt>
              </c:strCache>
            </c:strRef>
          </c:cat>
          <c:val>
            <c:numRef>
              <c:f>percentages!$E$2:$E$6</c:f>
              <c:numCache>
                <c:formatCode>General\%</c:formatCode>
                <c:ptCount val="5"/>
                <c:pt idx="0">
                  <c:v>37</c:v>
                </c:pt>
                <c:pt idx="1">
                  <c:v>0</c:v>
                </c:pt>
                <c:pt idx="2">
                  <c:v>27</c:v>
                </c:pt>
                <c:pt idx="3">
                  <c:v>32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501650</xdr:colOff>
      <xdr:row>91</xdr:row>
      <xdr:rowOff>101600</xdr:rowOff>
    </xdr:from>
    <xdr:to>
      <xdr:col>20</xdr:col>
      <xdr:colOff>120650</xdr:colOff>
      <xdr:row>105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0D588-97C5-4D44-94EE-A274701A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25400</xdr:rowOff>
    </xdr:from>
    <xdr:to>
      <xdr:col>5</xdr:col>
      <xdr:colOff>12700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71583-79BD-1541-A391-9308B3C5B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8</xdr:row>
      <xdr:rowOff>38100</xdr:rowOff>
    </xdr:from>
    <xdr:to>
      <xdr:col>11</xdr:col>
      <xdr:colOff>31750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F1F8E-9D94-044F-A373-BD4F8B8BC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</xdr:colOff>
      <xdr:row>23</xdr:row>
      <xdr:rowOff>38100</xdr:rowOff>
    </xdr:from>
    <xdr:to>
      <xdr:col>5</xdr:col>
      <xdr:colOff>19050</xdr:colOff>
      <xdr:row>36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01E57-034F-9440-A4AA-9880A104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400050</xdr:colOff>
      <xdr:row>23</xdr:row>
      <xdr:rowOff>38100</xdr:rowOff>
    </xdr:from>
    <xdr:to>
      <xdr:col>11</xdr:col>
      <xdr:colOff>19050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57E48-668E-7645-B35B-33065EA65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11</xdr:row>
      <xdr:rowOff>127000</xdr:rowOff>
    </xdr:from>
    <xdr:to>
      <xdr:col>7</xdr:col>
      <xdr:colOff>622300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7D1D5-D807-594D-92DA-7FA27FE8F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11</xdr:row>
      <xdr:rowOff>101600</xdr:rowOff>
    </xdr:from>
    <xdr:to>
      <xdr:col>15</xdr:col>
      <xdr:colOff>317500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5C6A8-F276-F14A-A1A4-F666E89A6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450850</xdr:colOff>
      <xdr:row>33</xdr:row>
      <xdr:rowOff>76200</xdr:rowOff>
    </xdr:from>
    <xdr:to>
      <xdr:col>7</xdr:col>
      <xdr:colOff>596900</xdr:colOff>
      <xdr:row>53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E621B-ED11-6846-ACC9-8E058B5A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82550</xdr:colOff>
      <xdr:row>33</xdr:row>
      <xdr:rowOff>127000</xdr:rowOff>
    </xdr:from>
    <xdr:to>
      <xdr:col>15</xdr:col>
      <xdr:colOff>685800</xdr:colOff>
      <xdr:row>54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16C4A4-91D7-C04D-990C-F61F7659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0.69593</cdr:x>
      <cdr:y>0.91265</cdr:y>
    </cdr:from>
    <cdr:to>
      <cdr:x>0.98287</cdr:x>
      <cdr:y>0.99398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7B74C2F-30AA-C942-A264-926EA13974AE}"/>
            </a:ext>
          </a:extLst>
        </cdr:cNvPr>
        <cdr:cNvSpPr txBox="1"/>
      </cdr:nvSpPr>
      <cdr:spPr>
        <a:xfrm xmlns:a="http://schemas.openxmlformats.org/drawingml/2006/main">
          <a:off x="4127500" y="3848100"/>
          <a:ext cx="1701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0.7164</cdr:x>
      <cdr:y>0.91265</cdr:y>
    </cdr:from>
    <cdr:to>
      <cdr:x>1</cdr:x>
      <cdr:y>0.99398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CCFDB-415E-7B47-AA1E-53C982C4C699}"/>
            </a:ext>
          </a:extLst>
        </cdr:cNvPr>
        <cdr:cNvSpPr txBox="1"/>
      </cdr:nvSpPr>
      <cdr:spPr>
        <a:xfrm xmlns:a="http://schemas.openxmlformats.org/drawingml/2006/main">
          <a:off x="4298950" y="3848100"/>
          <a:ext cx="1701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16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0.71275</cdr:x>
      <cdr:y>0.91667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CCFDB-415E-7B47-AA1E-53C982C4C699}"/>
            </a:ext>
          </a:extLst>
        </cdr:cNvPr>
        <cdr:cNvSpPr txBox="1"/>
      </cdr:nvSpPr>
      <cdr:spPr>
        <a:xfrm xmlns:a="http://schemas.openxmlformats.org/drawingml/2006/main">
          <a:off x="4222750" y="3771900"/>
          <a:ext cx="1701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26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0.73333</cdr:x>
      <cdr:y>0.91185</cdr:y>
    </cdr:from>
    <cdr:to>
      <cdr:x>1</cdr:x>
      <cdr:y>0.99392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CCFDB-415E-7B47-AA1E-53C982C4C699}"/>
            </a:ext>
          </a:extLst>
        </cdr:cNvPr>
        <cdr:cNvSpPr txBox="1"/>
      </cdr:nvSpPr>
      <cdr:spPr>
        <a:xfrm xmlns:a="http://schemas.openxmlformats.org/drawingml/2006/main">
          <a:off x="4679950" y="3810000"/>
          <a:ext cx="1701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13,5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49F5-4943-AF48-8E38-846565AABA88}">
  <dimension ref="A1:AA89"/>
  <sheetViews>
    <sheetView topLeftCell="L70" workbookViewId="0">
      <selection activeCell="X99" sqref="X99"/>
    </sheetView>
  </sheetViews>
  <sheetFormatPr baseColWidth="10" defaultRowHeight="16" x14ac:dyDescent="0.2"/>
  <cols>
    <col min="1" max="1" width="17.6640625" style="1" customWidth="1"/>
    <col min="3" max="3" width="22.1640625" customWidth="1"/>
    <col min="9" max="9" width="10.83203125" style="2"/>
    <col min="12" max="12" width="10.83203125" style="2"/>
    <col min="17" max="17" width="10.83203125" style="2"/>
    <col min="22" max="22" width="10.83203125" style="2"/>
  </cols>
  <sheetData>
    <row r="1" spans="1:24" ht="17" x14ac:dyDescent="0.2">
      <c r="A1" s="1" t="s">
        <v>0</v>
      </c>
      <c r="I1" s="2" t="s">
        <v>64</v>
      </c>
      <c r="L1" s="2" t="s">
        <v>69</v>
      </c>
      <c r="Q1" s="2" t="s">
        <v>66</v>
      </c>
      <c r="V1" s="2" t="s">
        <v>67</v>
      </c>
    </row>
    <row r="2" spans="1:24" x14ac:dyDescent="0.2">
      <c r="B2" t="s">
        <v>2</v>
      </c>
      <c r="C2" t="s">
        <v>3</v>
      </c>
      <c r="D2" t="s">
        <v>7</v>
      </c>
      <c r="E2" t="s">
        <v>4</v>
      </c>
      <c r="F2" t="s">
        <v>61</v>
      </c>
      <c r="G2" t="s">
        <v>62</v>
      </c>
      <c r="H2" t="s">
        <v>63</v>
      </c>
      <c r="I2" s="2" t="s">
        <v>64</v>
      </c>
      <c r="J2" t="s">
        <v>65</v>
      </c>
      <c r="L2" s="2" t="s">
        <v>65</v>
      </c>
      <c r="M2" t="s">
        <v>69</v>
      </c>
      <c r="N2" t="s">
        <v>70</v>
      </c>
      <c r="O2" t="s">
        <v>68</v>
      </c>
      <c r="Q2" s="2" t="s">
        <v>70</v>
      </c>
      <c r="R2" t="s">
        <v>68</v>
      </c>
      <c r="S2" t="s">
        <v>66</v>
      </c>
      <c r="T2" t="s">
        <v>71</v>
      </c>
      <c r="V2" s="2" t="s">
        <v>68</v>
      </c>
      <c r="W2" t="s">
        <v>71</v>
      </c>
      <c r="X2" t="s">
        <v>67</v>
      </c>
    </row>
    <row r="3" spans="1:24" s="7" customFormat="1" ht="36" customHeight="1" x14ac:dyDescent="0.2">
      <c r="A3" s="6" t="s">
        <v>1</v>
      </c>
      <c r="I3" s="8"/>
      <c r="L3" s="8"/>
      <c r="Q3" s="8"/>
      <c r="V3" s="8"/>
    </row>
    <row r="4" spans="1:24" x14ac:dyDescent="0.2">
      <c r="A4" s="1">
        <v>63</v>
      </c>
      <c r="B4">
        <v>1</v>
      </c>
      <c r="C4" t="s">
        <v>11</v>
      </c>
      <c r="D4" t="s">
        <v>10</v>
      </c>
      <c r="F4" t="s">
        <v>64</v>
      </c>
      <c r="G4">
        <v>1</v>
      </c>
      <c r="H4">
        <f>LEN(F4)</f>
        <v>1</v>
      </c>
      <c r="I4" s="2">
        <f>IF(F4="A",(B4*G4)/H4,0)</f>
        <v>1</v>
      </c>
      <c r="J4">
        <f>IF(F4="AB",(B4*G4)/H4,0)</f>
        <v>0</v>
      </c>
      <c r="L4" s="2">
        <f>IF(F4="AB",(B4*G4)/H4,0)</f>
        <v>0</v>
      </c>
      <c r="M4">
        <f>IF(F4="B",(B4*G4)/H4,0)</f>
        <v>0</v>
      </c>
      <c r="N4">
        <f>IF(F4="BC",(B4*G4)/H4,0)</f>
        <v>0</v>
      </c>
      <c r="O4">
        <f>IF(F4="BCD",(B4*G4)/H4,0)</f>
        <v>0</v>
      </c>
      <c r="Q4" s="2">
        <f>IF(F4="BC",(B4*G4)/H4,0)</f>
        <v>0</v>
      </c>
      <c r="R4">
        <f>IF(F4="BCD",(B4*G4)/H4,0)</f>
        <v>0</v>
      </c>
      <c r="S4">
        <f>IF(F4="C",(B4*G4)/H4,0)</f>
        <v>0</v>
      </c>
      <c r="T4">
        <f>IF(F4="CD",(B4*G4)/H4,0)</f>
        <v>0</v>
      </c>
      <c r="V4" s="2">
        <f>IF(F4="BCD",(B4*G4)/H4,0)</f>
        <v>0</v>
      </c>
      <c r="W4">
        <f>IF(F4="CD",(B4*G4)/H4,0)</f>
        <v>0</v>
      </c>
      <c r="X4">
        <f>IF(F4="D",(B4*G4)/H4,0)</f>
        <v>0</v>
      </c>
    </row>
    <row r="5" spans="1:24" x14ac:dyDescent="0.2">
      <c r="A5" s="1">
        <v>64</v>
      </c>
      <c r="B5">
        <v>1</v>
      </c>
      <c r="C5" t="s">
        <v>13</v>
      </c>
      <c r="D5" t="s">
        <v>12</v>
      </c>
      <c r="F5" t="s">
        <v>65</v>
      </c>
      <c r="G5">
        <v>1</v>
      </c>
      <c r="H5">
        <f t="shared" ref="H5:H67" si="0">LEN(F5)</f>
        <v>2</v>
      </c>
      <c r="I5" s="2">
        <f t="shared" ref="I5:I67" si="1">IF(F5="A",(B5*G5)/H5,0)</f>
        <v>0</v>
      </c>
      <c r="J5">
        <f t="shared" ref="J5:J67" si="2">IF(F5="AB",(B5*G5)/H5,0)</f>
        <v>0.5</v>
      </c>
      <c r="L5" s="2">
        <f t="shared" ref="L5:L67" si="3">IF(F5="AB",(B5*G5)/H5,0)</f>
        <v>0.5</v>
      </c>
      <c r="M5">
        <f t="shared" ref="M5:M67" si="4">IF(F5="B",(B5*G5)/H5,0)</f>
        <v>0</v>
      </c>
      <c r="N5">
        <f t="shared" ref="N5:N67" si="5">IF(F5="BC",(B5*G5)/H5,0)</f>
        <v>0</v>
      </c>
      <c r="O5">
        <f t="shared" ref="O5:O67" si="6">IF(F5="BCD",(B5*G5)/H5,0)</f>
        <v>0</v>
      </c>
      <c r="Q5" s="2">
        <f t="shared" ref="Q5:Q67" si="7">IF(F5="BC",(B5*G5)/H5,0)</f>
        <v>0</v>
      </c>
      <c r="R5">
        <f t="shared" ref="R5:R67" si="8">IF(F5="BCD",(B5*G5)/H5,0)</f>
        <v>0</v>
      </c>
      <c r="S5">
        <f t="shared" ref="S5:S67" si="9">IF(F5="C",(B5*G5)/H5,0)</f>
        <v>0</v>
      </c>
      <c r="T5">
        <f t="shared" ref="T5:T67" si="10">IF(F5="CD",(B5*G5)/H5,0)</f>
        <v>0</v>
      </c>
      <c r="V5" s="2">
        <f t="shared" ref="V5:V67" si="11">IF(F5="BCD",(B5*G5)/H5,0)</f>
        <v>0</v>
      </c>
      <c r="W5">
        <f t="shared" ref="W5:W67" si="12">IF(F5="CD",(B5*G5)/H5,0)</f>
        <v>0</v>
      </c>
      <c r="X5">
        <f t="shared" ref="X5:X67" si="13">IF(F5="D",(B5*G5)/H5,0)</f>
        <v>0</v>
      </c>
    </row>
    <row r="6" spans="1:24" x14ac:dyDescent="0.2">
      <c r="A6" s="1">
        <v>65</v>
      </c>
      <c r="B6">
        <v>1</v>
      </c>
      <c r="C6" t="s">
        <v>6</v>
      </c>
      <c r="D6" t="s">
        <v>8</v>
      </c>
      <c r="F6" t="s">
        <v>66</v>
      </c>
      <c r="G6">
        <v>1</v>
      </c>
      <c r="H6">
        <f t="shared" si="0"/>
        <v>1</v>
      </c>
      <c r="I6" s="2">
        <f t="shared" si="1"/>
        <v>0</v>
      </c>
      <c r="J6">
        <f t="shared" si="2"/>
        <v>0</v>
      </c>
      <c r="L6" s="2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Q6" s="2">
        <f t="shared" si="7"/>
        <v>0</v>
      </c>
      <c r="R6">
        <f t="shared" si="8"/>
        <v>0</v>
      </c>
      <c r="S6">
        <f t="shared" si="9"/>
        <v>1</v>
      </c>
      <c r="T6">
        <f t="shared" si="10"/>
        <v>0</v>
      </c>
      <c r="V6" s="2">
        <f t="shared" si="11"/>
        <v>0</v>
      </c>
      <c r="W6">
        <f t="shared" si="12"/>
        <v>0</v>
      </c>
      <c r="X6">
        <f t="shared" si="13"/>
        <v>0</v>
      </c>
    </row>
    <row r="7" spans="1:24" x14ac:dyDescent="0.2">
      <c r="A7" s="1">
        <v>66</v>
      </c>
      <c r="B7">
        <v>1</v>
      </c>
      <c r="C7" t="s">
        <v>14</v>
      </c>
      <c r="D7" t="s">
        <v>9</v>
      </c>
      <c r="F7" t="s">
        <v>67</v>
      </c>
      <c r="G7">
        <v>1</v>
      </c>
      <c r="H7">
        <f t="shared" si="0"/>
        <v>1</v>
      </c>
      <c r="I7" s="2">
        <f t="shared" si="1"/>
        <v>0</v>
      </c>
      <c r="J7">
        <f t="shared" si="2"/>
        <v>0</v>
      </c>
      <c r="L7" s="2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Q7" s="2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V7" s="2">
        <f t="shared" si="11"/>
        <v>0</v>
      </c>
      <c r="W7">
        <f t="shared" si="12"/>
        <v>0</v>
      </c>
      <c r="X7">
        <f t="shared" si="13"/>
        <v>1</v>
      </c>
    </row>
    <row r="8" spans="1:24" x14ac:dyDescent="0.2">
      <c r="A8" s="1">
        <v>67</v>
      </c>
      <c r="B8">
        <v>1</v>
      </c>
      <c r="C8" t="s">
        <v>16</v>
      </c>
      <c r="D8" t="s">
        <v>15</v>
      </c>
      <c r="F8" t="s">
        <v>68</v>
      </c>
      <c r="G8">
        <v>1</v>
      </c>
      <c r="H8">
        <f t="shared" si="0"/>
        <v>3</v>
      </c>
      <c r="I8" s="2">
        <f t="shared" si="1"/>
        <v>0</v>
      </c>
      <c r="J8">
        <f t="shared" si="2"/>
        <v>0</v>
      </c>
      <c r="L8" s="2">
        <f t="shared" si="3"/>
        <v>0</v>
      </c>
      <c r="M8">
        <f t="shared" si="4"/>
        <v>0</v>
      </c>
      <c r="N8">
        <f t="shared" si="5"/>
        <v>0</v>
      </c>
      <c r="O8">
        <f t="shared" si="6"/>
        <v>0.33333333333333331</v>
      </c>
      <c r="Q8" s="2">
        <f t="shared" si="7"/>
        <v>0</v>
      </c>
      <c r="R8">
        <f t="shared" si="8"/>
        <v>0.33333333333333331</v>
      </c>
      <c r="S8">
        <f t="shared" si="9"/>
        <v>0</v>
      </c>
      <c r="T8">
        <f t="shared" si="10"/>
        <v>0</v>
      </c>
      <c r="V8" s="2">
        <f t="shared" si="11"/>
        <v>0.33333333333333331</v>
      </c>
      <c r="W8">
        <f t="shared" si="12"/>
        <v>0</v>
      </c>
      <c r="X8">
        <f t="shared" si="13"/>
        <v>0</v>
      </c>
    </row>
    <row r="10" spans="1:24" s="7" customFormat="1" ht="36" customHeight="1" x14ac:dyDescent="0.2">
      <c r="A10" s="6" t="s">
        <v>17</v>
      </c>
      <c r="I10" s="8"/>
      <c r="L10" s="8"/>
      <c r="Q10" s="8"/>
      <c r="V10" s="8"/>
    </row>
    <row r="11" spans="1:24" s="10" customFormat="1" ht="17" x14ac:dyDescent="0.2">
      <c r="A11" s="9" t="s">
        <v>18</v>
      </c>
      <c r="B11" s="10" t="s">
        <v>19</v>
      </c>
      <c r="I11" s="11"/>
      <c r="L11" s="11"/>
      <c r="Q11" s="11"/>
      <c r="V11" s="11"/>
    </row>
    <row r="12" spans="1:24" x14ac:dyDescent="0.2">
      <c r="A12" s="1">
        <v>73</v>
      </c>
      <c r="B12">
        <v>1</v>
      </c>
      <c r="C12" t="s">
        <v>20</v>
      </c>
      <c r="F12" t="s">
        <v>69</v>
      </c>
      <c r="G12">
        <v>1</v>
      </c>
      <c r="H12">
        <f t="shared" si="0"/>
        <v>1</v>
      </c>
      <c r="I12" s="2">
        <f t="shared" si="1"/>
        <v>0</v>
      </c>
      <c r="J12">
        <f t="shared" si="2"/>
        <v>0</v>
      </c>
      <c r="L12" s="2">
        <f t="shared" si="3"/>
        <v>0</v>
      </c>
      <c r="M12">
        <f t="shared" si="4"/>
        <v>1</v>
      </c>
      <c r="N12">
        <f t="shared" si="5"/>
        <v>0</v>
      </c>
      <c r="O12">
        <f t="shared" si="6"/>
        <v>0</v>
      </c>
      <c r="Q12" s="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V12" s="2">
        <f t="shared" si="11"/>
        <v>0</v>
      </c>
      <c r="W12">
        <f t="shared" si="12"/>
        <v>0</v>
      </c>
      <c r="X12">
        <f t="shared" si="13"/>
        <v>0</v>
      </c>
    </row>
    <row r="13" spans="1:24" x14ac:dyDescent="0.2">
      <c r="A13" s="1">
        <v>74</v>
      </c>
      <c r="B13">
        <v>1</v>
      </c>
      <c r="C13" t="s">
        <v>21</v>
      </c>
      <c r="F13" t="s">
        <v>66</v>
      </c>
      <c r="G13">
        <v>1</v>
      </c>
      <c r="H13">
        <f t="shared" si="0"/>
        <v>1</v>
      </c>
      <c r="I13" s="2">
        <f t="shared" si="1"/>
        <v>0</v>
      </c>
      <c r="J13">
        <f t="shared" si="2"/>
        <v>0</v>
      </c>
      <c r="L13" s="2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Q13" s="2">
        <f t="shared" si="7"/>
        <v>0</v>
      </c>
      <c r="R13">
        <f t="shared" si="8"/>
        <v>0</v>
      </c>
      <c r="S13">
        <f t="shared" si="9"/>
        <v>1</v>
      </c>
      <c r="T13">
        <f t="shared" si="10"/>
        <v>0</v>
      </c>
      <c r="V13" s="2">
        <f t="shared" si="11"/>
        <v>0</v>
      </c>
      <c r="W13">
        <f t="shared" si="12"/>
        <v>0</v>
      </c>
      <c r="X13">
        <f t="shared" si="13"/>
        <v>0</v>
      </c>
    </row>
    <row r="14" spans="1:24" x14ac:dyDescent="0.2">
      <c r="A14" s="1">
        <v>75</v>
      </c>
      <c r="B14">
        <v>1</v>
      </c>
      <c r="C14" t="s">
        <v>22</v>
      </c>
      <c r="F14" t="s">
        <v>66</v>
      </c>
      <c r="G14">
        <v>1</v>
      </c>
      <c r="H14">
        <f t="shared" si="0"/>
        <v>1</v>
      </c>
      <c r="I14" s="2">
        <f t="shared" si="1"/>
        <v>0</v>
      </c>
      <c r="J14">
        <f t="shared" si="2"/>
        <v>0</v>
      </c>
      <c r="L14" s="2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Q14" s="2">
        <f t="shared" si="7"/>
        <v>0</v>
      </c>
      <c r="R14">
        <f t="shared" si="8"/>
        <v>0</v>
      </c>
      <c r="S14">
        <f t="shared" si="9"/>
        <v>1</v>
      </c>
      <c r="T14">
        <f t="shared" si="10"/>
        <v>0</v>
      </c>
      <c r="V14" s="2">
        <f t="shared" si="11"/>
        <v>0</v>
      </c>
      <c r="W14">
        <f t="shared" si="12"/>
        <v>0</v>
      </c>
      <c r="X14">
        <f t="shared" si="13"/>
        <v>0</v>
      </c>
    </row>
    <row r="15" spans="1:24" x14ac:dyDescent="0.2">
      <c r="A15" s="1">
        <v>76</v>
      </c>
      <c r="B15">
        <v>1</v>
      </c>
      <c r="C15" t="s">
        <v>14</v>
      </c>
      <c r="F15" t="s">
        <v>67</v>
      </c>
      <c r="G15">
        <v>1</v>
      </c>
      <c r="H15">
        <f t="shared" si="0"/>
        <v>1</v>
      </c>
      <c r="I15" s="2">
        <f t="shared" si="1"/>
        <v>0</v>
      </c>
      <c r="J15">
        <f t="shared" si="2"/>
        <v>0</v>
      </c>
      <c r="L15" s="2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Q15" s="2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V15" s="2">
        <f t="shared" si="11"/>
        <v>0</v>
      </c>
      <c r="W15">
        <f t="shared" si="12"/>
        <v>0</v>
      </c>
      <c r="X15">
        <f t="shared" si="13"/>
        <v>1</v>
      </c>
    </row>
    <row r="16" spans="1:24" x14ac:dyDescent="0.2">
      <c r="A16" s="1">
        <v>77</v>
      </c>
      <c r="B16">
        <v>1</v>
      </c>
      <c r="C16" t="s">
        <v>23</v>
      </c>
      <c r="F16" t="s">
        <v>70</v>
      </c>
      <c r="G16">
        <v>1</v>
      </c>
      <c r="H16">
        <f t="shared" si="0"/>
        <v>2</v>
      </c>
      <c r="I16" s="2">
        <f t="shared" si="1"/>
        <v>0</v>
      </c>
      <c r="J16">
        <f t="shared" si="2"/>
        <v>0</v>
      </c>
      <c r="L16" s="2">
        <f t="shared" si="3"/>
        <v>0</v>
      </c>
      <c r="M16">
        <f t="shared" si="4"/>
        <v>0</v>
      </c>
      <c r="N16">
        <f t="shared" si="5"/>
        <v>0.5</v>
      </c>
      <c r="O16">
        <f t="shared" si="6"/>
        <v>0</v>
      </c>
      <c r="Q16" s="2">
        <f t="shared" si="7"/>
        <v>0.5</v>
      </c>
      <c r="R16">
        <f t="shared" si="8"/>
        <v>0</v>
      </c>
      <c r="S16">
        <f t="shared" si="9"/>
        <v>0</v>
      </c>
      <c r="T16">
        <f t="shared" si="10"/>
        <v>0</v>
      </c>
      <c r="V16" s="2">
        <f t="shared" si="11"/>
        <v>0</v>
      </c>
      <c r="W16">
        <f t="shared" si="12"/>
        <v>0</v>
      </c>
      <c r="X16">
        <f t="shared" si="13"/>
        <v>0</v>
      </c>
    </row>
    <row r="17" spans="1:24" x14ac:dyDescent="0.2">
      <c r="A17" s="1">
        <v>78</v>
      </c>
      <c r="B17">
        <v>1</v>
      </c>
      <c r="C17" t="s">
        <v>14</v>
      </c>
      <c r="F17" t="s">
        <v>67</v>
      </c>
      <c r="G17">
        <v>1</v>
      </c>
      <c r="H17">
        <f t="shared" si="0"/>
        <v>1</v>
      </c>
      <c r="I17" s="2">
        <f t="shared" si="1"/>
        <v>0</v>
      </c>
      <c r="J17">
        <f t="shared" si="2"/>
        <v>0</v>
      </c>
      <c r="L17" s="2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Q17" s="2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V17" s="2">
        <f t="shared" si="11"/>
        <v>0</v>
      </c>
      <c r="W17">
        <f t="shared" si="12"/>
        <v>0</v>
      </c>
      <c r="X17">
        <f t="shared" si="13"/>
        <v>1</v>
      </c>
    </row>
    <row r="18" spans="1:24" x14ac:dyDescent="0.2">
      <c r="A18" s="1">
        <v>79</v>
      </c>
      <c r="B18">
        <v>1</v>
      </c>
      <c r="C18" t="s">
        <v>24</v>
      </c>
      <c r="F18" t="s">
        <v>66</v>
      </c>
      <c r="G18">
        <v>1</v>
      </c>
      <c r="H18">
        <f t="shared" si="0"/>
        <v>1</v>
      </c>
      <c r="I18" s="2">
        <f t="shared" si="1"/>
        <v>0</v>
      </c>
      <c r="J18">
        <f t="shared" si="2"/>
        <v>0</v>
      </c>
      <c r="L18" s="2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Q18" s="2">
        <f t="shared" si="7"/>
        <v>0</v>
      </c>
      <c r="R18">
        <f t="shared" si="8"/>
        <v>0</v>
      </c>
      <c r="S18">
        <f t="shared" si="9"/>
        <v>1</v>
      </c>
      <c r="T18">
        <f t="shared" si="10"/>
        <v>0</v>
      </c>
      <c r="V18" s="2">
        <f t="shared" si="11"/>
        <v>0</v>
      </c>
      <c r="W18">
        <f t="shared" si="12"/>
        <v>0</v>
      </c>
      <c r="X18">
        <f t="shared" si="13"/>
        <v>0</v>
      </c>
    </row>
    <row r="19" spans="1:24" x14ac:dyDescent="0.2">
      <c r="A19" s="1">
        <v>80</v>
      </c>
      <c r="B19">
        <v>1</v>
      </c>
      <c r="C19" t="s">
        <v>25</v>
      </c>
      <c r="F19" t="s">
        <v>70</v>
      </c>
      <c r="G19">
        <v>1</v>
      </c>
      <c r="H19">
        <f t="shared" si="0"/>
        <v>2</v>
      </c>
      <c r="I19" s="2">
        <f t="shared" si="1"/>
        <v>0</v>
      </c>
      <c r="J19">
        <f t="shared" si="2"/>
        <v>0</v>
      </c>
      <c r="L19" s="2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Q19" s="2">
        <f t="shared" si="7"/>
        <v>0.5</v>
      </c>
      <c r="R19">
        <f t="shared" si="8"/>
        <v>0</v>
      </c>
      <c r="S19">
        <f t="shared" si="9"/>
        <v>0</v>
      </c>
      <c r="T19">
        <f t="shared" si="10"/>
        <v>0</v>
      </c>
      <c r="V19" s="2">
        <f t="shared" si="11"/>
        <v>0</v>
      </c>
      <c r="W19">
        <f t="shared" si="12"/>
        <v>0</v>
      </c>
      <c r="X19">
        <f t="shared" si="13"/>
        <v>0</v>
      </c>
    </row>
    <row r="20" spans="1:24" x14ac:dyDescent="0.2">
      <c r="A20" s="1">
        <v>82</v>
      </c>
      <c r="B20">
        <v>1</v>
      </c>
      <c r="C20" t="s">
        <v>21</v>
      </c>
      <c r="F20" t="s">
        <v>66</v>
      </c>
      <c r="G20">
        <v>1</v>
      </c>
      <c r="H20">
        <f t="shared" si="0"/>
        <v>1</v>
      </c>
      <c r="I20" s="2">
        <f t="shared" si="1"/>
        <v>0</v>
      </c>
      <c r="J20">
        <f t="shared" si="2"/>
        <v>0</v>
      </c>
      <c r="L20" s="2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Q20" s="2">
        <f t="shared" si="7"/>
        <v>0</v>
      </c>
      <c r="R20">
        <f t="shared" si="8"/>
        <v>0</v>
      </c>
      <c r="S20">
        <f t="shared" si="9"/>
        <v>1</v>
      </c>
      <c r="T20">
        <f t="shared" si="10"/>
        <v>0</v>
      </c>
      <c r="V20" s="2">
        <f t="shared" si="11"/>
        <v>0</v>
      </c>
      <c r="W20">
        <f t="shared" si="12"/>
        <v>0</v>
      </c>
      <c r="X20">
        <f t="shared" si="13"/>
        <v>0</v>
      </c>
    </row>
    <row r="21" spans="1:24" x14ac:dyDescent="0.2">
      <c r="A21" s="1">
        <v>83</v>
      </c>
      <c r="B21">
        <v>1</v>
      </c>
      <c r="C21" t="s">
        <v>14</v>
      </c>
      <c r="F21" t="s">
        <v>67</v>
      </c>
      <c r="G21">
        <v>1</v>
      </c>
      <c r="H21">
        <f t="shared" si="0"/>
        <v>1</v>
      </c>
      <c r="I21" s="2">
        <f t="shared" si="1"/>
        <v>0</v>
      </c>
      <c r="J21">
        <f t="shared" si="2"/>
        <v>0</v>
      </c>
      <c r="L21" s="2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Q21" s="2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V21" s="2">
        <f t="shared" si="11"/>
        <v>0</v>
      </c>
      <c r="W21">
        <f t="shared" si="12"/>
        <v>0</v>
      </c>
      <c r="X21">
        <f t="shared" si="13"/>
        <v>1</v>
      </c>
    </row>
    <row r="22" spans="1:24" x14ac:dyDescent="0.2">
      <c r="A22" s="1">
        <v>84</v>
      </c>
      <c r="B22">
        <v>1</v>
      </c>
      <c r="C22" t="s">
        <v>14</v>
      </c>
      <c r="F22" t="s">
        <v>67</v>
      </c>
      <c r="G22">
        <v>1</v>
      </c>
      <c r="H22">
        <f t="shared" si="0"/>
        <v>1</v>
      </c>
      <c r="I22" s="2">
        <f t="shared" si="1"/>
        <v>0</v>
      </c>
      <c r="J22">
        <f t="shared" si="2"/>
        <v>0</v>
      </c>
      <c r="L22" s="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Q22" s="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V22" s="2">
        <f t="shared" si="11"/>
        <v>0</v>
      </c>
      <c r="W22">
        <f t="shared" si="12"/>
        <v>0</v>
      </c>
      <c r="X22">
        <f t="shared" si="13"/>
        <v>1</v>
      </c>
    </row>
    <row r="23" spans="1:24" x14ac:dyDescent="0.2">
      <c r="A23" s="1">
        <v>86</v>
      </c>
      <c r="B23">
        <v>1</v>
      </c>
      <c r="C23" t="s">
        <v>26</v>
      </c>
      <c r="F23" t="s">
        <v>69</v>
      </c>
      <c r="G23">
        <v>1</v>
      </c>
      <c r="H23">
        <f t="shared" si="0"/>
        <v>1</v>
      </c>
      <c r="I23" s="2">
        <f t="shared" si="1"/>
        <v>0</v>
      </c>
      <c r="J23">
        <f t="shared" si="2"/>
        <v>0</v>
      </c>
      <c r="L23" s="2">
        <f t="shared" si="3"/>
        <v>0</v>
      </c>
      <c r="M23">
        <f t="shared" si="4"/>
        <v>1</v>
      </c>
      <c r="N23">
        <f t="shared" si="5"/>
        <v>0</v>
      </c>
      <c r="O23">
        <f t="shared" si="6"/>
        <v>0</v>
      </c>
      <c r="Q23" s="2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V23" s="2">
        <f t="shared" si="11"/>
        <v>0</v>
      </c>
      <c r="W23">
        <f t="shared" si="12"/>
        <v>0</v>
      </c>
      <c r="X23">
        <f t="shared" si="13"/>
        <v>0</v>
      </c>
    </row>
    <row r="24" spans="1:24" x14ac:dyDescent="0.2">
      <c r="A24" s="1">
        <v>87</v>
      </c>
      <c r="B24">
        <v>1</v>
      </c>
      <c r="C24" t="s">
        <v>22</v>
      </c>
      <c r="F24" t="s">
        <v>66</v>
      </c>
      <c r="G24">
        <v>1</v>
      </c>
      <c r="H24">
        <f t="shared" si="0"/>
        <v>1</v>
      </c>
      <c r="I24" s="2">
        <f t="shared" si="1"/>
        <v>0</v>
      </c>
      <c r="J24">
        <f t="shared" si="2"/>
        <v>0</v>
      </c>
      <c r="L24" s="2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Q24" s="2">
        <f t="shared" si="7"/>
        <v>0</v>
      </c>
      <c r="R24">
        <f t="shared" si="8"/>
        <v>0</v>
      </c>
      <c r="S24">
        <f t="shared" si="9"/>
        <v>1</v>
      </c>
      <c r="T24">
        <f t="shared" si="10"/>
        <v>0</v>
      </c>
      <c r="V24" s="2">
        <f t="shared" si="11"/>
        <v>0</v>
      </c>
      <c r="W24">
        <f t="shared" si="12"/>
        <v>0</v>
      </c>
      <c r="X24">
        <f t="shared" si="13"/>
        <v>0</v>
      </c>
    </row>
    <row r="26" spans="1:24" s="10" customFormat="1" ht="17" x14ac:dyDescent="0.2">
      <c r="A26" s="9" t="s">
        <v>27</v>
      </c>
      <c r="I26" s="11"/>
      <c r="L26" s="11"/>
      <c r="Q26" s="11"/>
      <c r="V26" s="11"/>
    </row>
    <row r="27" spans="1:24" x14ac:dyDescent="0.2">
      <c r="A27" s="1">
        <v>88</v>
      </c>
      <c r="B27">
        <v>1</v>
      </c>
      <c r="C27" t="s">
        <v>28</v>
      </c>
      <c r="F27" t="s">
        <v>69</v>
      </c>
      <c r="G27">
        <v>1</v>
      </c>
      <c r="H27">
        <f t="shared" si="0"/>
        <v>1</v>
      </c>
      <c r="I27" s="2">
        <f t="shared" si="1"/>
        <v>0</v>
      </c>
      <c r="J27">
        <f t="shared" si="2"/>
        <v>0</v>
      </c>
      <c r="L27" s="2">
        <f t="shared" si="3"/>
        <v>0</v>
      </c>
      <c r="M27">
        <f t="shared" si="4"/>
        <v>1</v>
      </c>
      <c r="N27">
        <f t="shared" si="5"/>
        <v>0</v>
      </c>
      <c r="O27">
        <f t="shared" si="6"/>
        <v>0</v>
      </c>
      <c r="Q27" s="2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V27" s="2">
        <f t="shared" si="11"/>
        <v>0</v>
      </c>
      <c r="W27">
        <f t="shared" si="12"/>
        <v>0</v>
      </c>
      <c r="X27">
        <f t="shared" si="13"/>
        <v>0</v>
      </c>
    </row>
    <row r="28" spans="1:24" x14ac:dyDescent="0.2">
      <c r="A28" s="1">
        <v>90</v>
      </c>
      <c r="B28">
        <v>1</v>
      </c>
      <c r="C28" t="s">
        <v>25</v>
      </c>
      <c r="F28" t="s">
        <v>70</v>
      </c>
      <c r="G28">
        <v>1</v>
      </c>
      <c r="H28">
        <f t="shared" si="0"/>
        <v>2</v>
      </c>
      <c r="I28" s="2">
        <f t="shared" si="1"/>
        <v>0</v>
      </c>
      <c r="J28">
        <f t="shared" si="2"/>
        <v>0</v>
      </c>
      <c r="L28" s="2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Q28" s="2">
        <f t="shared" si="7"/>
        <v>0.5</v>
      </c>
      <c r="R28">
        <f t="shared" si="8"/>
        <v>0</v>
      </c>
      <c r="S28">
        <f t="shared" si="9"/>
        <v>0</v>
      </c>
      <c r="T28">
        <f t="shared" si="10"/>
        <v>0</v>
      </c>
      <c r="V28" s="2">
        <f t="shared" si="11"/>
        <v>0</v>
      </c>
      <c r="W28">
        <f t="shared" si="12"/>
        <v>0</v>
      </c>
      <c r="X28">
        <f t="shared" si="13"/>
        <v>0</v>
      </c>
    </row>
    <row r="29" spans="1:24" x14ac:dyDescent="0.2">
      <c r="A29" s="1">
        <v>91</v>
      </c>
      <c r="B29">
        <v>1</v>
      </c>
      <c r="C29" t="s">
        <v>5</v>
      </c>
      <c r="F29" t="s">
        <v>69</v>
      </c>
      <c r="G29">
        <v>1</v>
      </c>
      <c r="H29">
        <f t="shared" si="0"/>
        <v>1</v>
      </c>
      <c r="I29" s="2">
        <f t="shared" si="1"/>
        <v>0</v>
      </c>
      <c r="J29">
        <f t="shared" si="2"/>
        <v>0</v>
      </c>
      <c r="L29" s="2">
        <f t="shared" si="3"/>
        <v>0</v>
      </c>
      <c r="M29">
        <f t="shared" si="4"/>
        <v>1</v>
      </c>
      <c r="N29">
        <f t="shared" si="5"/>
        <v>0</v>
      </c>
      <c r="O29">
        <f t="shared" si="6"/>
        <v>0</v>
      </c>
      <c r="Q29" s="2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V29" s="2">
        <f t="shared" si="11"/>
        <v>0</v>
      </c>
      <c r="W29">
        <f t="shared" si="12"/>
        <v>0</v>
      </c>
      <c r="X29">
        <f t="shared" si="13"/>
        <v>0</v>
      </c>
    </row>
    <row r="31" spans="1:24" s="10" customFormat="1" ht="17" x14ac:dyDescent="0.2">
      <c r="A31" s="9" t="s">
        <v>29</v>
      </c>
      <c r="I31" s="11"/>
      <c r="L31" s="11"/>
      <c r="Q31" s="11"/>
      <c r="V31" s="11"/>
    </row>
    <row r="32" spans="1:24" x14ac:dyDescent="0.2">
      <c r="A32" s="1">
        <v>92</v>
      </c>
      <c r="B32">
        <v>1</v>
      </c>
      <c r="C32" t="s">
        <v>30</v>
      </c>
      <c r="F32" t="s">
        <v>70</v>
      </c>
      <c r="G32">
        <v>1</v>
      </c>
      <c r="H32">
        <f t="shared" si="0"/>
        <v>2</v>
      </c>
      <c r="I32" s="2">
        <f t="shared" si="1"/>
        <v>0</v>
      </c>
      <c r="J32">
        <f t="shared" si="2"/>
        <v>0</v>
      </c>
      <c r="L32" s="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Q32" s="2">
        <f t="shared" si="7"/>
        <v>0.5</v>
      </c>
      <c r="R32">
        <f t="shared" si="8"/>
        <v>0</v>
      </c>
      <c r="S32">
        <f t="shared" si="9"/>
        <v>0</v>
      </c>
      <c r="T32">
        <f t="shared" si="10"/>
        <v>0</v>
      </c>
      <c r="V32" s="2">
        <f t="shared" si="11"/>
        <v>0</v>
      </c>
      <c r="W32">
        <f t="shared" si="12"/>
        <v>0</v>
      </c>
      <c r="X32">
        <f t="shared" si="13"/>
        <v>0</v>
      </c>
    </row>
    <row r="33" spans="1:24" x14ac:dyDescent="0.2">
      <c r="A33" s="1">
        <v>93</v>
      </c>
      <c r="B33">
        <v>1</v>
      </c>
      <c r="C33" t="s">
        <v>21</v>
      </c>
      <c r="F33" t="s">
        <v>66</v>
      </c>
      <c r="G33">
        <v>1</v>
      </c>
      <c r="H33">
        <f t="shared" si="0"/>
        <v>1</v>
      </c>
      <c r="I33" s="2">
        <f t="shared" si="1"/>
        <v>0</v>
      </c>
      <c r="J33">
        <f t="shared" si="2"/>
        <v>0</v>
      </c>
      <c r="L33" s="2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Q33" s="2">
        <f t="shared" si="7"/>
        <v>0</v>
      </c>
      <c r="R33">
        <f t="shared" si="8"/>
        <v>0</v>
      </c>
      <c r="S33">
        <f t="shared" si="9"/>
        <v>1</v>
      </c>
      <c r="T33">
        <f t="shared" si="10"/>
        <v>0</v>
      </c>
      <c r="V33" s="2">
        <f t="shared" si="11"/>
        <v>0</v>
      </c>
      <c r="W33">
        <f t="shared" si="12"/>
        <v>0</v>
      </c>
      <c r="X33">
        <f t="shared" si="13"/>
        <v>0</v>
      </c>
    </row>
    <row r="34" spans="1:24" x14ac:dyDescent="0.2">
      <c r="A34" s="1">
        <v>94</v>
      </c>
      <c r="B34">
        <v>1</v>
      </c>
      <c r="C34" t="s">
        <v>14</v>
      </c>
      <c r="F34" t="s">
        <v>67</v>
      </c>
      <c r="G34">
        <v>1</v>
      </c>
      <c r="H34">
        <f t="shared" si="0"/>
        <v>1</v>
      </c>
      <c r="I34" s="2">
        <f t="shared" si="1"/>
        <v>0</v>
      </c>
      <c r="J34">
        <f t="shared" si="2"/>
        <v>0</v>
      </c>
      <c r="L34" s="2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Q34" s="2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V34" s="2">
        <f t="shared" si="11"/>
        <v>0</v>
      </c>
      <c r="W34">
        <f t="shared" si="12"/>
        <v>0</v>
      </c>
      <c r="X34">
        <f t="shared" si="13"/>
        <v>1</v>
      </c>
    </row>
    <row r="35" spans="1:24" x14ac:dyDescent="0.2">
      <c r="A35" s="1">
        <v>95</v>
      </c>
      <c r="B35">
        <v>1</v>
      </c>
      <c r="C35" t="s">
        <v>31</v>
      </c>
      <c r="F35" t="s">
        <v>70</v>
      </c>
      <c r="G35">
        <v>1</v>
      </c>
      <c r="H35">
        <f t="shared" si="0"/>
        <v>2</v>
      </c>
      <c r="I35" s="2">
        <f t="shared" si="1"/>
        <v>0</v>
      </c>
      <c r="J35">
        <f t="shared" si="2"/>
        <v>0</v>
      </c>
      <c r="L35" s="2">
        <f t="shared" si="3"/>
        <v>0</v>
      </c>
      <c r="M35">
        <f t="shared" si="4"/>
        <v>0</v>
      </c>
      <c r="N35">
        <f t="shared" si="5"/>
        <v>0.5</v>
      </c>
      <c r="O35">
        <f t="shared" si="6"/>
        <v>0</v>
      </c>
      <c r="Q35" s="2">
        <f t="shared" si="7"/>
        <v>0.5</v>
      </c>
      <c r="R35">
        <f t="shared" si="8"/>
        <v>0</v>
      </c>
      <c r="S35">
        <f t="shared" si="9"/>
        <v>0</v>
      </c>
      <c r="T35">
        <f t="shared" si="10"/>
        <v>0</v>
      </c>
      <c r="V35" s="2">
        <f t="shared" si="11"/>
        <v>0</v>
      </c>
      <c r="W35">
        <f t="shared" si="12"/>
        <v>0</v>
      </c>
      <c r="X35">
        <f t="shared" si="13"/>
        <v>0</v>
      </c>
    </row>
    <row r="36" spans="1:24" x14ac:dyDescent="0.2">
      <c r="A36" s="1">
        <v>96</v>
      </c>
      <c r="B36">
        <v>1</v>
      </c>
      <c r="C36" t="s">
        <v>32</v>
      </c>
      <c r="F36" t="s">
        <v>66</v>
      </c>
      <c r="G36">
        <v>1</v>
      </c>
      <c r="H36">
        <f t="shared" si="0"/>
        <v>1</v>
      </c>
      <c r="I36" s="2">
        <f t="shared" si="1"/>
        <v>0</v>
      </c>
      <c r="J36">
        <f t="shared" si="2"/>
        <v>0</v>
      </c>
      <c r="L36" s="2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Q36" s="2">
        <f t="shared" si="7"/>
        <v>0</v>
      </c>
      <c r="R36">
        <f t="shared" si="8"/>
        <v>0</v>
      </c>
      <c r="S36">
        <f t="shared" si="9"/>
        <v>1</v>
      </c>
      <c r="T36">
        <f t="shared" si="10"/>
        <v>0</v>
      </c>
      <c r="V36" s="2">
        <f t="shared" si="11"/>
        <v>0</v>
      </c>
      <c r="W36">
        <f t="shared" si="12"/>
        <v>0</v>
      </c>
      <c r="X36">
        <f t="shared" si="13"/>
        <v>0</v>
      </c>
    </row>
    <row r="37" spans="1:24" x14ac:dyDescent="0.2">
      <c r="A37" s="1">
        <v>97</v>
      </c>
      <c r="B37">
        <v>1</v>
      </c>
      <c r="C37" t="s">
        <v>33</v>
      </c>
      <c r="F37" t="s">
        <v>66</v>
      </c>
      <c r="G37">
        <v>1</v>
      </c>
      <c r="H37">
        <f t="shared" si="0"/>
        <v>1</v>
      </c>
      <c r="I37" s="2">
        <f t="shared" si="1"/>
        <v>0</v>
      </c>
      <c r="J37">
        <f t="shared" si="2"/>
        <v>0</v>
      </c>
      <c r="L37" s="2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Q37" s="2">
        <f t="shared" si="7"/>
        <v>0</v>
      </c>
      <c r="R37">
        <f t="shared" si="8"/>
        <v>0</v>
      </c>
      <c r="S37">
        <f t="shared" si="9"/>
        <v>1</v>
      </c>
      <c r="T37">
        <f t="shared" si="10"/>
        <v>0</v>
      </c>
      <c r="V37" s="2">
        <f t="shared" si="11"/>
        <v>0</v>
      </c>
      <c r="W37">
        <f t="shared" si="12"/>
        <v>0</v>
      </c>
      <c r="X37">
        <f t="shared" si="13"/>
        <v>0</v>
      </c>
    </row>
    <row r="38" spans="1:24" x14ac:dyDescent="0.2">
      <c r="A38" s="1">
        <v>98</v>
      </c>
      <c r="B38">
        <v>1</v>
      </c>
      <c r="C38" t="s">
        <v>34</v>
      </c>
      <c r="F38" t="s">
        <v>66</v>
      </c>
      <c r="G38">
        <v>1</v>
      </c>
      <c r="H38">
        <f t="shared" si="0"/>
        <v>1</v>
      </c>
      <c r="I38" s="2">
        <f t="shared" si="1"/>
        <v>0</v>
      </c>
      <c r="J38">
        <f t="shared" si="2"/>
        <v>0</v>
      </c>
      <c r="L38" s="2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Q38" s="2">
        <f t="shared" si="7"/>
        <v>0</v>
      </c>
      <c r="R38">
        <f t="shared" si="8"/>
        <v>0</v>
      </c>
      <c r="S38">
        <f t="shared" si="9"/>
        <v>1</v>
      </c>
      <c r="T38">
        <f t="shared" si="10"/>
        <v>0</v>
      </c>
      <c r="V38" s="2">
        <f t="shared" si="11"/>
        <v>0</v>
      </c>
      <c r="W38">
        <f t="shared" si="12"/>
        <v>0</v>
      </c>
      <c r="X38">
        <f t="shared" si="13"/>
        <v>0</v>
      </c>
    </row>
    <row r="39" spans="1:24" x14ac:dyDescent="0.2">
      <c r="A39" s="1">
        <v>99</v>
      </c>
      <c r="B39">
        <v>1</v>
      </c>
      <c r="C39" t="s">
        <v>35</v>
      </c>
      <c r="F39" t="s">
        <v>67</v>
      </c>
      <c r="G39">
        <v>0.5</v>
      </c>
      <c r="H39">
        <f t="shared" si="0"/>
        <v>1</v>
      </c>
      <c r="I39" s="2">
        <f t="shared" si="1"/>
        <v>0</v>
      </c>
      <c r="J39">
        <f t="shared" si="2"/>
        <v>0</v>
      </c>
      <c r="L39" s="2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  <c r="Q39" s="2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V39" s="2">
        <f t="shared" si="11"/>
        <v>0</v>
      </c>
      <c r="W39">
        <f t="shared" si="12"/>
        <v>0</v>
      </c>
      <c r="X39">
        <f t="shared" si="13"/>
        <v>0.5</v>
      </c>
    </row>
    <row r="40" spans="1:24" x14ac:dyDescent="0.2">
      <c r="A40" s="1">
        <v>100</v>
      </c>
      <c r="B40">
        <v>1</v>
      </c>
      <c r="C40" t="s">
        <v>36</v>
      </c>
      <c r="F40" t="s">
        <v>67</v>
      </c>
      <c r="G40">
        <v>0.25</v>
      </c>
      <c r="H40">
        <f t="shared" si="0"/>
        <v>1</v>
      </c>
      <c r="I40" s="2">
        <f t="shared" si="1"/>
        <v>0</v>
      </c>
      <c r="J40">
        <f t="shared" si="2"/>
        <v>0</v>
      </c>
      <c r="L40" s="2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Q40" s="2">
        <f t="shared" si="7"/>
        <v>0</v>
      </c>
      <c r="R40">
        <f t="shared" si="8"/>
        <v>0</v>
      </c>
      <c r="S40">
        <f t="shared" si="9"/>
        <v>0</v>
      </c>
      <c r="T40">
        <f t="shared" si="10"/>
        <v>0</v>
      </c>
      <c r="V40" s="2">
        <f t="shared" si="11"/>
        <v>0</v>
      </c>
      <c r="W40">
        <f t="shared" si="12"/>
        <v>0</v>
      </c>
      <c r="X40">
        <f t="shared" si="13"/>
        <v>0.25</v>
      </c>
    </row>
    <row r="42" spans="1:24" s="10" customFormat="1" ht="17" x14ac:dyDescent="0.2">
      <c r="A42" s="9" t="s">
        <v>37</v>
      </c>
      <c r="I42" s="11"/>
      <c r="L42" s="11"/>
      <c r="Q42" s="11"/>
      <c r="V42" s="11"/>
    </row>
    <row r="43" spans="1:24" x14ac:dyDescent="0.2">
      <c r="A43" s="1">
        <v>101</v>
      </c>
      <c r="B43">
        <v>1</v>
      </c>
      <c r="C43" t="s">
        <v>38</v>
      </c>
      <c r="F43" t="s">
        <v>66</v>
      </c>
      <c r="G43">
        <v>1</v>
      </c>
      <c r="H43">
        <f t="shared" si="0"/>
        <v>1</v>
      </c>
      <c r="I43" s="2">
        <f t="shared" si="1"/>
        <v>0</v>
      </c>
      <c r="J43">
        <f t="shared" si="2"/>
        <v>0</v>
      </c>
      <c r="L43" s="2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Q43" s="2">
        <f t="shared" si="7"/>
        <v>0</v>
      </c>
      <c r="R43">
        <f t="shared" si="8"/>
        <v>0</v>
      </c>
      <c r="S43">
        <f t="shared" si="9"/>
        <v>1</v>
      </c>
      <c r="T43">
        <f t="shared" si="10"/>
        <v>0</v>
      </c>
      <c r="V43" s="2">
        <f t="shared" si="11"/>
        <v>0</v>
      </c>
      <c r="W43">
        <f t="shared" si="12"/>
        <v>0</v>
      </c>
      <c r="X43">
        <f t="shared" si="13"/>
        <v>0</v>
      </c>
    </row>
    <row r="45" spans="1:24" s="10" customFormat="1" ht="17" x14ac:dyDescent="0.2">
      <c r="A45" s="9" t="s">
        <v>39</v>
      </c>
      <c r="B45" s="10">
        <v>66</v>
      </c>
      <c r="I45" s="11"/>
      <c r="L45" s="11"/>
      <c r="Q45" s="11"/>
      <c r="V45" s="11"/>
    </row>
    <row r="46" spans="1:24" x14ac:dyDescent="0.2">
      <c r="A46" s="1">
        <v>102</v>
      </c>
      <c r="B46">
        <v>1</v>
      </c>
      <c r="C46" t="s">
        <v>40</v>
      </c>
      <c r="F46" t="s">
        <v>66</v>
      </c>
      <c r="H46">
        <f t="shared" si="0"/>
        <v>1</v>
      </c>
      <c r="I46" s="2">
        <f t="shared" si="1"/>
        <v>0</v>
      </c>
      <c r="J46">
        <f t="shared" si="2"/>
        <v>0</v>
      </c>
      <c r="L46" s="2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Q46" s="2">
        <f t="shared" si="7"/>
        <v>0</v>
      </c>
      <c r="R46">
        <f t="shared" si="8"/>
        <v>0</v>
      </c>
      <c r="S46">
        <f t="shared" si="9"/>
        <v>0</v>
      </c>
      <c r="T46">
        <f t="shared" si="10"/>
        <v>0</v>
      </c>
      <c r="V46" s="2">
        <f t="shared" si="11"/>
        <v>0</v>
      </c>
      <c r="W46">
        <f t="shared" si="12"/>
        <v>0</v>
      </c>
      <c r="X46">
        <f t="shared" si="13"/>
        <v>0</v>
      </c>
    </row>
    <row r="47" spans="1:24" x14ac:dyDescent="0.2">
      <c r="A47" s="1">
        <v>103</v>
      </c>
      <c r="B47">
        <v>1</v>
      </c>
      <c r="C47" t="s">
        <v>40</v>
      </c>
      <c r="F47" t="s">
        <v>66</v>
      </c>
      <c r="H47">
        <f t="shared" si="0"/>
        <v>1</v>
      </c>
      <c r="I47" s="2">
        <f t="shared" si="1"/>
        <v>0</v>
      </c>
      <c r="J47">
        <f t="shared" si="2"/>
        <v>0</v>
      </c>
      <c r="L47" s="2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Q47" s="2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  <c r="V47" s="2">
        <f t="shared" si="11"/>
        <v>0</v>
      </c>
      <c r="W47">
        <f t="shared" si="12"/>
        <v>0</v>
      </c>
      <c r="X47">
        <f t="shared" si="13"/>
        <v>0</v>
      </c>
    </row>
    <row r="48" spans="1:24" x14ac:dyDescent="0.2">
      <c r="A48" s="1">
        <v>104</v>
      </c>
      <c r="B48">
        <v>1</v>
      </c>
      <c r="C48" t="s">
        <v>41</v>
      </c>
      <c r="F48" t="s">
        <v>67</v>
      </c>
      <c r="G48">
        <v>0.66</v>
      </c>
      <c r="H48">
        <f t="shared" si="0"/>
        <v>1</v>
      </c>
      <c r="I48" s="2">
        <f t="shared" si="1"/>
        <v>0</v>
      </c>
      <c r="J48">
        <f t="shared" si="2"/>
        <v>0</v>
      </c>
      <c r="L48" s="2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Q48" s="2">
        <f t="shared" si="7"/>
        <v>0</v>
      </c>
      <c r="R48">
        <f t="shared" si="8"/>
        <v>0</v>
      </c>
      <c r="S48">
        <f t="shared" si="9"/>
        <v>0</v>
      </c>
      <c r="T48">
        <f t="shared" si="10"/>
        <v>0</v>
      </c>
      <c r="V48" s="2">
        <f t="shared" si="11"/>
        <v>0</v>
      </c>
      <c r="W48">
        <f t="shared" si="12"/>
        <v>0</v>
      </c>
      <c r="X48">
        <f t="shared" si="13"/>
        <v>0.66</v>
      </c>
    </row>
    <row r="49" spans="1:24" x14ac:dyDescent="0.2">
      <c r="A49" s="1">
        <v>106</v>
      </c>
      <c r="B49">
        <v>1</v>
      </c>
      <c r="C49" t="s">
        <v>36</v>
      </c>
      <c r="F49" t="s">
        <v>67</v>
      </c>
      <c r="G49">
        <v>0.25</v>
      </c>
      <c r="H49">
        <f t="shared" si="0"/>
        <v>1</v>
      </c>
      <c r="I49" s="2">
        <f t="shared" si="1"/>
        <v>0</v>
      </c>
      <c r="J49">
        <f t="shared" si="2"/>
        <v>0</v>
      </c>
      <c r="L49" s="2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Q49" s="2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V49" s="2">
        <f t="shared" si="11"/>
        <v>0</v>
      </c>
      <c r="W49">
        <f t="shared" si="12"/>
        <v>0</v>
      </c>
      <c r="X49">
        <f t="shared" si="13"/>
        <v>0.25</v>
      </c>
    </row>
    <row r="50" spans="1:24" x14ac:dyDescent="0.2">
      <c r="A50" s="1">
        <v>108</v>
      </c>
      <c r="B50">
        <v>1</v>
      </c>
      <c r="C50" t="s">
        <v>42</v>
      </c>
      <c r="F50" t="s">
        <v>67</v>
      </c>
      <c r="G50">
        <v>0.66</v>
      </c>
      <c r="H50">
        <f t="shared" si="0"/>
        <v>1</v>
      </c>
      <c r="I50" s="2">
        <f t="shared" si="1"/>
        <v>0</v>
      </c>
      <c r="J50">
        <f t="shared" si="2"/>
        <v>0</v>
      </c>
      <c r="L50" s="2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Q50" s="2">
        <f t="shared" si="7"/>
        <v>0</v>
      </c>
      <c r="R50">
        <f t="shared" si="8"/>
        <v>0</v>
      </c>
      <c r="S50">
        <f t="shared" si="9"/>
        <v>0</v>
      </c>
      <c r="T50">
        <f t="shared" si="10"/>
        <v>0</v>
      </c>
      <c r="V50" s="2">
        <f t="shared" si="11"/>
        <v>0</v>
      </c>
      <c r="W50">
        <f t="shared" si="12"/>
        <v>0</v>
      </c>
      <c r="X50">
        <f t="shared" si="13"/>
        <v>0.66</v>
      </c>
    </row>
    <row r="52" spans="1:24" s="10" customFormat="1" ht="17" x14ac:dyDescent="0.2">
      <c r="A52" s="9" t="s">
        <v>43</v>
      </c>
      <c r="B52" s="10" t="s">
        <v>44</v>
      </c>
      <c r="I52" s="11"/>
      <c r="L52" s="11"/>
      <c r="Q52" s="11"/>
      <c r="V52" s="11"/>
    </row>
    <row r="53" spans="1:24" x14ac:dyDescent="0.2">
      <c r="A53" s="1">
        <v>116</v>
      </c>
      <c r="B53">
        <v>1</v>
      </c>
      <c r="C53" t="s">
        <v>45</v>
      </c>
      <c r="F53" t="s">
        <v>67</v>
      </c>
      <c r="G53">
        <v>0.5</v>
      </c>
      <c r="H53">
        <f t="shared" si="0"/>
        <v>1</v>
      </c>
      <c r="I53" s="2">
        <f t="shared" si="1"/>
        <v>0</v>
      </c>
      <c r="J53">
        <f t="shared" si="2"/>
        <v>0</v>
      </c>
      <c r="L53" s="2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Q53" s="2">
        <f t="shared" si="7"/>
        <v>0</v>
      </c>
      <c r="R53">
        <f t="shared" si="8"/>
        <v>0</v>
      </c>
      <c r="S53">
        <f t="shared" si="9"/>
        <v>0</v>
      </c>
      <c r="T53">
        <f t="shared" si="10"/>
        <v>0</v>
      </c>
      <c r="V53" s="2">
        <f t="shared" si="11"/>
        <v>0</v>
      </c>
      <c r="W53">
        <f t="shared" si="12"/>
        <v>0</v>
      </c>
      <c r="X53">
        <f t="shared" si="13"/>
        <v>0.5</v>
      </c>
    </row>
    <row r="55" spans="1:24" s="7" customFormat="1" ht="17" x14ac:dyDescent="0.2">
      <c r="A55" s="6" t="s">
        <v>46</v>
      </c>
      <c r="I55" s="8"/>
      <c r="L55" s="8"/>
      <c r="Q55" s="8"/>
      <c r="V55" s="8"/>
    </row>
    <row r="56" spans="1:24" ht="34" x14ac:dyDescent="0.2">
      <c r="A56" s="1" t="s">
        <v>47</v>
      </c>
      <c r="B56" t="s">
        <v>48</v>
      </c>
    </row>
    <row r="57" spans="1:24" x14ac:dyDescent="0.2">
      <c r="A57" s="1">
        <v>121</v>
      </c>
      <c r="B57">
        <v>1</v>
      </c>
      <c r="C57" t="s">
        <v>25</v>
      </c>
      <c r="F57" t="s">
        <v>70</v>
      </c>
      <c r="G57">
        <v>1</v>
      </c>
      <c r="H57">
        <f t="shared" si="0"/>
        <v>2</v>
      </c>
      <c r="I57" s="2">
        <f t="shared" si="1"/>
        <v>0</v>
      </c>
      <c r="J57">
        <f t="shared" si="2"/>
        <v>0</v>
      </c>
      <c r="L57" s="2">
        <f t="shared" si="3"/>
        <v>0</v>
      </c>
      <c r="M57">
        <f t="shared" si="4"/>
        <v>0</v>
      </c>
      <c r="N57">
        <f t="shared" si="5"/>
        <v>0.5</v>
      </c>
      <c r="O57">
        <f t="shared" si="6"/>
        <v>0</v>
      </c>
      <c r="Q57" s="2">
        <f t="shared" si="7"/>
        <v>0.5</v>
      </c>
      <c r="R57">
        <f t="shared" si="8"/>
        <v>0</v>
      </c>
      <c r="S57">
        <f t="shared" si="9"/>
        <v>0</v>
      </c>
      <c r="T57">
        <f t="shared" si="10"/>
        <v>0</v>
      </c>
      <c r="V57" s="2">
        <f t="shared" si="11"/>
        <v>0</v>
      </c>
      <c r="W57">
        <f t="shared" si="12"/>
        <v>0</v>
      </c>
      <c r="X57">
        <f t="shared" si="13"/>
        <v>0</v>
      </c>
    </row>
    <row r="58" spans="1:24" x14ac:dyDescent="0.2">
      <c r="A58" s="1">
        <v>122</v>
      </c>
      <c r="B58">
        <v>1</v>
      </c>
      <c r="C58" t="s">
        <v>5</v>
      </c>
      <c r="F58" t="s">
        <v>69</v>
      </c>
      <c r="G58">
        <v>1</v>
      </c>
      <c r="H58">
        <f t="shared" si="0"/>
        <v>1</v>
      </c>
      <c r="I58" s="2">
        <f t="shared" si="1"/>
        <v>0</v>
      </c>
      <c r="J58">
        <f t="shared" si="2"/>
        <v>0</v>
      </c>
      <c r="L58" s="2">
        <f t="shared" si="3"/>
        <v>0</v>
      </c>
      <c r="M58">
        <f t="shared" si="4"/>
        <v>1</v>
      </c>
      <c r="N58">
        <f t="shared" si="5"/>
        <v>0</v>
      </c>
      <c r="O58">
        <f t="shared" si="6"/>
        <v>0</v>
      </c>
      <c r="Q58" s="2">
        <f t="shared" si="7"/>
        <v>0</v>
      </c>
      <c r="R58">
        <f t="shared" si="8"/>
        <v>0</v>
      </c>
      <c r="S58">
        <f t="shared" si="9"/>
        <v>0</v>
      </c>
      <c r="T58">
        <f t="shared" si="10"/>
        <v>0</v>
      </c>
      <c r="V58" s="2">
        <f t="shared" si="11"/>
        <v>0</v>
      </c>
      <c r="W58">
        <f t="shared" si="12"/>
        <v>0</v>
      </c>
      <c r="X58">
        <f t="shared" si="13"/>
        <v>0</v>
      </c>
    </row>
    <row r="59" spans="1:24" x14ac:dyDescent="0.2">
      <c r="A59" s="1">
        <v>123</v>
      </c>
      <c r="B59">
        <v>1</v>
      </c>
      <c r="C59" t="s">
        <v>49</v>
      </c>
      <c r="F59" t="s">
        <v>71</v>
      </c>
      <c r="G59">
        <v>1</v>
      </c>
      <c r="H59">
        <f t="shared" si="0"/>
        <v>2</v>
      </c>
      <c r="I59" s="2">
        <f t="shared" si="1"/>
        <v>0</v>
      </c>
      <c r="J59">
        <f t="shared" si="2"/>
        <v>0</v>
      </c>
      <c r="L59" s="2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Q59" s="2">
        <f t="shared" si="7"/>
        <v>0</v>
      </c>
      <c r="R59">
        <f t="shared" si="8"/>
        <v>0</v>
      </c>
      <c r="S59">
        <f t="shared" si="9"/>
        <v>0</v>
      </c>
      <c r="T59">
        <f t="shared" si="10"/>
        <v>0.5</v>
      </c>
      <c r="V59" s="2">
        <f t="shared" si="11"/>
        <v>0</v>
      </c>
      <c r="W59">
        <f t="shared" si="12"/>
        <v>0.5</v>
      </c>
      <c r="X59">
        <f t="shared" si="13"/>
        <v>0</v>
      </c>
    </row>
    <row r="60" spans="1:24" x14ac:dyDescent="0.2">
      <c r="A60" s="1">
        <v>124</v>
      </c>
      <c r="B60">
        <v>1</v>
      </c>
      <c r="C60" t="s">
        <v>5</v>
      </c>
      <c r="F60" t="s">
        <v>69</v>
      </c>
      <c r="G60">
        <v>1</v>
      </c>
      <c r="H60">
        <f t="shared" si="0"/>
        <v>1</v>
      </c>
      <c r="I60" s="2">
        <f t="shared" si="1"/>
        <v>0</v>
      </c>
      <c r="J60">
        <f t="shared" si="2"/>
        <v>0</v>
      </c>
      <c r="L60" s="2">
        <f t="shared" si="3"/>
        <v>0</v>
      </c>
      <c r="M60">
        <f t="shared" si="4"/>
        <v>1</v>
      </c>
      <c r="N60">
        <f t="shared" si="5"/>
        <v>0</v>
      </c>
      <c r="O60">
        <f t="shared" si="6"/>
        <v>0</v>
      </c>
      <c r="Q60" s="2">
        <f t="shared" si="7"/>
        <v>0</v>
      </c>
      <c r="R60">
        <f t="shared" si="8"/>
        <v>0</v>
      </c>
      <c r="S60">
        <f t="shared" si="9"/>
        <v>0</v>
      </c>
      <c r="T60">
        <f t="shared" si="10"/>
        <v>0</v>
      </c>
      <c r="V60" s="2">
        <f t="shared" si="11"/>
        <v>0</v>
      </c>
      <c r="W60">
        <f t="shared" si="12"/>
        <v>0</v>
      </c>
      <c r="X60">
        <f t="shared" si="13"/>
        <v>0</v>
      </c>
    </row>
    <row r="61" spans="1:24" x14ac:dyDescent="0.2">
      <c r="A61" s="1">
        <v>125</v>
      </c>
      <c r="B61">
        <v>1</v>
      </c>
      <c r="C61" t="s">
        <v>30</v>
      </c>
      <c r="F61" t="s">
        <v>70</v>
      </c>
      <c r="G61">
        <v>1</v>
      </c>
      <c r="H61">
        <f t="shared" si="0"/>
        <v>2</v>
      </c>
      <c r="I61" s="2">
        <f t="shared" si="1"/>
        <v>0</v>
      </c>
      <c r="J61">
        <f t="shared" si="2"/>
        <v>0</v>
      </c>
      <c r="L61" s="2">
        <f t="shared" si="3"/>
        <v>0</v>
      </c>
      <c r="M61">
        <f t="shared" si="4"/>
        <v>0</v>
      </c>
      <c r="N61">
        <f t="shared" si="5"/>
        <v>0.5</v>
      </c>
      <c r="O61">
        <f t="shared" si="6"/>
        <v>0</v>
      </c>
      <c r="Q61" s="2">
        <f t="shared" si="7"/>
        <v>0.5</v>
      </c>
      <c r="R61">
        <f t="shared" si="8"/>
        <v>0</v>
      </c>
      <c r="S61">
        <f t="shared" si="9"/>
        <v>0</v>
      </c>
      <c r="T61">
        <f t="shared" si="10"/>
        <v>0</v>
      </c>
      <c r="V61" s="2">
        <f t="shared" si="11"/>
        <v>0</v>
      </c>
      <c r="W61">
        <f t="shared" si="12"/>
        <v>0</v>
      </c>
      <c r="X61">
        <f t="shared" si="13"/>
        <v>0</v>
      </c>
    </row>
    <row r="62" spans="1:24" x14ac:dyDescent="0.2">
      <c r="A62" s="1">
        <v>126</v>
      </c>
      <c r="B62">
        <v>1</v>
      </c>
      <c r="C62" t="s">
        <v>11</v>
      </c>
      <c r="F62" t="s">
        <v>70</v>
      </c>
      <c r="G62">
        <v>1</v>
      </c>
      <c r="H62">
        <f t="shared" si="0"/>
        <v>2</v>
      </c>
      <c r="I62" s="2">
        <f t="shared" si="1"/>
        <v>0</v>
      </c>
      <c r="J62">
        <f t="shared" si="2"/>
        <v>0</v>
      </c>
      <c r="L62" s="2">
        <f t="shared" si="3"/>
        <v>0</v>
      </c>
      <c r="M62">
        <f t="shared" si="4"/>
        <v>0</v>
      </c>
      <c r="N62">
        <f t="shared" si="5"/>
        <v>0.5</v>
      </c>
      <c r="O62">
        <f t="shared" si="6"/>
        <v>0</v>
      </c>
      <c r="Q62" s="2">
        <f t="shared" si="7"/>
        <v>0.5</v>
      </c>
      <c r="R62">
        <f t="shared" si="8"/>
        <v>0</v>
      </c>
      <c r="S62">
        <f t="shared" si="9"/>
        <v>0</v>
      </c>
      <c r="T62">
        <f t="shared" si="10"/>
        <v>0</v>
      </c>
      <c r="V62" s="2">
        <f t="shared" si="11"/>
        <v>0</v>
      </c>
      <c r="W62">
        <f t="shared" si="12"/>
        <v>0</v>
      </c>
      <c r="X62">
        <f t="shared" si="13"/>
        <v>0</v>
      </c>
    </row>
    <row r="63" spans="1:24" x14ac:dyDescent="0.2">
      <c r="A63" s="1">
        <v>127</v>
      </c>
      <c r="B63">
        <v>1</v>
      </c>
      <c r="C63" t="s">
        <v>11</v>
      </c>
      <c r="F63" t="s">
        <v>70</v>
      </c>
      <c r="G63">
        <v>1</v>
      </c>
      <c r="H63">
        <f t="shared" si="0"/>
        <v>2</v>
      </c>
      <c r="I63" s="2">
        <f t="shared" si="1"/>
        <v>0</v>
      </c>
      <c r="J63">
        <f t="shared" si="2"/>
        <v>0</v>
      </c>
      <c r="L63" s="2">
        <f t="shared" si="3"/>
        <v>0</v>
      </c>
      <c r="M63">
        <f t="shared" si="4"/>
        <v>0</v>
      </c>
      <c r="N63">
        <f t="shared" si="5"/>
        <v>0.5</v>
      </c>
      <c r="O63">
        <f t="shared" si="6"/>
        <v>0</v>
      </c>
      <c r="Q63" s="2">
        <f t="shared" si="7"/>
        <v>0.5</v>
      </c>
      <c r="R63">
        <f t="shared" si="8"/>
        <v>0</v>
      </c>
      <c r="S63">
        <f t="shared" si="9"/>
        <v>0</v>
      </c>
      <c r="T63">
        <f t="shared" si="10"/>
        <v>0</v>
      </c>
      <c r="V63" s="2">
        <f t="shared" si="11"/>
        <v>0</v>
      </c>
      <c r="W63">
        <f t="shared" si="12"/>
        <v>0</v>
      </c>
      <c r="X63">
        <f t="shared" si="13"/>
        <v>0</v>
      </c>
    </row>
    <row r="64" spans="1:24" x14ac:dyDescent="0.2">
      <c r="A64" s="1">
        <v>128</v>
      </c>
      <c r="B64">
        <v>1</v>
      </c>
      <c r="C64" t="s">
        <v>11</v>
      </c>
      <c r="F64" t="s">
        <v>70</v>
      </c>
      <c r="G64">
        <v>1</v>
      </c>
      <c r="H64">
        <f t="shared" si="0"/>
        <v>2</v>
      </c>
      <c r="I64" s="2">
        <f t="shared" si="1"/>
        <v>0</v>
      </c>
      <c r="J64">
        <f t="shared" si="2"/>
        <v>0</v>
      </c>
      <c r="L64" s="2">
        <f t="shared" si="3"/>
        <v>0</v>
      </c>
      <c r="M64">
        <f t="shared" si="4"/>
        <v>0</v>
      </c>
      <c r="N64">
        <f t="shared" si="5"/>
        <v>0.5</v>
      </c>
      <c r="O64">
        <f t="shared" si="6"/>
        <v>0</v>
      </c>
      <c r="Q64" s="2">
        <f t="shared" si="7"/>
        <v>0.5</v>
      </c>
      <c r="R64">
        <f t="shared" si="8"/>
        <v>0</v>
      </c>
      <c r="S64">
        <f t="shared" si="9"/>
        <v>0</v>
      </c>
      <c r="T64">
        <f t="shared" si="10"/>
        <v>0</v>
      </c>
      <c r="V64" s="2">
        <f t="shared" si="11"/>
        <v>0</v>
      </c>
      <c r="W64">
        <f t="shared" si="12"/>
        <v>0</v>
      </c>
      <c r="X64">
        <f t="shared" si="13"/>
        <v>0</v>
      </c>
    </row>
    <row r="65" spans="1:24" x14ac:dyDescent="0.2">
      <c r="A65" s="1">
        <v>130</v>
      </c>
      <c r="B65">
        <v>1</v>
      </c>
      <c r="C65" t="s">
        <v>14</v>
      </c>
      <c r="F65" t="s">
        <v>67</v>
      </c>
      <c r="G65">
        <v>1</v>
      </c>
      <c r="H65">
        <f t="shared" si="0"/>
        <v>1</v>
      </c>
      <c r="I65" s="2">
        <f t="shared" si="1"/>
        <v>0</v>
      </c>
      <c r="J65">
        <f t="shared" si="2"/>
        <v>0</v>
      </c>
      <c r="L65" s="2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Q65" s="2">
        <f t="shared" si="7"/>
        <v>0</v>
      </c>
      <c r="R65">
        <f t="shared" si="8"/>
        <v>0</v>
      </c>
      <c r="S65">
        <f t="shared" si="9"/>
        <v>0</v>
      </c>
      <c r="T65">
        <f t="shared" si="10"/>
        <v>0</v>
      </c>
      <c r="V65" s="2">
        <f t="shared" si="11"/>
        <v>0</v>
      </c>
      <c r="W65">
        <f t="shared" si="12"/>
        <v>0</v>
      </c>
      <c r="X65">
        <f t="shared" si="13"/>
        <v>1</v>
      </c>
    </row>
    <row r="66" spans="1:24" x14ac:dyDescent="0.2">
      <c r="A66" s="1">
        <v>131</v>
      </c>
      <c r="B66">
        <v>1</v>
      </c>
      <c r="C66" t="s">
        <v>14</v>
      </c>
      <c r="F66" t="s">
        <v>67</v>
      </c>
      <c r="G66">
        <v>1</v>
      </c>
      <c r="H66">
        <f t="shared" si="0"/>
        <v>1</v>
      </c>
      <c r="I66" s="2">
        <f t="shared" si="1"/>
        <v>0</v>
      </c>
      <c r="J66">
        <f t="shared" si="2"/>
        <v>0</v>
      </c>
      <c r="L66" s="2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Q66" s="2">
        <f t="shared" si="7"/>
        <v>0</v>
      </c>
      <c r="R66">
        <f t="shared" si="8"/>
        <v>0</v>
      </c>
      <c r="S66">
        <f t="shared" si="9"/>
        <v>0</v>
      </c>
      <c r="T66">
        <f t="shared" si="10"/>
        <v>0</v>
      </c>
      <c r="V66" s="2">
        <f t="shared" si="11"/>
        <v>0</v>
      </c>
      <c r="W66">
        <f t="shared" si="12"/>
        <v>0</v>
      </c>
      <c r="X66">
        <f t="shared" si="13"/>
        <v>1</v>
      </c>
    </row>
    <row r="67" spans="1:24" x14ac:dyDescent="0.2">
      <c r="A67" s="1">
        <v>132</v>
      </c>
      <c r="B67">
        <v>1</v>
      </c>
      <c r="C67" t="s">
        <v>36</v>
      </c>
      <c r="F67" t="s">
        <v>67</v>
      </c>
      <c r="G67">
        <v>0.25</v>
      </c>
      <c r="H67">
        <f t="shared" si="0"/>
        <v>1</v>
      </c>
      <c r="I67" s="2">
        <f t="shared" si="1"/>
        <v>0</v>
      </c>
      <c r="J67">
        <f t="shared" si="2"/>
        <v>0</v>
      </c>
      <c r="L67" s="2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Q67" s="2">
        <f t="shared" si="7"/>
        <v>0</v>
      </c>
      <c r="R67">
        <f t="shared" si="8"/>
        <v>0</v>
      </c>
      <c r="S67">
        <f t="shared" si="9"/>
        <v>0</v>
      </c>
      <c r="T67">
        <f t="shared" si="10"/>
        <v>0</v>
      </c>
      <c r="V67" s="2">
        <f t="shared" si="11"/>
        <v>0</v>
      </c>
      <c r="W67">
        <f t="shared" si="12"/>
        <v>0</v>
      </c>
      <c r="X67">
        <f t="shared" si="13"/>
        <v>0.25</v>
      </c>
    </row>
    <row r="68" spans="1:24" x14ac:dyDescent="0.2">
      <c r="A68" s="1">
        <v>134</v>
      </c>
      <c r="B68">
        <v>1</v>
      </c>
      <c r="C68" t="s">
        <v>26</v>
      </c>
      <c r="F68" t="s">
        <v>69</v>
      </c>
      <c r="G68">
        <v>1</v>
      </c>
      <c r="H68">
        <f t="shared" ref="H68:H85" si="14">LEN(F68)</f>
        <v>1</v>
      </c>
      <c r="I68" s="2">
        <f t="shared" ref="I68:I85" si="15">IF(F68="A",(B68*G68)/H68,0)</f>
        <v>0</v>
      </c>
      <c r="J68">
        <f t="shared" ref="J68:J85" si="16">IF(F68="AB",(B68*G68)/H68,0)</f>
        <v>0</v>
      </c>
      <c r="L68" s="2">
        <f t="shared" ref="L68:L85" si="17">IF(F68="AB",(B68*G68)/H68,0)</f>
        <v>0</v>
      </c>
      <c r="M68">
        <f t="shared" ref="M68:M85" si="18">IF(F68="B",(B68*G68)/H68,0)</f>
        <v>1</v>
      </c>
      <c r="N68">
        <f t="shared" ref="N68:N85" si="19">IF(F68="BC",(B68*G68)/H68,0)</f>
        <v>0</v>
      </c>
      <c r="O68">
        <f t="shared" ref="O68:O85" si="20">IF(F68="BCD",(B68*G68)/H68,0)</f>
        <v>0</v>
      </c>
      <c r="Q68" s="2">
        <f t="shared" ref="Q68:Q85" si="21">IF(F68="BC",(B68*G68)/H68,0)</f>
        <v>0</v>
      </c>
      <c r="R68">
        <f t="shared" ref="R68:R85" si="22">IF(F68="BCD",(B68*G68)/H68,0)</f>
        <v>0</v>
      </c>
      <c r="S68">
        <f t="shared" ref="S68:S85" si="23">IF(F68="C",(B68*G68)/H68,0)</f>
        <v>0</v>
      </c>
      <c r="T68">
        <f t="shared" ref="T68:T85" si="24">IF(F68="CD",(B68*G68)/H68,0)</f>
        <v>0</v>
      </c>
      <c r="V68" s="2">
        <f t="shared" ref="V68:V85" si="25">IF(F68="BCD",(B68*G68)/H68,0)</f>
        <v>0</v>
      </c>
      <c r="W68">
        <f t="shared" ref="W68:W85" si="26">IF(F68="CD",(B68*G68)/H68,0)</f>
        <v>0</v>
      </c>
      <c r="X68">
        <f t="shared" ref="X68:X85" si="27">IF(F68="D",(B68*G68)/H68,0)</f>
        <v>0</v>
      </c>
    </row>
    <row r="69" spans="1:24" x14ac:dyDescent="0.2">
      <c r="A69" s="1">
        <v>137</v>
      </c>
      <c r="B69">
        <v>1</v>
      </c>
      <c r="C69" t="s">
        <v>50</v>
      </c>
      <c r="F69" t="s">
        <v>71</v>
      </c>
      <c r="G69">
        <v>1</v>
      </c>
      <c r="H69">
        <f t="shared" si="14"/>
        <v>2</v>
      </c>
      <c r="I69" s="2">
        <f t="shared" si="15"/>
        <v>0</v>
      </c>
      <c r="J69">
        <f t="shared" si="16"/>
        <v>0</v>
      </c>
      <c r="L69" s="2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Q69" s="2">
        <f t="shared" si="21"/>
        <v>0</v>
      </c>
      <c r="R69">
        <f t="shared" si="22"/>
        <v>0</v>
      </c>
      <c r="S69">
        <f t="shared" si="23"/>
        <v>0</v>
      </c>
      <c r="T69">
        <f t="shared" si="24"/>
        <v>0.5</v>
      </c>
      <c r="V69" s="2">
        <f t="shared" si="25"/>
        <v>0</v>
      </c>
      <c r="W69">
        <f t="shared" si="26"/>
        <v>0.5</v>
      </c>
      <c r="X69">
        <f t="shared" si="27"/>
        <v>0</v>
      </c>
    </row>
    <row r="70" spans="1:24" x14ac:dyDescent="0.2">
      <c r="A70" s="1">
        <v>138</v>
      </c>
      <c r="B70">
        <v>1</v>
      </c>
      <c r="C70" t="s">
        <v>40</v>
      </c>
      <c r="F70" t="s">
        <v>66</v>
      </c>
      <c r="G70">
        <v>1</v>
      </c>
      <c r="H70">
        <f t="shared" si="14"/>
        <v>1</v>
      </c>
      <c r="I70" s="2">
        <f t="shared" si="15"/>
        <v>0</v>
      </c>
      <c r="J70">
        <f t="shared" si="16"/>
        <v>0</v>
      </c>
      <c r="L70" s="2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Q70" s="2">
        <f t="shared" si="21"/>
        <v>0</v>
      </c>
      <c r="R70">
        <f t="shared" si="22"/>
        <v>0</v>
      </c>
      <c r="S70">
        <f t="shared" si="23"/>
        <v>1</v>
      </c>
      <c r="T70">
        <f t="shared" si="24"/>
        <v>0</v>
      </c>
      <c r="V70" s="2">
        <f t="shared" si="25"/>
        <v>0</v>
      </c>
      <c r="W70">
        <f t="shared" si="26"/>
        <v>0</v>
      </c>
      <c r="X70">
        <f t="shared" si="27"/>
        <v>0</v>
      </c>
    </row>
    <row r="71" spans="1:24" x14ac:dyDescent="0.2">
      <c r="A71" s="1">
        <v>139</v>
      </c>
      <c r="B71">
        <v>1</v>
      </c>
      <c r="C71" t="s">
        <v>51</v>
      </c>
      <c r="F71" t="s">
        <v>66</v>
      </c>
      <c r="G71">
        <v>1</v>
      </c>
      <c r="H71">
        <f t="shared" si="14"/>
        <v>1</v>
      </c>
      <c r="I71" s="2">
        <f t="shared" si="15"/>
        <v>0</v>
      </c>
      <c r="J71">
        <f t="shared" si="16"/>
        <v>0</v>
      </c>
      <c r="L71" s="2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Q71" s="2">
        <f t="shared" si="21"/>
        <v>0</v>
      </c>
      <c r="R71">
        <f t="shared" si="22"/>
        <v>0</v>
      </c>
      <c r="S71">
        <f t="shared" si="23"/>
        <v>1</v>
      </c>
      <c r="T71">
        <f t="shared" si="24"/>
        <v>0</v>
      </c>
      <c r="V71" s="2">
        <f t="shared" si="25"/>
        <v>0</v>
      </c>
      <c r="W71">
        <f t="shared" si="26"/>
        <v>0</v>
      </c>
      <c r="X71">
        <f t="shared" si="27"/>
        <v>0</v>
      </c>
    </row>
    <row r="72" spans="1:24" x14ac:dyDescent="0.2">
      <c r="A72" s="1">
        <v>140</v>
      </c>
      <c r="B72">
        <v>1</v>
      </c>
      <c r="C72" t="s">
        <v>21</v>
      </c>
      <c r="F72" t="s">
        <v>66</v>
      </c>
      <c r="G72">
        <v>1</v>
      </c>
      <c r="H72">
        <f t="shared" si="14"/>
        <v>1</v>
      </c>
      <c r="I72" s="2">
        <f t="shared" si="15"/>
        <v>0</v>
      </c>
      <c r="J72">
        <f t="shared" si="16"/>
        <v>0</v>
      </c>
      <c r="L72" s="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Q72" s="2">
        <f t="shared" si="21"/>
        <v>0</v>
      </c>
      <c r="R72">
        <f t="shared" si="22"/>
        <v>0</v>
      </c>
      <c r="S72">
        <f t="shared" si="23"/>
        <v>1</v>
      </c>
      <c r="T72">
        <f t="shared" si="24"/>
        <v>0</v>
      </c>
      <c r="V72" s="2">
        <f t="shared" si="25"/>
        <v>0</v>
      </c>
      <c r="W72">
        <f t="shared" si="26"/>
        <v>0</v>
      </c>
      <c r="X72">
        <f t="shared" si="27"/>
        <v>0</v>
      </c>
    </row>
    <row r="74" spans="1:24" s="7" customFormat="1" ht="17" x14ac:dyDescent="0.2">
      <c r="A74" s="6" t="s">
        <v>52</v>
      </c>
      <c r="I74" s="8"/>
      <c r="L74" s="8"/>
      <c r="Q74" s="8"/>
      <c r="V74" s="8"/>
    </row>
    <row r="75" spans="1:24" x14ac:dyDescent="0.2">
      <c r="A75" s="1">
        <v>192</v>
      </c>
      <c r="B75">
        <v>1</v>
      </c>
      <c r="C75" t="s">
        <v>53</v>
      </c>
      <c r="F75" t="s">
        <v>64</v>
      </c>
      <c r="G75">
        <v>1</v>
      </c>
      <c r="H75">
        <f t="shared" si="14"/>
        <v>1</v>
      </c>
      <c r="I75" s="2">
        <f t="shared" si="15"/>
        <v>1</v>
      </c>
      <c r="J75">
        <f t="shared" si="16"/>
        <v>0</v>
      </c>
      <c r="L75" s="2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Q75" s="2">
        <f t="shared" si="21"/>
        <v>0</v>
      </c>
      <c r="R75">
        <f t="shared" si="22"/>
        <v>0</v>
      </c>
      <c r="S75">
        <f t="shared" si="23"/>
        <v>0</v>
      </c>
      <c r="T75">
        <f t="shared" si="24"/>
        <v>0</v>
      </c>
      <c r="V75" s="2">
        <f t="shared" si="25"/>
        <v>0</v>
      </c>
      <c r="W75">
        <f t="shared" si="26"/>
        <v>0</v>
      </c>
      <c r="X75">
        <f t="shared" si="27"/>
        <v>0</v>
      </c>
    </row>
    <row r="76" spans="1:24" x14ac:dyDescent="0.2">
      <c r="A76" s="1">
        <v>193</v>
      </c>
      <c r="B76">
        <v>1</v>
      </c>
      <c r="C76" t="s">
        <v>54</v>
      </c>
      <c r="D76" t="s">
        <v>55</v>
      </c>
      <c r="F76" t="s">
        <v>70</v>
      </c>
      <c r="G76">
        <v>1</v>
      </c>
      <c r="H76">
        <f t="shared" si="14"/>
        <v>2</v>
      </c>
      <c r="I76" s="2">
        <f t="shared" si="15"/>
        <v>0</v>
      </c>
      <c r="J76">
        <f t="shared" si="16"/>
        <v>0</v>
      </c>
      <c r="L76" s="2">
        <f t="shared" si="17"/>
        <v>0</v>
      </c>
      <c r="M76">
        <f t="shared" si="18"/>
        <v>0</v>
      </c>
      <c r="N76">
        <f>IF(F76="BC",(B76*G76)/H76,0)</f>
        <v>0.5</v>
      </c>
      <c r="O76">
        <f t="shared" si="20"/>
        <v>0</v>
      </c>
      <c r="Q76" s="2">
        <f t="shared" si="21"/>
        <v>0.5</v>
      </c>
      <c r="R76">
        <f t="shared" si="22"/>
        <v>0</v>
      </c>
      <c r="S76">
        <f t="shared" si="23"/>
        <v>0</v>
      </c>
      <c r="T76">
        <f t="shared" si="24"/>
        <v>0</v>
      </c>
      <c r="V76" s="2">
        <f t="shared" si="25"/>
        <v>0</v>
      </c>
      <c r="W76">
        <f t="shared" si="26"/>
        <v>0</v>
      </c>
      <c r="X76">
        <f t="shared" si="27"/>
        <v>0</v>
      </c>
    </row>
    <row r="77" spans="1:24" x14ac:dyDescent="0.2">
      <c r="A77" s="1">
        <v>194</v>
      </c>
      <c r="B77">
        <v>1</v>
      </c>
      <c r="C77" t="s">
        <v>11</v>
      </c>
      <c r="D77" t="s">
        <v>9</v>
      </c>
      <c r="F77" t="s">
        <v>70</v>
      </c>
      <c r="G77">
        <v>1</v>
      </c>
      <c r="H77">
        <f t="shared" si="14"/>
        <v>2</v>
      </c>
      <c r="I77" s="2">
        <f t="shared" si="15"/>
        <v>0</v>
      </c>
      <c r="J77">
        <f t="shared" si="16"/>
        <v>0</v>
      </c>
      <c r="L77" s="2">
        <f t="shared" si="17"/>
        <v>0</v>
      </c>
      <c r="M77">
        <f t="shared" si="18"/>
        <v>0</v>
      </c>
      <c r="N77">
        <f t="shared" si="19"/>
        <v>0.5</v>
      </c>
      <c r="O77">
        <f t="shared" si="20"/>
        <v>0</v>
      </c>
      <c r="Q77" s="2">
        <f t="shared" si="21"/>
        <v>0.5</v>
      </c>
      <c r="R77">
        <f t="shared" si="22"/>
        <v>0</v>
      </c>
      <c r="S77">
        <f t="shared" si="23"/>
        <v>0</v>
      </c>
      <c r="T77">
        <f t="shared" si="24"/>
        <v>0</v>
      </c>
      <c r="V77" s="2">
        <f t="shared" si="25"/>
        <v>0</v>
      </c>
      <c r="W77">
        <f t="shared" si="26"/>
        <v>0</v>
      </c>
      <c r="X77">
        <f t="shared" si="27"/>
        <v>0</v>
      </c>
    </row>
    <row r="78" spans="1:24" x14ac:dyDescent="0.2">
      <c r="A78" s="1">
        <v>195</v>
      </c>
      <c r="B78">
        <v>1</v>
      </c>
      <c r="C78" t="s">
        <v>56</v>
      </c>
      <c r="D78" t="s">
        <v>9</v>
      </c>
      <c r="F78" t="s">
        <v>70</v>
      </c>
      <c r="G78">
        <v>1</v>
      </c>
      <c r="H78">
        <f t="shared" si="14"/>
        <v>2</v>
      </c>
      <c r="I78" s="2">
        <f t="shared" si="15"/>
        <v>0</v>
      </c>
      <c r="J78">
        <f t="shared" si="16"/>
        <v>0</v>
      </c>
      <c r="L78" s="2">
        <f t="shared" si="17"/>
        <v>0</v>
      </c>
      <c r="M78">
        <f t="shared" si="18"/>
        <v>0</v>
      </c>
      <c r="N78">
        <f t="shared" si="19"/>
        <v>0.5</v>
      </c>
      <c r="O78">
        <f t="shared" si="20"/>
        <v>0</v>
      </c>
      <c r="Q78" s="2">
        <f t="shared" si="21"/>
        <v>0.5</v>
      </c>
      <c r="R78">
        <f t="shared" si="22"/>
        <v>0</v>
      </c>
      <c r="S78">
        <f t="shared" si="23"/>
        <v>0</v>
      </c>
      <c r="T78">
        <f t="shared" si="24"/>
        <v>0</v>
      </c>
      <c r="V78" s="2">
        <f t="shared" si="25"/>
        <v>0</v>
      </c>
      <c r="W78">
        <f t="shared" si="26"/>
        <v>0</v>
      </c>
      <c r="X78">
        <f t="shared" si="27"/>
        <v>0</v>
      </c>
    </row>
    <row r="79" spans="1:24" x14ac:dyDescent="0.2">
      <c r="A79" s="1">
        <v>200</v>
      </c>
      <c r="B79">
        <v>1</v>
      </c>
      <c r="C79" t="s">
        <v>21</v>
      </c>
      <c r="D79" t="s">
        <v>57</v>
      </c>
      <c r="F79" t="s">
        <v>66</v>
      </c>
      <c r="G79">
        <v>1</v>
      </c>
      <c r="H79">
        <f t="shared" si="14"/>
        <v>1</v>
      </c>
      <c r="I79" s="2">
        <f t="shared" si="15"/>
        <v>0</v>
      </c>
      <c r="J79">
        <f t="shared" si="16"/>
        <v>0</v>
      </c>
      <c r="L79" s="2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Q79" s="2">
        <f t="shared" si="21"/>
        <v>0</v>
      </c>
      <c r="R79">
        <f t="shared" si="22"/>
        <v>0</v>
      </c>
      <c r="S79">
        <f t="shared" si="23"/>
        <v>1</v>
      </c>
      <c r="T79">
        <f t="shared" si="24"/>
        <v>0</v>
      </c>
      <c r="V79" s="2">
        <f t="shared" si="25"/>
        <v>0</v>
      </c>
      <c r="W79">
        <f t="shared" si="26"/>
        <v>0</v>
      </c>
      <c r="X79">
        <f t="shared" si="27"/>
        <v>0</v>
      </c>
    </row>
    <row r="80" spans="1:24" x14ac:dyDescent="0.2">
      <c r="A80" s="1">
        <v>201</v>
      </c>
      <c r="B80">
        <v>1</v>
      </c>
      <c r="C80" t="s">
        <v>58</v>
      </c>
      <c r="D80" t="s">
        <v>57</v>
      </c>
      <c r="F80" t="s">
        <v>70</v>
      </c>
      <c r="G80">
        <v>1</v>
      </c>
      <c r="H80">
        <f t="shared" si="14"/>
        <v>2</v>
      </c>
      <c r="I80" s="2">
        <f t="shared" si="15"/>
        <v>0</v>
      </c>
      <c r="J80">
        <f t="shared" si="16"/>
        <v>0</v>
      </c>
      <c r="L80" s="2">
        <f t="shared" si="17"/>
        <v>0</v>
      </c>
      <c r="M80">
        <f t="shared" si="18"/>
        <v>0</v>
      </c>
      <c r="N80">
        <f t="shared" si="19"/>
        <v>0.5</v>
      </c>
      <c r="O80">
        <f t="shared" si="20"/>
        <v>0</v>
      </c>
      <c r="Q80" s="2">
        <f t="shared" si="21"/>
        <v>0.5</v>
      </c>
      <c r="R80">
        <f t="shared" si="22"/>
        <v>0</v>
      </c>
      <c r="S80">
        <f t="shared" si="23"/>
        <v>0</v>
      </c>
      <c r="T80">
        <f t="shared" si="24"/>
        <v>0</v>
      </c>
      <c r="V80" s="2">
        <f t="shared" si="25"/>
        <v>0</v>
      </c>
      <c r="W80">
        <f t="shared" si="26"/>
        <v>0</v>
      </c>
      <c r="X80">
        <f t="shared" si="27"/>
        <v>0</v>
      </c>
    </row>
    <row r="81" spans="1:27" x14ac:dyDescent="0.2">
      <c r="A81" s="1">
        <v>202</v>
      </c>
      <c r="B81">
        <v>1</v>
      </c>
      <c r="C81" t="s">
        <v>21</v>
      </c>
      <c r="D81" t="s">
        <v>57</v>
      </c>
      <c r="F81" t="s">
        <v>66</v>
      </c>
      <c r="G81">
        <v>1</v>
      </c>
      <c r="H81">
        <f t="shared" si="14"/>
        <v>1</v>
      </c>
      <c r="I81" s="2">
        <f t="shared" si="15"/>
        <v>0</v>
      </c>
      <c r="J81">
        <f t="shared" si="16"/>
        <v>0</v>
      </c>
      <c r="L81" s="2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Q81" s="2">
        <f t="shared" si="21"/>
        <v>0</v>
      </c>
      <c r="R81">
        <f t="shared" si="22"/>
        <v>0</v>
      </c>
      <c r="S81">
        <f t="shared" si="23"/>
        <v>1</v>
      </c>
      <c r="T81">
        <f t="shared" si="24"/>
        <v>0</v>
      </c>
      <c r="V81" s="2">
        <f t="shared" si="25"/>
        <v>0</v>
      </c>
      <c r="W81">
        <f t="shared" si="26"/>
        <v>0</v>
      </c>
      <c r="X81">
        <f t="shared" si="27"/>
        <v>0</v>
      </c>
    </row>
    <row r="82" spans="1:27" x14ac:dyDescent="0.2">
      <c r="A82" s="1">
        <v>203</v>
      </c>
      <c r="B82">
        <v>1</v>
      </c>
      <c r="C82" t="s">
        <v>59</v>
      </c>
      <c r="D82" t="s">
        <v>57</v>
      </c>
      <c r="F82" t="s">
        <v>67</v>
      </c>
      <c r="G82">
        <v>1</v>
      </c>
      <c r="H82">
        <f t="shared" si="14"/>
        <v>1</v>
      </c>
      <c r="I82" s="2">
        <f t="shared" si="15"/>
        <v>0</v>
      </c>
      <c r="J82">
        <f t="shared" si="16"/>
        <v>0</v>
      </c>
      <c r="L82" s="2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Q82" s="2">
        <f t="shared" si="21"/>
        <v>0</v>
      </c>
      <c r="R82">
        <f t="shared" si="22"/>
        <v>0</v>
      </c>
      <c r="S82">
        <f t="shared" si="23"/>
        <v>0</v>
      </c>
      <c r="T82">
        <f t="shared" si="24"/>
        <v>0</v>
      </c>
      <c r="V82" s="2">
        <f t="shared" si="25"/>
        <v>0</v>
      </c>
      <c r="W82">
        <f t="shared" si="26"/>
        <v>0</v>
      </c>
      <c r="X82">
        <f t="shared" si="27"/>
        <v>1</v>
      </c>
    </row>
    <row r="83" spans="1:27" x14ac:dyDescent="0.2">
      <c r="A83" s="1">
        <v>206</v>
      </c>
      <c r="B83">
        <v>1</v>
      </c>
      <c r="C83" t="s">
        <v>60</v>
      </c>
      <c r="D83" t="s">
        <v>57</v>
      </c>
      <c r="F83" t="s">
        <v>70</v>
      </c>
      <c r="G83">
        <v>1</v>
      </c>
      <c r="H83">
        <f t="shared" si="14"/>
        <v>2</v>
      </c>
      <c r="I83" s="2">
        <f t="shared" si="15"/>
        <v>0</v>
      </c>
      <c r="J83">
        <f t="shared" si="16"/>
        <v>0</v>
      </c>
      <c r="L83" s="2">
        <f t="shared" si="17"/>
        <v>0</v>
      </c>
      <c r="M83">
        <f t="shared" si="18"/>
        <v>0</v>
      </c>
      <c r="N83">
        <f t="shared" si="19"/>
        <v>0.5</v>
      </c>
      <c r="O83">
        <f t="shared" si="20"/>
        <v>0</v>
      </c>
      <c r="Q83" s="2">
        <f t="shared" si="21"/>
        <v>0.5</v>
      </c>
      <c r="R83">
        <f t="shared" si="22"/>
        <v>0</v>
      </c>
      <c r="S83">
        <f t="shared" si="23"/>
        <v>0</v>
      </c>
      <c r="T83">
        <f t="shared" si="24"/>
        <v>0</v>
      </c>
      <c r="V83" s="2">
        <f t="shared" si="25"/>
        <v>0</v>
      </c>
      <c r="W83">
        <f t="shared" si="26"/>
        <v>0</v>
      </c>
      <c r="X83">
        <f t="shared" si="27"/>
        <v>0</v>
      </c>
    </row>
    <row r="84" spans="1:27" x14ac:dyDescent="0.2">
      <c r="A84" s="1">
        <v>207</v>
      </c>
      <c r="B84">
        <v>1</v>
      </c>
      <c r="C84" t="s">
        <v>60</v>
      </c>
      <c r="D84" t="s">
        <v>57</v>
      </c>
      <c r="F84" t="s">
        <v>70</v>
      </c>
      <c r="G84">
        <v>1</v>
      </c>
      <c r="H84">
        <f t="shared" si="14"/>
        <v>2</v>
      </c>
      <c r="I84" s="2">
        <f t="shared" si="15"/>
        <v>0</v>
      </c>
      <c r="J84">
        <f t="shared" si="16"/>
        <v>0</v>
      </c>
      <c r="L84" s="2">
        <f t="shared" si="17"/>
        <v>0</v>
      </c>
      <c r="M84">
        <f t="shared" si="18"/>
        <v>0</v>
      </c>
      <c r="N84">
        <f t="shared" si="19"/>
        <v>0.5</v>
      </c>
      <c r="O84">
        <f t="shared" si="20"/>
        <v>0</v>
      </c>
      <c r="Q84" s="2">
        <f t="shared" si="21"/>
        <v>0.5</v>
      </c>
      <c r="R84">
        <f t="shared" si="22"/>
        <v>0</v>
      </c>
      <c r="S84">
        <f t="shared" si="23"/>
        <v>0</v>
      </c>
      <c r="T84">
        <f t="shared" si="24"/>
        <v>0</v>
      </c>
      <c r="V84" s="2">
        <f t="shared" si="25"/>
        <v>0</v>
      </c>
      <c r="W84">
        <f t="shared" si="26"/>
        <v>0</v>
      </c>
      <c r="X84">
        <f t="shared" si="27"/>
        <v>0</v>
      </c>
    </row>
    <row r="85" spans="1:27" x14ac:dyDescent="0.2">
      <c r="A85" s="1">
        <v>209</v>
      </c>
      <c r="B85">
        <v>1</v>
      </c>
      <c r="C85" t="s">
        <v>21</v>
      </c>
      <c r="D85" t="s">
        <v>57</v>
      </c>
      <c r="F85" t="s">
        <v>66</v>
      </c>
      <c r="G85">
        <v>1</v>
      </c>
      <c r="H85">
        <f t="shared" si="14"/>
        <v>1</v>
      </c>
      <c r="I85" s="2">
        <f t="shared" si="15"/>
        <v>0</v>
      </c>
      <c r="J85">
        <f t="shared" si="16"/>
        <v>0</v>
      </c>
      <c r="L85" s="2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Q85" s="2">
        <f t="shared" si="21"/>
        <v>0</v>
      </c>
      <c r="R85">
        <f t="shared" si="22"/>
        <v>0</v>
      </c>
      <c r="S85">
        <f t="shared" si="23"/>
        <v>1</v>
      </c>
      <c r="T85">
        <f t="shared" si="24"/>
        <v>0</v>
      </c>
      <c r="V85" s="2">
        <f t="shared" si="25"/>
        <v>0</v>
      </c>
      <c r="W85">
        <f t="shared" si="26"/>
        <v>0</v>
      </c>
      <c r="X85">
        <f t="shared" si="27"/>
        <v>0</v>
      </c>
    </row>
    <row r="87" spans="1:27" ht="17" thickBot="1" x14ac:dyDescent="0.25"/>
    <row r="88" spans="1:27" s="4" customFormat="1" ht="18" thickTop="1" thickBot="1" x14ac:dyDescent="0.25">
      <c r="A88" s="3"/>
      <c r="I88" s="5"/>
      <c r="K88" s="4">
        <f>SUM(I3:J85)</f>
        <v>2.5</v>
      </c>
      <c r="L88" s="5"/>
      <c r="P88" s="4">
        <f>SUM(L4:O85)</f>
        <v>15.833333333333332</v>
      </c>
      <c r="Q88" s="5"/>
      <c r="U88" s="4">
        <f>SUM(Q4:T85)</f>
        <v>26.333333333333332</v>
      </c>
      <c r="V88" s="5"/>
      <c r="Y88" s="4">
        <f>SUM(V4:X85)</f>
        <v>13.403333333333332</v>
      </c>
      <c r="AA88" s="4">
        <f>SUM(K88:Y88)</f>
        <v>58.069999999999993</v>
      </c>
    </row>
    <row r="89" spans="1:27" ht="17" thickTop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037D-95D5-584A-8ACE-69608E26F284}">
  <dimension ref="A1:Y82"/>
  <sheetViews>
    <sheetView topLeftCell="F51" workbookViewId="0">
      <selection activeCell="Y83" sqref="Y83"/>
    </sheetView>
  </sheetViews>
  <sheetFormatPr baseColWidth="10" defaultRowHeight="16" x14ac:dyDescent="0.2"/>
  <cols>
    <col min="3" max="3" width="23" style="1" customWidth="1"/>
  </cols>
  <sheetData>
    <row r="1" spans="1:24" s="7" customFormat="1" x14ac:dyDescent="0.2">
      <c r="A1" s="7" t="s">
        <v>9</v>
      </c>
      <c r="C1" s="6"/>
    </row>
    <row r="2" spans="1:24" ht="34" x14ac:dyDescent="0.2">
      <c r="A2" s="1">
        <v>66</v>
      </c>
      <c r="B2">
        <v>1</v>
      </c>
      <c r="C2" s="1" t="s">
        <v>14</v>
      </c>
      <c r="D2" t="s">
        <v>9</v>
      </c>
      <c r="F2" t="s">
        <v>67</v>
      </c>
      <c r="G2">
        <v>1</v>
      </c>
      <c r="H2">
        <v>1</v>
      </c>
      <c r="I2" s="2">
        <v>0</v>
      </c>
      <c r="J2">
        <v>0</v>
      </c>
      <c r="L2" s="2">
        <v>0</v>
      </c>
      <c r="M2">
        <v>0</v>
      </c>
      <c r="N2">
        <v>0</v>
      </c>
      <c r="O2">
        <v>0</v>
      </c>
      <c r="Q2" s="2">
        <v>0</v>
      </c>
      <c r="R2">
        <v>0</v>
      </c>
      <c r="S2">
        <v>0</v>
      </c>
      <c r="T2">
        <v>0</v>
      </c>
      <c r="V2" s="2">
        <v>0</v>
      </c>
      <c r="W2">
        <v>0</v>
      </c>
      <c r="X2">
        <v>1</v>
      </c>
    </row>
    <row r="3" spans="1:24" ht="34" x14ac:dyDescent="0.2">
      <c r="A3" s="1">
        <v>73</v>
      </c>
      <c r="B3">
        <v>1</v>
      </c>
      <c r="C3" s="1" t="s">
        <v>20</v>
      </c>
      <c r="F3" t="s">
        <v>69</v>
      </c>
      <c r="G3">
        <v>1</v>
      </c>
      <c r="H3">
        <v>1</v>
      </c>
      <c r="I3" s="2">
        <v>0</v>
      </c>
      <c r="J3">
        <v>0</v>
      </c>
      <c r="L3" s="2">
        <v>0</v>
      </c>
      <c r="M3">
        <v>1</v>
      </c>
      <c r="N3">
        <v>0</v>
      </c>
      <c r="O3">
        <v>0</v>
      </c>
      <c r="Q3" s="2">
        <v>0</v>
      </c>
      <c r="R3">
        <v>0</v>
      </c>
      <c r="S3">
        <v>0</v>
      </c>
      <c r="T3">
        <v>0</v>
      </c>
      <c r="V3" s="2">
        <v>0</v>
      </c>
      <c r="W3">
        <v>0</v>
      </c>
      <c r="X3">
        <v>0</v>
      </c>
    </row>
    <row r="4" spans="1:24" ht="34" x14ac:dyDescent="0.2">
      <c r="A4" s="1">
        <v>74</v>
      </c>
      <c r="B4">
        <v>1</v>
      </c>
      <c r="C4" s="1" t="s">
        <v>21</v>
      </c>
      <c r="F4" t="s">
        <v>66</v>
      </c>
      <c r="G4">
        <v>1</v>
      </c>
      <c r="H4">
        <v>1</v>
      </c>
      <c r="I4" s="2">
        <v>0</v>
      </c>
      <c r="J4">
        <v>0</v>
      </c>
      <c r="L4" s="2">
        <v>0</v>
      </c>
      <c r="M4">
        <v>0</v>
      </c>
      <c r="N4">
        <v>0</v>
      </c>
      <c r="O4">
        <v>0</v>
      </c>
      <c r="Q4" s="2">
        <v>0</v>
      </c>
      <c r="R4">
        <v>0</v>
      </c>
      <c r="S4">
        <v>1</v>
      </c>
      <c r="T4">
        <v>0</v>
      </c>
      <c r="V4" s="2">
        <v>0</v>
      </c>
      <c r="W4">
        <v>0</v>
      </c>
      <c r="X4">
        <v>0</v>
      </c>
    </row>
    <row r="5" spans="1:24" ht="17" x14ac:dyDescent="0.2">
      <c r="A5" s="1">
        <v>75</v>
      </c>
      <c r="B5">
        <v>1</v>
      </c>
      <c r="C5" s="1" t="s">
        <v>22</v>
      </c>
      <c r="F5" t="s">
        <v>66</v>
      </c>
      <c r="G5">
        <v>1</v>
      </c>
      <c r="H5">
        <v>1</v>
      </c>
      <c r="I5" s="2">
        <v>0</v>
      </c>
      <c r="J5">
        <v>0</v>
      </c>
      <c r="L5" s="2">
        <v>0</v>
      </c>
      <c r="M5">
        <v>0</v>
      </c>
      <c r="N5">
        <v>0</v>
      </c>
      <c r="O5">
        <v>0</v>
      </c>
      <c r="Q5" s="2">
        <v>0</v>
      </c>
      <c r="R5">
        <v>0</v>
      </c>
      <c r="S5">
        <v>1</v>
      </c>
      <c r="T5">
        <v>0</v>
      </c>
      <c r="V5" s="2">
        <v>0</v>
      </c>
      <c r="W5">
        <v>0</v>
      </c>
      <c r="X5">
        <v>0</v>
      </c>
    </row>
    <row r="6" spans="1:24" ht="34" x14ac:dyDescent="0.2">
      <c r="A6" s="1">
        <v>76</v>
      </c>
      <c r="B6">
        <v>1</v>
      </c>
      <c r="C6" s="1" t="s">
        <v>14</v>
      </c>
      <c r="F6" t="s">
        <v>67</v>
      </c>
      <c r="G6">
        <v>1</v>
      </c>
      <c r="H6">
        <v>1</v>
      </c>
      <c r="I6" s="2">
        <v>0</v>
      </c>
      <c r="J6">
        <v>0</v>
      </c>
      <c r="L6" s="2">
        <v>0</v>
      </c>
      <c r="M6">
        <v>0</v>
      </c>
      <c r="N6">
        <v>0</v>
      </c>
      <c r="O6">
        <v>0</v>
      </c>
      <c r="Q6" s="2">
        <v>0</v>
      </c>
      <c r="R6">
        <v>0</v>
      </c>
      <c r="S6">
        <v>0</v>
      </c>
      <c r="T6">
        <v>0</v>
      </c>
      <c r="V6" s="2">
        <v>0</v>
      </c>
      <c r="W6">
        <v>0</v>
      </c>
      <c r="X6">
        <v>1</v>
      </c>
    </row>
    <row r="7" spans="1:24" ht="51" x14ac:dyDescent="0.2">
      <c r="A7" s="1">
        <v>77</v>
      </c>
      <c r="B7">
        <v>1</v>
      </c>
      <c r="C7" s="1" t="s">
        <v>23</v>
      </c>
      <c r="F7" t="s">
        <v>70</v>
      </c>
      <c r="G7">
        <v>1</v>
      </c>
      <c r="H7">
        <v>2</v>
      </c>
      <c r="I7" s="2">
        <v>0</v>
      </c>
      <c r="J7">
        <v>0</v>
      </c>
      <c r="L7" s="2">
        <v>0</v>
      </c>
      <c r="M7">
        <v>0</v>
      </c>
      <c r="N7">
        <v>0.5</v>
      </c>
      <c r="O7">
        <v>0</v>
      </c>
      <c r="Q7" s="2">
        <v>0.5</v>
      </c>
      <c r="R7">
        <v>0</v>
      </c>
      <c r="S7">
        <v>0</v>
      </c>
      <c r="T7">
        <v>0</v>
      </c>
      <c r="V7" s="2">
        <v>0</v>
      </c>
      <c r="W7">
        <v>0</v>
      </c>
      <c r="X7">
        <v>0</v>
      </c>
    </row>
    <row r="8" spans="1:24" ht="34" x14ac:dyDescent="0.2">
      <c r="A8" s="1">
        <v>78</v>
      </c>
      <c r="B8">
        <v>1</v>
      </c>
      <c r="C8" s="1" t="s">
        <v>14</v>
      </c>
      <c r="F8" t="s">
        <v>67</v>
      </c>
      <c r="G8">
        <v>1</v>
      </c>
      <c r="H8">
        <v>1</v>
      </c>
      <c r="I8" s="2">
        <v>0</v>
      </c>
      <c r="J8">
        <v>0</v>
      </c>
      <c r="L8" s="2">
        <v>0</v>
      </c>
      <c r="M8">
        <v>0</v>
      </c>
      <c r="N8">
        <v>0</v>
      </c>
      <c r="O8">
        <v>0</v>
      </c>
      <c r="Q8" s="2">
        <v>0</v>
      </c>
      <c r="R8">
        <v>0</v>
      </c>
      <c r="S8">
        <v>0</v>
      </c>
      <c r="T8">
        <v>0</v>
      </c>
      <c r="V8" s="2">
        <v>0</v>
      </c>
      <c r="W8">
        <v>0</v>
      </c>
      <c r="X8">
        <v>1</v>
      </c>
    </row>
    <row r="9" spans="1:24" ht="17" x14ac:dyDescent="0.2">
      <c r="A9" s="1">
        <v>79</v>
      </c>
      <c r="B9">
        <v>1</v>
      </c>
      <c r="C9" s="1" t="s">
        <v>24</v>
      </c>
      <c r="F9" t="s">
        <v>66</v>
      </c>
      <c r="G9">
        <v>1</v>
      </c>
      <c r="H9">
        <v>1</v>
      </c>
      <c r="I9" s="2">
        <v>0</v>
      </c>
      <c r="J9">
        <v>0</v>
      </c>
      <c r="L9" s="2">
        <v>0</v>
      </c>
      <c r="M9">
        <v>0</v>
      </c>
      <c r="N9">
        <v>0</v>
      </c>
      <c r="O9">
        <v>0</v>
      </c>
      <c r="Q9" s="2">
        <v>0</v>
      </c>
      <c r="R9">
        <v>0</v>
      </c>
      <c r="S9">
        <v>1</v>
      </c>
      <c r="T9">
        <v>0</v>
      </c>
      <c r="V9" s="2">
        <v>0</v>
      </c>
      <c r="W9">
        <v>0</v>
      </c>
      <c r="X9">
        <v>0</v>
      </c>
    </row>
    <row r="10" spans="1:24" ht="51" x14ac:dyDescent="0.2">
      <c r="A10" s="1">
        <v>80</v>
      </c>
      <c r="B10">
        <v>1</v>
      </c>
      <c r="C10" s="1" t="s">
        <v>25</v>
      </c>
      <c r="F10" t="s">
        <v>70</v>
      </c>
      <c r="G10">
        <v>1</v>
      </c>
      <c r="H10">
        <v>2</v>
      </c>
      <c r="I10" s="2">
        <v>0</v>
      </c>
      <c r="J10">
        <v>0</v>
      </c>
      <c r="L10" s="2">
        <v>0</v>
      </c>
      <c r="M10">
        <v>0</v>
      </c>
      <c r="N10">
        <v>0.5</v>
      </c>
      <c r="O10">
        <v>0</v>
      </c>
      <c r="Q10" s="2">
        <v>0.5</v>
      </c>
      <c r="R10">
        <v>0</v>
      </c>
      <c r="S10">
        <v>0</v>
      </c>
      <c r="T10">
        <v>0</v>
      </c>
      <c r="V10" s="2">
        <v>0</v>
      </c>
      <c r="W10">
        <v>0</v>
      </c>
      <c r="X10">
        <v>0</v>
      </c>
    </row>
    <row r="11" spans="1:24" ht="34" x14ac:dyDescent="0.2">
      <c r="A11" s="1">
        <v>82</v>
      </c>
      <c r="B11">
        <v>1</v>
      </c>
      <c r="C11" s="1" t="s">
        <v>21</v>
      </c>
      <c r="F11" t="s">
        <v>66</v>
      </c>
      <c r="G11">
        <v>1</v>
      </c>
      <c r="H11">
        <v>1</v>
      </c>
      <c r="I11" s="2">
        <v>0</v>
      </c>
      <c r="J11">
        <v>0</v>
      </c>
      <c r="L11" s="2">
        <v>0</v>
      </c>
      <c r="M11">
        <v>0</v>
      </c>
      <c r="N11">
        <v>0</v>
      </c>
      <c r="O11">
        <v>0</v>
      </c>
      <c r="Q11" s="2">
        <v>0</v>
      </c>
      <c r="R11">
        <v>0</v>
      </c>
      <c r="S11">
        <v>1</v>
      </c>
      <c r="T11">
        <v>0</v>
      </c>
      <c r="V11" s="2">
        <v>0</v>
      </c>
      <c r="W11">
        <v>0</v>
      </c>
      <c r="X11">
        <v>0</v>
      </c>
    </row>
    <row r="12" spans="1:24" ht="34" x14ac:dyDescent="0.2">
      <c r="A12" s="1">
        <v>83</v>
      </c>
      <c r="B12">
        <v>1</v>
      </c>
      <c r="C12" s="1" t="s">
        <v>14</v>
      </c>
      <c r="F12" t="s">
        <v>67</v>
      </c>
      <c r="G12">
        <v>1</v>
      </c>
      <c r="H12">
        <v>1</v>
      </c>
      <c r="I12" s="2">
        <v>0</v>
      </c>
      <c r="J12">
        <v>0</v>
      </c>
      <c r="L12" s="2">
        <v>0</v>
      </c>
      <c r="M12">
        <v>0</v>
      </c>
      <c r="N12">
        <v>0</v>
      </c>
      <c r="O12">
        <v>0</v>
      </c>
      <c r="Q12" s="2">
        <v>0</v>
      </c>
      <c r="R12">
        <v>0</v>
      </c>
      <c r="S12">
        <v>0</v>
      </c>
      <c r="T12">
        <v>0</v>
      </c>
      <c r="V12" s="2">
        <v>0</v>
      </c>
      <c r="W12">
        <v>0</v>
      </c>
      <c r="X12">
        <v>1</v>
      </c>
    </row>
    <row r="13" spans="1:24" ht="34" x14ac:dyDescent="0.2">
      <c r="A13" s="1">
        <v>84</v>
      </c>
      <c r="B13">
        <v>1</v>
      </c>
      <c r="C13" s="1" t="s">
        <v>14</v>
      </c>
      <c r="F13" t="s">
        <v>67</v>
      </c>
      <c r="G13">
        <v>1</v>
      </c>
      <c r="H13">
        <v>1</v>
      </c>
      <c r="I13" s="2">
        <v>0</v>
      </c>
      <c r="J13">
        <v>0</v>
      </c>
      <c r="L13" s="2">
        <v>0</v>
      </c>
      <c r="M13">
        <v>0</v>
      </c>
      <c r="N13">
        <v>0</v>
      </c>
      <c r="O13">
        <v>0</v>
      </c>
      <c r="Q13" s="2">
        <v>0</v>
      </c>
      <c r="R13">
        <v>0</v>
      </c>
      <c r="S13">
        <v>0</v>
      </c>
      <c r="T13">
        <v>0</v>
      </c>
      <c r="V13" s="2">
        <v>0</v>
      </c>
      <c r="W13">
        <v>0</v>
      </c>
      <c r="X13">
        <v>1</v>
      </c>
    </row>
    <row r="14" spans="1:24" ht="34" x14ac:dyDescent="0.2">
      <c r="A14" s="1">
        <v>86</v>
      </c>
      <c r="B14">
        <v>1</v>
      </c>
      <c r="C14" s="1" t="s">
        <v>26</v>
      </c>
      <c r="F14" t="s">
        <v>69</v>
      </c>
      <c r="G14">
        <v>1</v>
      </c>
      <c r="H14">
        <v>1</v>
      </c>
      <c r="I14" s="2">
        <v>0</v>
      </c>
      <c r="J14">
        <v>0</v>
      </c>
      <c r="L14" s="2">
        <v>0</v>
      </c>
      <c r="M14">
        <v>1</v>
      </c>
      <c r="N14">
        <v>0</v>
      </c>
      <c r="O14">
        <v>0</v>
      </c>
      <c r="Q14" s="2">
        <v>0</v>
      </c>
      <c r="R14">
        <v>0</v>
      </c>
      <c r="S14">
        <v>0</v>
      </c>
      <c r="T14">
        <v>0</v>
      </c>
      <c r="V14" s="2">
        <v>0</v>
      </c>
      <c r="W14">
        <v>0</v>
      </c>
      <c r="X14">
        <v>0</v>
      </c>
    </row>
    <row r="15" spans="1:24" ht="17" x14ac:dyDescent="0.2">
      <c r="A15" s="1">
        <v>87</v>
      </c>
      <c r="B15">
        <v>1</v>
      </c>
      <c r="C15" s="1" t="s">
        <v>22</v>
      </c>
      <c r="F15" t="s">
        <v>66</v>
      </c>
      <c r="G15">
        <v>1</v>
      </c>
      <c r="H15">
        <v>1</v>
      </c>
      <c r="I15" s="2">
        <v>0</v>
      </c>
      <c r="J15">
        <v>0</v>
      </c>
      <c r="L15" s="2">
        <v>0</v>
      </c>
      <c r="M15">
        <v>0</v>
      </c>
      <c r="N15">
        <v>0</v>
      </c>
      <c r="O15">
        <v>0</v>
      </c>
      <c r="Q15" s="2">
        <v>0</v>
      </c>
      <c r="R15">
        <v>0</v>
      </c>
      <c r="S15">
        <v>1</v>
      </c>
      <c r="T15">
        <v>0</v>
      </c>
      <c r="V15" s="2">
        <v>0</v>
      </c>
      <c r="W15">
        <v>0</v>
      </c>
      <c r="X15">
        <v>0</v>
      </c>
    </row>
    <row r="16" spans="1:24" ht="17" x14ac:dyDescent="0.2">
      <c r="A16" s="1">
        <v>193</v>
      </c>
      <c r="B16">
        <v>1</v>
      </c>
      <c r="C16" s="1" t="s">
        <v>54</v>
      </c>
      <c r="D16" t="s">
        <v>55</v>
      </c>
      <c r="F16" t="s">
        <v>70</v>
      </c>
      <c r="G16">
        <v>1</v>
      </c>
      <c r="H16">
        <v>2</v>
      </c>
      <c r="I16" s="2">
        <v>0</v>
      </c>
      <c r="J16">
        <v>0</v>
      </c>
      <c r="L16" s="2">
        <v>0</v>
      </c>
      <c r="M16">
        <v>0</v>
      </c>
      <c r="N16">
        <v>0.5</v>
      </c>
      <c r="O16">
        <v>0</v>
      </c>
      <c r="Q16" s="2">
        <v>0.5</v>
      </c>
      <c r="R16">
        <v>0</v>
      </c>
      <c r="S16">
        <v>0</v>
      </c>
      <c r="T16">
        <v>0</v>
      </c>
      <c r="V16" s="2">
        <v>0</v>
      </c>
      <c r="W16">
        <v>0</v>
      </c>
      <c r="X16">
        <v>0</v>
      </c>
    </row>
    <row r="17" spans="1:25" ht="51" x14ac:dyDescent="0.2">
      <c r="A17" s="1">
        <v>194</v>
      </c>
      <c r="B17">
        <v>1</v>
      </c>
      <c r="C17" s="1" t="s">
        <v>11</v>
      </c>
      <c r="D17" t="s">
        <v>9</v>
      </c>
      <c r="F17" t="s">
        <v>70</v>
      </c>
      <c r="G17">
        <v>1</v>
      </c>
      <c r="H17">
        <v>2</v>
      </c>
      <c r="I17" s="2">
        <v>0</v>
      </c>
      <c r="J17">
        <v>0</v>
      </c>
      <c r="L17" s="2">
        <v>0</v>
      </c>
      <c r="M17">
        <v>0</v>
      </c>
      <c r="N17">
        <v>0.5</v>
      </c>
      <c r="O17">
        <v>0</v>
      </c>
      <c r="Q17" s="2">
        <v>0.5</v>
      </c>
      <c r="R17">
        <v>0</v>
      </c>
      <c r="S17">
        <v>0</v>
      </c>
      <c r="T17">
        <v>0</v>
      </c>
      <c r="V17" s="2">
        <v>0</v>
      </c>
      <c r="W17">
        <v>0</v>
      </c>
      <c r="X17">
        <v>0</v>
      </c>
    </row>
    <row r="18" spans="1:25" ht="34" x14ac:dyDescent="0.2">
      <c r="A18" s="1">
        <v>195</v>
      </c>
      <c r="B18">
        <v>1</v>
      </c>
      <c r="C18" s="1" t="s">
        <v>56</v>
      </c>
      <c r="D18" t="s">
        <v>9</v>
      </c>
      <c r="F18" t="s">
        <v>70</v>
      </c>
      <c r="G18">
        <v>1</v>
      </c>
      <c r="H18">
        <v>2</v>
      </c>
      <c r="I18" s="2">
        <v>0</v>
      </c>
      <c r="J18">
        <v>0</v>
      </c>
      <c r="L18" s="2">
        <v>0</v>
      </c>
      <c r="M18">
        <v>0</v>
      </c>
      <c r="N18">
        <v>0.5</v>
      </c>
      <c r="O18">
        <v>0</v>
      </c>
      <c r="Q18" s="2">
        <v>0.5</v>
      </c>
      <c r="R18">
        <v>0</v>
      </c>
      <c r="S18">
        <v>0</v>
      </c>
      <c r="T18">
        <v>0</v>
      </c>
      <c r="V18" s="2">
        <v>0</v>
      </c>
      <c r="W18">
        <v>0</v>
      </c>
      <c r="X18">
        <v>0</v>
      </c>
    </row>
    <row r="19" spans="1:25" x14ac:dyDescent="0.2">
      <c r="K19">
        <f>SUM(I2:J18)</f>
        <v>0</v>
      </c>
      <c r="P19">
        <f>SUM(L2:O18)</f>
        <v>4.5</v>
      </c>
      <c r="U19">
        <f>SUM(Q2:T18)</f>
        <v>7.5</v>
      </c>
      <c r="Y19">
        <f>SUM(V2:X18)</f>
        <v>5</v>
      </c>
    </row>
    <row r="21" spans="1:25" s="7" customFormat="1" x14ac:dyDescent="0.2">
      <c r="A21" s="7" t="s">
        <v>72</v>
      </c>
      <c r="C21" s="6"/>
    </row>
    <row r="22" spans="1:25" x14ac:dyDescent="0.2">
      <c r="A22" s="1">
        <v>88</v>
      </c>
      <c r="B22">
        <v>1</v>
      </c>
      <c r="C22" t="s">
        <v>28</v>
      </c>
      <c r="F22" t="s">
        <v>69</v>
      </c>
      <c r="G22">
        <v>1</v>
      </c>
      <c r="H22">
        <f t="shared" ref="H22:H24" si="0">LEN(F22)</f>
        <v>1</v>
      </c>
      <c r="I22" s="2">
        <f t="shared" ref="I22:I24" si="1">IF(F22="A",(B22*G22)/H22,0)</f>
        <v>0</v>
      </c>
      <c r="J22">
        <f t="shared" ref="J22:J24" si="2">IF(F22="AB",(B22*G22)/H22,0)</f>
        <v>0</v>
      </c>
      <c r="L22" s="2">
        <f t="shared" ref="L22:L24" si="3">IF(F22="AB",(B22*G22)/H22,0)</f>
        <v>0</v>
      </c>
      <c r="M22">
        <f t="shared" ref="M22:M24" si="4">IF(F22="B",(B22*G22)/H22,0)</f>
        <v>1</v>
      </c>
      <c r="N22">
        <f t="shared" ref="N22:N24" si="5">IF(F22="BC",(B22*G22)/H22,0)</f>
        <v>0</v>
      </c>
      <c r="O22">
        <f t="shared" ref="O22:O24" si="6">IF(F22="BCD",(B22*G22)/H22,0)</f>
        <v>0</v>
      </c>
      <c r="Q22" s="2">
        <f t="shared" ref="Q22:Q24" si="7">IF(F22="BC",(B22*G22)/H22,0)</f>
        <v>0</v>
      </c>
      <c r="R22">
        <f t="shared" ref="R22:R24" si="8">IF(F22="BCD",(B22*G22)/H22,0)</f>
        <v>0</v>
      </c>
      <c r="S22">
        <f t="shared" ref="S22:S24" si="9">IF(F22="C",(B22*G22)/H22,0)</f>
        <v>0</v>
      </c>
      <c r="T22">
        <f t="shared" ref="T22:T24" si="10">IF(F22="CD",(B22*G22)/H22,0)</f>
        <v>0</v>
      </c>
      <c r="V22" s="2">
        <f t="shared" ref="V22:V24" si="11">IF(F22="BCD",(B22*G22)/H22,0)</f>
        <v>0</v>
      </c>
      <c r="W22">
        <f t="shared" ref="W22:W24" si="12">IF(F22="CD",(B22*G22)/H22,0)</f>
        <v>0</v>
      </c>
      <c r="X22">
        <f t="shared" ref="X22:X24" si="13">IF(F22="D",(B22*G22)/H22,0)</f>
        <v>0</v>
      </c>
    </row>
    <row r="23" spans="1:25" x14ac:dyDescent="0.2">
      <c r="A23" s="1">
        <v>90</v>
      </c>
      <c r="B23">
        <v>1</v>
      </c>
      <c r="C23" t="s">
        <v>25</v>
      </c>
      <c r="F23" t="s">
        <v>70</v>
      </c>
      <c r="G23">
        <v>1</v>
      </c>
      <c r="H23">
        <f t="shared" si="0"/>
        <v>2</v>
      </c>
      <c r="I23" s="2">
        <f t="shared" si="1"/>
        <v>0</v>
      </c>
      <c r="J23">
        <f t="shared" si="2"/>
        <v>0</v>
      </c>
      <c r="L23" s="2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Q23" s="2">
        <f t="shared" si="7"/>
        <v>0.5</v>
      </c>
      <c r="R23">
        <f t="shared" si="8"/>
        <v>0</v>
      </c>
      <c r="S23">
        <f t="shared" si="9"/>
        <v>0</v>
      </c>
      <c r="T23">
        <f t="shared" si="10"/>
        <v>0</v>
      </c>
      <c r="V23" s="2">
        <f t="shared" si="11"/>
        <v>0</v>
      </c>
      <c r="W23">
        <f t="shared" si="12"/>
        <v>0</v>
      </c>
      <c r="X23">
        <f t="shared" si="13"/>
        <v>0</v>
      </c>
    </row>
    <row r="24" spans="1:25" x14ac:dyDescent="0.2">
      <c r="A24" s="1">
        <v>91</v>
      </c>
      <c r="B24">
        <v>1</v>
      </c>
      <c r="C24" t="s">
        <v>5</v>
      </c>
      <c r="F24" t="s">
        <v>69</v>
      </c>
      <c r="G24">
        <v>1</v>
      </c>
      <c r="H24">
        <f t="shared" si="0"/>
        <v>1</v>
      </c>
      <c r="I24" s="2">
        <f t="shared" si="1"/>
        <v>0</v>
      </c>
      <c r="J24">
        <f t="shared" si="2"/>
        <v>0</v>
      </c>
      <c r="L24" s="2">
        <f t="shared" si="3"/>
        <v>0</v>
      </c>
      <c r="M24">
        <f t="shared" si="4"/>
        <v>1</v>
      </c>
      <c r="N24">
        <f t="shared" si="5"/>
        <v>0</v>
      </c>
      <c r="O24">
        <f t="shared" si="6"/>
        <v>0</v>
      </c>
      <c r="Q24" s="2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V24" s="2">
        <f t="shared" si="11"/>
        <v>0</v>
      </c>
      <c r="W24">
        <f t="shared" si="12"/>
        <v>0</v>
      </c>
      <c r="X24">
        <f t="shared" si="13"/>
        <v>0</v>
      </c>
    </row>
    <row r="25" spans="1:25" x14ac:dyDescent="0.2">
      <c r="K25">
        <f>SUM(I22:J24)</f>
        <v>0</v>
      </c>
      <c r="P25">
        <f>SUM(L22:O24)</f>
        <v>2.5</v>
      </c>
      <c r="U25">
        <f>SUM(Q22:T24)</f>
        <v>0.5</v>
      </c>
      <c r="Y25">
        <v>0</v>
      </c>
    </row>
    <row r="26" spans="1:25" s="7" customFormat="1" x14ac:dyDescent="0.2">
      <c r="A26" s="7" t="s">
        <v>73</v>
      </c>
      <c r="C26" s="6"/>
    </row>
    <row r="27" spans="1:25" x14ac:dyDescent="0.2">
      <c r="A27" s="1">
        <v>63</v>
      </c>
      <c r="B27">
        <v>1</v>
      </c>
      <c r="C27" t="s">
        <v>11</v>
      </c>
      <c r="D27" t="s">
        <v>10</v>
      </c>
      <c r="F27" t="s">
        <v>64</v>
      </c>
      <c r="G27">
        <v>1</v>
      </c>
      <c r="H27">
        <v>1</v>
      </c>
      <c r="I27" s="2">
        <v>1</v>
      </c>
      <c r="J27">
        <v>0</v>
      </c>
      <c r="L27" s="2">
        <v>0</v>
      </c>
      <c r="M27">
        <v>0</v>
      </c>
      <c r="N27">
        <v>0</v>
      </c>
      <c r="O27">
        <v>0</v>
      </c>
      <c r="Q27" s="2">
        <v>0</v>
      </c>
      <c r="R27">
        <v>0</v>
      </c>
      <c r="S27">
        <v>0</v>
      </c>
      <c r="T27">
        <v>0</v>
      </c>
      <c r="V27" s="2">
        <v>0</v>
      </c>
      <c r="W27">
        <v>0</v>
      </c>
      <c r="X27">
        <v>0</v>
      </c>
    </row>
    <row r="28" spans="1:25" x14ac:dyDescent="0.2">
      <c r="A28" s="1">
        <v>64</v>
      </c>
      <c r="B28">
        <v>1</v>
      </c>
      <c r="C28" t="s">
        <v>13</v>
      </c>
      <c r="D28" t="s">
        <v>12</v>
      </c>
      <c r="F28" t="s">
        <v>65</v>
      </c>
      <c r="G28">
        <v>1</v>
      </c>
      <c r="H28">
        <v>2</v>
      </c>
      <c r="I28" s="2">
        <v>0</v>
      </c>
      <c r="J28">
        <v>0.5</v>
      </c>
      <c r="L28" s="2">
        <v>0.5</v>
      </c>
      <c r="M28">
        <v>0</v>
      </c>
      <c r="N28">
        <v>0</v>
      </c>
      <c r="O28">
        <v>0</v>
      </c>
      <c r="Q28" s="2">
        <v>0</v>
      </c>
      <c r="R28">
        <v>0</v>
      </c>
      <c r="S28">
        <v>0</v>
      </c>
      <c r="T28">
        <v>0</v>
      </c>
      <c r="V28" s="2">
        <v>0</v>
      </c>
      <c r="W28">
        <v>0</v>
      </c>
      <c r="X28">
        <v>0</v>
      </c>
    </row>
    <row r="29" spans="1:25" x14ac:dyDescent="0.2">
      <c r="A29" s="1">
        <v>67</v>
      </c>
      <c r="B29">
        <v>1</v>
      </c>
      <c r="C29" t="s">
        <v>16</v>
      </c>
      <c r="D29" t="s">
        <v>15</v>
      </c>
      <c r="F29" t="s">
        <v>68</v>
      </c>
      <c r="G29">
        <v>1</v>
      </c>
      <c r="H29">
        <v>3</v>
      </c>
      <c r="I29" s="2">
        <v>0</v>
      </c>
      <c r="J29">
        <v>0</v>
      </c>
      <c r="L29" s="2">
        <v>0</v>
      </c>
      <c r="M29">
        <v>0</v>
      </c>
      <c r="N29">
        <v>0</v>
      </c>
      <c r="O29">
        <v>0.33333333333333331</v>
      </c>
      <c r="Q29" s="2">
        <v>0</v>
      </c>
      <c r="R29">
        <v>0.33333333333333331</v>
      </c>
      <c r="S29">
        <v>0</v>
      </c>
      <c r="T29">
        <v>0</v>
      </c>
      <c r="V29" s="2">
        <v>0.33333333333333331</v>
      </c>
      <c r="W29">
        <v>0</v>
      </c>
      <c r="X29">
        <v>0</v>
      </c>
    </row>
    <row r="30" spans="1:25" x14ac:dyDescent="0.2">
      <c r="A30" s="1">
        <v>92</v>
      </c>
      <c r="B30">
        <v>1</v>
      </c>
      <c r="C30" t="s">
        <v>30</v>
      </c>
      <c r="F30" t="s">
        <v>70</v>
      </c>
      <c r="G30">
        <v>1</v>
      </c>
      <c r="H30">
        <v>2</v>
      </c>
      <c r="I30" s="2">
        <v>0</v>
      </c>
      <c r="J30">
        <v>0</v>
      </c>
      <c r="L30" s="2">
        <v>0</v>
      </c>
      <c r="M30">
        <v>0</v>
      </c>
      <c r="N30">
        <v>0.5</v>
      </c>
      <c r="O30">
        <v>0</v>
      </c>
      <c r="Q30" s="2">
        <v>0.5</v>
      </c>
      <c r="R30">
        <v>0</v>
      </c>
      <c r="S30">
        <v>0</v>
      </c>
      <c r="T30">
        <v>0</v>
      </c>
      <c r="V30" s="2">
        <v>0</v>
      </c>
      <c r="W30">
        <v>0</v>
      </c>
      <c r="X30">
        <v>0</v>
      </c>
    </row>
    <row r="31" spans="1:25" x14ac:dyDescent="0.2">
      <c r="A31" s="1">
        <v>93</v>
      </c>
      <c r="B31">
        <v>1</v>
      </c>
      <c r="C31" t="s">
        <v>21</v>
      </c>
      <c r="F31" t="s">
        <v>66</v>
      </c>
      <c r="G31">
        <v>1</v>
      </c>
      <c r="H31">
        <v>1</v>
      </c>
      <c r="I31" s="2">
        <v>0</v>
      </c>
      <c r="J31">
        <v>0</v>
      </c>
      <c r="L31" s="2">
        <v>0</v>
      </c>
      <c r="M31">
        <v>0</v>
      </c>
      <c r="N31">
        <v>0</v>
      </c>
      <c r="O31">
        <v>0</v>
      </c>
      <c r="Q31" s="2">
        <v>0</v>
      </c>
      <c r="R31">
        <v>0</v>
      </c>
      <c r="S31">
        <v>1</v>
      </c>
      <c r="T31">
        <v>0</v>
      </c>
      <c r="V31" s="2">
        <v>0</v>
      </c>
      <c r="W31">
        <v>0</v>
      </c>
      <c r="X31">
        <v>0</v>
      </c>
    </row>
    <row r="32" spans="1:25" x14ac:dyDescent="0.2">
      <c r="A32" s="1">
        <v>94</v>
      </c>
      <c r="B32">
        <v>1</v>
      </c>
      <c r="C32" t="s">
        <v>14</v>
      </c>
      <c r="F32" t="s">
        <v>67</v>
      </c>
      <c r="G32">
        <v>1</v>
      </c>
      <c r="H32">
        <v>1</v>
      </c>
      <c r="I32" s="2">
        <v>0</v>
      </c>
      <c r="J32">
        <v>0</v>
      </c>
      <c r="L32" s="2">
        <v>0</v>
      </c>
      <c r="M32">
        <v>0</v>
      </c>
      <c r="N32">
        <v>0</v>
      </c>
      <c r="O32">
        <v>0</v>
      </c>
      <c r="Q32" s="2">
        <v>0</v>
      </c>
      <c r="R32">
        <v>0</v>
      </c>
      <c r="S32">
        <v>0</v>
      </c>
      <c r="T32">
        <v>0</v>
      </c>
      <c r="V32" s="2">
        <v>0</v>
      </c>
      <c r="W32">
        <v>0</v>
      </c>
      <c r="X32">
        <v>1</v>
      </c>
    </row>
    <row r="33" spans="1:25" x14ac:dyDescent="0.2">
      <c r="A33" s="1">
        <v>95</v>
      </c>
      <c r="B33">
        <v>1</v>
      </c>
      <c r="C33" t="s">
        <v>31</v>
      </c>
      <c r="F33" t="s">
        <v>70</v>
      </c>
      <c r="G33">
        <v>1</v>
      </c>
      <c r="H33">
        <v>2</v>
      </c>
      <c r="I33" s="2">
        <v>0</v>
      </c>
      <c r="J33">
        <v>0</v>
      </c>
      <c r="L33" s="2">
        <v>0</v>
      </c>
      <c r="M33">
        <v>0</v>
      </c>
      <c r="N33">
        <v>0.5</v>
      </c>
      <c r="O33">
        <v>0</v>
      </c>
      <c r="Q33" s="2">
        <v>0.5</v>
      </c>
      <c r="R33">
        <v>0</v>
      </c>
      <c r="S33">
        <v>0</v>
      </c>
      <c r="T33">
        <v>0</v>
      </c>
      <c r="V33" s="2">
        <v>0</v>
      </c>
      <c r="W33">
        <v>0</v>
      </c>
      <c r="X33">
        <v>0</v>
      </c>
    </row>
    <row r="34" spans="1:25" x14ac:dyDescent="0.2">
      <c r="A34" s="1">
        <v>96</v>
      </c>
      <c r="B34">
        <v>1</v>
      </c>
      <c r="C34" t="s">
        <v>32</v>
      </c>
      <c r="F34" t="s">
        <v>66</v>
      </c>
      <c r="G34">
        <v>1</v>
      </c>
      <c r="H34">
        <v>1</v>
      </c>
      <c r="I34" s="2">
        <v>0</v>
      </c>
      <c r="J34">
        <v>0</v>
      </c>
      <c r="L34" s="2">
        <v>0</v>
      </c>
      <c r="M34">
        <v>0</v>
      </c>
      <c r="N34">
        <v>0</v>
      </c>
      <c r="O34">
        <v>0</v>
      </c>
      <c r="Q34" s="2">
        <v>0</v>
      </c>
      <c r="R34">
        <v>0</v>
      </c>
      <c r="S34">
        <v>1</v>
      </c>
      <c r="T34">
        <v>0</v>
      </c>
      <c r="V34" s="2">
        <v>0</v>
      </c>
      <c r="W34">
        <v>0</v>
      </c>
      <c r="X34">
        <v>0</v>
      </c>
    </row>
    <row r="35" spans="1:25" x14ac:dyDescent="0.2">
      <c r="A35" s="1">
        <v>97</v>
      </c>
      <c r="B35">
        <v>1</v>
      </c>
      <c r="C35" t="s">
        <v>33</v>
      </c>
      <c r="F35" t="s">
        <v>66</v>
      </c>
      <c r="G35">
        <v>1</v>
      </c>
      <c r="H35">
        <v>1</v>
      </c>
      <c r="I35" s="2">
        <v>0</v>
      </c>
      <c r="J35">
        <v>0</v>
      </c>
      <c r="L35" s="2">
        <v>0</v>
      </c>
      <c r="M35">
        <v>0</v>
      </c>
      <c r="N35">
        <v>0</v>
      </c>
      <c r="O35">
        <v>0</v>
      </c>
      <c r="Q35" s="2">
        <v>0</v>
      </c>
      <c r="R35">
        <v>0</v>
      </c>
      <c r="S35">
        <v>1</v>
      </c>
      <c r="T35">
        <v>0</v>
      </c>
      <c r="V35" s="2">
        <v>0</v>
      </c>
      <c r="W35">
        <v>0</v>
      </c>
      <c r="X35">
        <v>0</v>
      </c>
    </row>
    <row r="36" spans="1:25" x14ac:dyDescent="0.2">
      <c r="A36" s="1">
        <v>98</v>
      </c>
      <c r="B36">
        <v>1</v>
      </c>
      <c r="C36" t="s">
        <v>34</v>
      </c>
      <c r="F36" t="s">
        <v>66</v>
      </c>
      <c r="G36">
        <v>1</v>
      </c>
      <c r="H36">
        <v>1</v>
      </c>
      <c r="I36" s="2">
        <v>0</v>
      </c>
      <c r="J36">
        <v>0</v>
      </c>
      <c r="L36" s="2">
        <v>0</v>
      </c>
      <c r="M36">
        <v>0</v>
      </c>
      <c r="N36">
        <v>0</v>
      </c>
      <c r="O36">
        <v>0</v>
      </c>
      <c r="Q36" s="2">
        <v>0</v>
      </c>
      <c r="R36">
        <v>0</v>
      </c>
      <c r="S36">
        <v>1</v>
      </c>
      <c r="T36">
        <v>0</v>
      </c>
      <c r="V36" s="2">
        <v>0</v>
      </c>
      <c r="W36">
        <v>0</v>
      </c>
      <c r="X36">
        <v>0</v>
      </c>
    </row>
    <row r="37" spans="1:25" x14ac:dyDescent="0.2">
      <c r="A37" s="1">
        <v>99</v>
      </c>
      <c r="B37">
        <v>1</v>
      </c>
      <c r="C37" t="s">
        <v>35</v>
      </c>
      <c r="F37" t="s">
        <v>67</v>
      </c>
      <c r="G37">
        <v>0.5</v>
      </c>
      <c r="H37">
        <v>1</v>
      </c>
      <c r="I37" s="2">
        <v>0</v>
      </c>
      <c r="J37">
        <v>0</v>
      </c>
      <c r="L37" s="2">
        <v>0</v>
      </c>
      <c r="M37">
        <v>0</v>
      </c>
      <c r="N37">
        <v>0</v>
      </c>
      <c r="O37">
        <v>0</v>
      </c>
      <c r="Q37" s="2">
        <v>0</v>
      </c>
      <c r="R37">
        <v>0</v>
      </c>
      <c r="S37">
        <v>0</v>
      </c>
      <c r="T37">
        <v>0</v>
      </c>
      <c r="V37" s="2">
        <v>0</v>
      </c>
      <c r="W37">
        <v>0</v>
      </c>
      <c r="X37">
        <v>0.5</v>
      </c>
    </row>
    <row r="38" spans="1:25" x14ac:dyDescent="0.2">
      <c r="A38" s="1">
        <v>100</v>
      </c>
      <c r="B38">
        <v>1</v>
      </c>
      <c r="C38" t="s">
        <v>36</v>
      </c>
      <c r="F38" t="s">
        <v>67</v>
      </c>
      <c r="G38">
        <v>0.25</v>
      </c>
      <c r="H38">
        <v>1</v>
      </c>
      <c r="I38" s="2">
        <v>0</v>
      </c>
      <c r="J38">
        <v>0</v>
      </c>
      <c r="L38" s="2">
        <v>0</v>
      </c>
      <c r="M38">
        <v>0</v>
      </c>
      <c r="N38">
        <v>0</v>
      </c>
      <c r="O38">
        <v>0</v>
      </c>
      <c r="Q38" s="2">
        <v>0</v>
      </c>
      <c r="R38">
        <v>0</v>
      </c>
      <c r="S38">
        <v>0</v>
      </c>
      <c r="T38">
        <v>0</v>
      </c>
      <c r="V38" s="2">
        <v>0</v>
      </c>
      <c r="W38">
        <v>0</v>
      </c>
      <c r="X38">
        <v>0.25</v>
      </c>
    </row>
    <row r="39" spans="1:25" x14ac:dyDescent="0.2">
      <c r="A39" s="1">
        <v>102</v>
      </c>
      <c r="B39">
        <v>1</v>
      </c>
      <c r="C39" t="s">
        <v>40</v>
      </c>
      <c r="F39" t="s">
        <v>66</v>
      </c>
      <c r="H39">
        <v>1</v>
      </c>
      <c r="I39" s="2">
        <v>0</v>
      </c>
      <c r="J39">
        <v>0</v>
      </c>
      <c r="L39" s="2">
        <v>0</v>
      </c>
      <c r="M39">
        <v>0</v>
      </c>
      <c r="N39">
        <v>0</v>
      </c>
      <c r="O39">
        <v>0</v>
      </c>
      <c r="Q39" s="2">
        <v>0</v>
      </c>
      <c r="R39">
        <v>0</v>
      </c>
      <c r="S39">
        <v>0</v>
      </c>
      <c r="T39">
        <v>0</v>
      </c>
      <c r="V39" s="2">
        <v>0</v>
      </c>
      <c r="W39">
        <v>0</v>
      </c>
      <c r="X39">
        <v>0</v>
      </c>
    </row>
    <row r="40" spans="1:25" x14ac:dyDescent="0.2">
      <c r="A40" s="1">
        <v>103</v>
      </c>
      <c r="B40">
        <v>1</v>
      </c>
      <c r="C40" t="s">
        <v>40</v>
      </c>
      <c r="F40" t="s">
        <v>66</v>
      </c>
      <c r="H40">
        <v>1</v>
      </c>
      <c r="I40" s="2">
        <v>0</v>
      </c>
      <c r="J40">
        <v>0</v>
      </c>
      <c r="L40" s="2">
        <v>0</v>
      </c>
      <c r="M40">
        <v>0</v>
      </c>
      <c r="N40">
        <v>0</v>
      </c>
      <c r="O40">
        <v>0</v>
      </c>
      <c r="Q40" s="2">
        <v>0</v>
      </c>
      <c r="R40">
        <v>0</v>
      </c>
      <c r="S40">
        <v>0</v>
      </c>
      <c r="T40">
        <v>0</v>
      </c>
      <c r="V40" s="2">
        <v>0</v>
      </c>
      <c r="W40">
        <v>0</v>
      </c>
      <c r="X40">
        <v>0</v>
      </c>
    </row>
    <row r="41" spans="1:25" x14ac:dyDescent="0.2">
      <c r="A41" s="1">
        <v>104</v>
      </c>
      <c r="B41">
        <v>1</v>
      </c>
      <c r="C41" t="s">
        <v>41</v>
      </c>
      <c r="F41" t="s">
        <v>67</v>
      </c>
      <c r="G41">
        <v>0.66</v>
      </c>
      <c r="H41">
        <v>1</v>
      </c>
      <c r="I41" s="2">
        <v>0</v>
      </c>
      <c r="J41">
        <v>0</v>
      </c>
      <c r="L41" s="2">
        <v>0</v>
      </c>
      <c r="M41">
        <v>0</v>
      </c>
      <c r="N41">
        <v>0</v>
      </c>
      <c r="O41">
        <v>0</v>
      </c>
      <c r="Q41" s="2">
        <v>0</v>
      </c>
      <c r="R41">
        <v>0</v>
      </c>
      <c r="S41">
        <v>0</v>
      </c>
      <c r="T41">
        <v>0</v>
      </c>
      <c r="V41" s="2">
        <v>0</v>
      </c>
      <c r="W41">
        <v>0</v>
      </c>
      <c r="X41">
        <v>0.66</v>
      </c>
    </row>
    <row r="42" spans="1:25" x14ac:dyDescent="0.2">
      <c r="A42" s="1">
        <v>106</v>
      </c>
      <c r="B42">
        <v>1</v>
      </c>
      <c r="C42" t="s">
        <v>36</v>
      </c>
      <c r="F42" t="s">
        <v>67</v>
      </c>
      <c r="G42">
        <v>0.25</v>
      </c>
      <c r="H42">
        <v>1</v>
      </c>
      <c r="I42" s="2">
        <v>0</v>
      </c>
      <c r="J42">
        <v>0</v>
      </c>
      <c r="L42" s="2">
        <v>0</v>
      </c>
      <c r="M42">
        <v>0</v>
      </c>
      <c r="N42">
        <v>0</v>
      </c>
      <c r="O42">
        <v>0</v>
      </c>
      <c r="Q42" s="2">
        <v>0</v>
      </c>
      <c r="R42">
        <v>0</v>
      </c>
      <c r="S42">
        <v>0</v>
      </c>
      <c r="T42">
        <v>0</v>
      </c>
      <c r="V42" s="2">
        <v>0</v>
      </c>
      <c r="W42">
        <v>0</v>
      </c>
      <c r="X42">
        <v>0.25</v>
      </c>
    </row>
    <row r="43" spans="1:25" x14ac:dyDescent="0.2">
      <c r="A43" s="1">
        <v>108</v>
      </c>
      <c r="B43">
        <v>1</v>
      </c>
      <c r="C43" t="s">
        <v>42</v>
      </c>
      <c r="F43" t="s">
        <v>67</v>
      </c>
      <c r="G43">
        <v>0.66</v>
      </c>
      <c r="H43">
        <v>1</v>
      </c>
      <c r="I43" s="2">
        <v>0</v>
      </c>
      <c r="J43">
        <v>0</v>
      </c>
      <c r="L43" s="2">
        <v>0</v>
      </c>
      <c r="M43">
        <v>0</v>
      </c>
      <c r="N43">
        <v>0</v>
      </c>
      <c r="O43">
        <v>0</v>
      </c>
      <c r="Q43" s="2">
        <v>0</v>
      </c>
      <c r="R43">
        <v>0</v>
      </c>
      <c r="S43">
        <v>0</v>
      </c>
      <c r="T43">
        <v>0</v>
      </c>
      <c r="V43" s="2">
        <v>0</v>
      </c>
      <c r="W43">
        <v>0</v>
      </c>
      <c r="X43">
        <v>0.66</v>
      </c>
    </row>
    <row r="44" spans="1:25" x14ac:dyDescent="0.2">
      <c r="K44">
        <f>SUM(I27:J43)</f>
        <v>1.5</v>
      </c>
      <c r="P44">
        <f>SUM(L27:O43)</f>
        <v>1.8333333333333333</v>
      </c>
      <c r="U44">
        <f>SUM(Q27:T43)</f>
        <v>5.333333333333333</v>
      </c>
      <c r="Y44">
        <f>SUM(V27:X43)</f>
        <v>3.6533333333333333</v>
      </c>
    </row>
    <row r="45" spans="1:25" s="7" customFormat="1" x14ac:dyDescent="0.2">
      <c r="A45" s="7" t="s">
        <v>74</v>
      </c>
      <c r="C45" s="6"/>
    </row>
    <row r="46" spans="1:25" x14ac:dyDescent="0.2">
      <c r="A46" s="1">
        <v>121</v>
      </c>
      <c r="B46">
        <v>1</v>
      </c>
      <c r="C46" t="s">
        <v>25</v>
      </c>
      <c r="F46" t="s">
        <v>70</v>
      </c>
      <c r="G46">
        <v>1</v>
      </c>
      <c r="H46">
        <v>2</v>
      </c>
      <c r="I46" s="2">
        <v>0</v>
      </c>
      <c r="J46">
        <v>0</v>
      </c>
      <c r="L46" s="2">
        <v>0</v>
      </c>
      <c r="M46">
        <v>0</v>
      </c>
      <c r="N46">
        <v>0.5</v>
      </c>
      <c r="O46">
        <v>0</v>
      </c>
      <c r="Q46" s="2">
        <v>0.5</v>
      </c>
      <c r="R46">
        <v>0</v>
      </c>
      <c r="S46">
        <v>0</v>
      </c>
      <c r="T46">
        <v>0</v>
      </c>
      <c r="V46" s="2">
        <v>0</v>
      </c>
      <c r="W46">
        <v>0</v>
      </c>
      <c r="X46">
        <v>0</v>
      </c>
    </row>
    <row r="47" spans="1:25" x14ac:dyDescent="0.2">
      <c r="A47" s="1">
        <v>122</v>
      </c>
      <c r="B47">
        <v>1</v>
      </c>
      <c r="C47" t="s">
        <v>5</v>
      </c>
      <c r="F47" t="s">
        <v>69</v>
      </c>
      <c r="G47">
        <v>1</v>
      </c>
      <c r="H47">
        <v>1</v>
      </c>
      <c r="I47" s="2">
        <v>0</v>
      </c>
      <c r="J47">
        <v>0</v>
      </c>
      <c r="L47" s="2">
        <v>0</v>
      </c>
      <c r="M47">
        <v>1</v>
      </c>
      <c r="N47">
        <v>0</v>
      </c>
      <c r="O47">
        <v>0</v>
      </c>
      <c r="Q47" s="2">
        <v>0</v>
      </c>
      <c r="R47">
        <v>0</v>
      </c>
      <c r="S47">
        <v>0</v>
      </c>
      <c r="T47">
        <v>0</v>
      </c>
      <c r="V47" s="2">
        <v>0</v>
      </c>
      <c r="W47">
        <v>0</v>
      </c>
      <c r="X47">
        <v>0</v>
      </c>
    </row>
    <row r="48" spans="1:25" x14ac:dyDescent="0.2">
      <c r="A48" s="1">
        <v>123</v>
      </c>
      <c r="B48">
        <v>1</v>
      </c>
      <c r="C48" t="s">
        <v>49</v>
      </c>
      <c r="F48" t="s">
        <v>71</v>
      </c>
      <c r="G48">
        <v>1</v>
      </c>
      <c r="H48">
        <v>2</v>
      </c>
      <c r="I48" s="2">
        <v>0</v>
      </c>
      <c r="J48">
        <v>0</v>
      </c>
      <c r="L48" s="2">
        <v>0</v>
      </c>
      <c r="M48">
        <v>0</v>
      </c>
      <c r="N48">
        <v>0</v>
      </c>
      <c r="O48">
        <v>0</v>
      </c>
      <c r="Q48" s="2">
        <v>0</v>
      </c>
      <c r="R48">
        <v>0</v>
      </c>
      <c r="S48">
        <v>0</v>
      </c>
      <c r="T48">
        <v>0.5</v>
      </c>
      <c r="V48" s="2">
        <v>0</v>
      </c>
      <c r="W48">
        <v>0.5</v>
      </c>
      <c r="X48">
        <v>0</v>
      </c>
    </row>
    <row r="49" spans="1:24" x14ac:dyDescent="0.2">
      <c r="A49" s="1">
        <v>124</v>
      </c>
      <c r="B49">
        <v>1</v>
      </c>
      <c r="C49" t="s">
        <v>5</v>
      </c>
      <c r="F49" t="s">
        <v>69</v>
      </c>
      <c r="G49">
        <v>1</v>
      </c>
      <c r="H49">
        <v>1</v>
      </c>
      <c r="I49" s="2">
        <v>0</v>
      </c>
      <c r="J49">
        <v>0</v>
      </c>
      <c r="L49" s="2">
        <v>0</v>
      </c>
      <c r="M49">
        <v>1</v>
      </c>
      <c r="N49">
        <v>0</v>
      </c>
      <c r="O49">
        <v>0</v>
      </c>
      <c r="Q49" s="2">
        <v>0</v>
      </c>
      <c r="R49">
        <v>0</v>
      </c>
      <c r="S49">
        <v>0</v>
      </c>
      <c r="T49">
        <v>0</v>
      </c>
      <c r="V49" s="2">
        <v>0</v>
      </c>
      <c r="W49">
        <v>0</v>
      </c>
      <c r="X49">
        <v>0</v>
      </c>
    </row>
    <row r="50" spans="1:24" x14ac:dyDescent="0.2">
      <c r="A50" s="1">
        <v>125</v>
      </c>
      <c r="B50">
        <v>1</v>
      </c>
      <c r="C50" t="s">
        <v>30</v>
      </c>
      <c r="F50" t="s">
        <v>70</v>
      </c>
      <c r="G50">
        <v>1</v>
      </c>
      <c r="H50">
        <v>2</v>
      </c>
      <c r="I50" s="2">
        <v>0</v>
      </c>
      <c r="J50">
        <v>0</v>
      </c>
      <c r="L50" s="2">
        <v>0</v>
      </c>
      <c r="M50">
        <v>0</v>
      </c>
      <c r="N50">
        <v>0.5</v>
      </c>
      <c r="O50">
        <v>0</v>
      </c>
      <c r="Q50" s="2">
        <v>0.5</v>
      </c>
      <c r="R50">
        <v>0</v>
      </c>
      <c r="S50">
        <v>0</v>
      </c>
      <c r="T50">
        <v>0</v>
      </c>
      <c r="V50" s="2">
        <v>0</v>
      </c>
      <c r="W50">
        <v>0</v>
      </c>
      <c r="X50">
        <v>0</v>
      </c>
    </row>
    <row r="51" spans="1:24" x14ac:dyDescent="0.2">
      <c r="A51" s="1">
        <v>126</v>
      </c>
      <c r="B51">
        <v>1</v>
      </c>
      <c r="C51" t="s">
        <v>11</v>
      </c>
      <c r="F51" t="s">
        <v>70</v>
      </c>
      <c r="G51">
        <v>1</v>
      </c>
      <c r="H51">
        <v>2</v>
      </c>
      <c r="I51" s="2">
        <v>0</v>
      </c>
      <c r="J51">
        <v>0</v>
      </c>
      <c r="L51" s="2">
        <v>0</v>
      </c>
      <c r="M51">
        <v>0</v>
      </c>
      <c r="N51">
        <v>0.5</v>
      </c>
      <c r="O51">
        <v>0</v>
      </c>
      <c r="Q51" s="2">
        <v>0.5</v>
      </c>
      <c r="R51">
        <v>0</v>
      </c>
      <c r="S51">
        <v>0</v>
      </c>
      <c r="T51">
        <v>0</v>
      </c>
      <c r="V51" s="2">
        <v>0</v>
      </c>
      <c r="W51">
        <v>0</v>
      </c>
      <c r="X51">
        <v>0</v>
      </c>
    </row>
    <row r="52" spans="1:24" x14ac:dyDescent="0.2">
      <c r="A52" s="1">
        <v>127</v>
      </c>
      <c r="B52">
        <v>1</v>
      </c>
      <c r="C52" t="s">
        <v>11</v>
      </c>
      <c r="F52" t="s">
        <v>70</v>
      </c>
      <c r="G52">
        <v>1</v>
      </c>
      <c r="H52">
        <v>2</v>
      </c>
      <c r="I52" s="2">
        <v>0</v>
      </c>
      <c r="J52">
        <v>0</v>
      </c>
      <c r="L52" s="2">
        <v>0</v>
      </c>
      <c r="M52">
        <v>0</v>
      </c>
      <c r="N52">
        <v>0.5</v>
      </c>
      <c r="O52">
        <v>0</v>
      </c>
      <c r="Q52" s="2">
        <v>0.5</v>
      </c>
      <c r="R52">
        <v>0</v>
      </c>
      <c r="S52">
        <v>0</v>
      </c>
      <c r="T52">
        <v>0</v>
      </c>
      <c r="V52" s="2">
        <v>0</v>
      </c>
      <c r="W52">
        <v>0</v>
      </c>
      <c r="X52">
        <v>0</v>
      </c>
    </row>
    <row r="53" spans="1:24" x14ac:dyDescent="0.2">
      <c r="A53" s="1">
        <v>128</v>
      </c>
      <c r="B53">
        <v>1</v>
      </c>
      <c r="C53" t="s">
        <v>11</v>
      </c>
      <c r="F53" t="s">
        <v>70</v>
      </c>
      <c r="G53">
        <v>1</v>
      </c>
      <c r="H53">
        <v>2</v>
      </c>
      <c r="I53" s="2">
        <v>0</v>
      </c>
      <c r="J53">
        <v>0</v>
      </c>
      <c r="L53" s="2">
        <v>0</v>
      </c>
      <c r="M53">
        <v>0</v>
      </c>
      <c r="N53">
        <v>0.5</v>
      </c>
      <c r="O53">
        <v>0</v>
      </c>
      <c r="Q53" s="2">
        <v>0.5</v>
      </c>
      <c r="R53">
        <v>0</v>
      </c>
      <c r="S53">
        <v>0</v>
      </c>
      <c r="T53">
        <v>0</v>
      </c>
      <c r="V53" s="2">
        <v>0</v>
      </c>
      <c r="W53">
        <v>0</v>
      </c>
      <c r="X53">
        <v>0</v>
      </c>
    </row>
    <row r="54" spans="1:24" x14ac:dyDescent="0.2">
      <c r="A54" s="1">
        <v>130</v>
      </c>
      <c r="B54">
        <v>1</v>
      </c>
      <c r="C54" t="s">
        <v>14</v>
      </c>
      <c r="F54" t="s">
        <v>67</v>
      </c>
      <c r="G54">
        <v>1</v>
      </c>
      <c r="H54">
        <v>1</v>
      </c>
      <c r="I54" s="2">
        <v>0</v>
      </c>
      <c r="J54">
        <v>0</v>
      </c>
      <c r="L54" s="2">
        <v>0</v>
      </c>
      <c r="M54">
        <v>0</v>
      </c>
      <c r="N54">
        <v>0</v>
      </c>
      <c r="O54">
        <v>0</v>
      </c>
      <c r="Q54" s="2">
        <v>0</v>
      </c>
      <c r="R54">
        <v>0</v>
      </c>
      <c r="S54">
        <v>0</v>
      </c>
      <c r="T54">
        <v>0</v>
      </c>
      <c r="V54" s="2">
        <v>0</v>
      </c>
      <c r="W54">
        <v>0</v>
      </c>
      <c r="X54">
        <v>1</v>
      </c>
    </row>
    <row r="55" spans="1:24" x14ac:dyDescent="0.2">
      <c r="A55" s="1">
        <v>131</v>
      </c>
      <c r="B55">
        <v>1</v>
      </c>
      <c r="C55" t="s">
        <v>14</v>
      </c>
      <c r="F55" t="s">
        <v>67</v>
      </c>
      <c r="G55">
        <v>1</v>
      </c>
      <c r="H55">
        <v>1</v>
      </c>
      <c r="I55" s="2">
        <v>0</v>
      </c>
      <c r="J55">
        <v>0</v>
      </c>
      <c r="L55" s="2">
        <v>0</v>
      </c>
      <c r="M55">
        <v>0</v>
      </c>
      <c r="N55">
        <v>0</v>
      </c>
      <c r="O55">
        <v>0</v>
      </c>
      <c r="Q55" s="2">
        <v>0</v>
      </c>
      <c r="R55">
        <v>0</v>
      </c>
      <c r="S55">
        <v>0</v>
      </c>
      <c r="T55">
        <v>0</v>
      </c>
      <c r="V55" s="2">
        <v>0</v>
      </c>
      <c r="W55">
        <v>0</v>
      </c>
      <c r="X55">
        <v>1</v>
      </c>
    </row>
    <row r="56" spans="1:24" x14ac:dyDescent="0.2">
      <c r="A56" s="1">
        <v>132</v>
      </c>
      <c r="B56">
        <v>1</v>
      </c>
      <c r="C56" t="s">
        <v>36</v>
      </c>
      <c r="F56" t="s">
        <v>67</v>
      </c>
      <c r="G56">
        <v>0.25</v>
      </c>
      <c r="H56">
        <v>1</v>
      </c>
      <c r="I56" s="2">
        <v>0</v>
      </c>
      <c r="J56">
        <v>0</v>
      </c>
      <c r="L56" s="2">
        <v>0</v>
      </c>
      <c r="M56">
        <v>0</v>
      </c>
      <c r="N56">
        <v>0</v>
      </c>
      <c r="O56">
        <v>0</v>
      </c>
      <c r="Q56" s="2">
        <v>0</v>
      </c>
      <c r="R56">
        <v>0</v>
      </c>
      <c r="S56">
        <v>0</v>
      </c>
      <c r="T56">
        <v>0</v>
      </c>
      <c r="V56" s="2">
        <v>0</v>
      </c>
      <c r="W56">
        <v>0</v>
      </c>
      <c r="X56">
        <v>0.25</v>
      </c>
    </row>
    <row r="57" spans="1:24" x14ac:dyDescent="0.2">
      <c r="A57" s="1">
        <v>134</v>
      </c>
      <c r="B57">
        <v>1</v>
      </c>
      <c r="C57" t="s">
        <v>26</v>
      </c>
      <c r="F57" t="s">
        <v>69</v>
      </c>
      <c r="G57">
        <v>1</v>
      </c>
      <c r="H57">
        <v>1</v>
      </c>
      <c r="I57" s="2">
        <v>0</v>
      </c>
      <c r="J57">
        <v>0</v>
      </c>
      <c r="L57" s="2">
        <v>0</v>
      </c>
      <c r="M57">
        <v>1</v>
      </c>
      <c r="N57">
        <v>0</v>
      </c>
      <c r="O57">
        <v>0</v>
      </c>
      <c r="Q57" s="2">
        <v>0</v>
      </c>
      <c r="R57">
        <v>0</v>
      </c>
      <c r="S57">
        <v>0</v>
      </c>
      <c r="T57">
        <v>0</v>
      </c>
      <c r="V57" s="2">
        <v>0</v>
      </c>
      <c r="W57">
        <v>0</v>
      </c>
      <c r="X57">
        <v>0</v>
      </c>
    </row>
    <row r="58" spans="1:24" x14ac:dyDescent="0.2">
      <c r="A58" s="1">
        <v>137</v>
      </c>
      <c r="B58">
        <v>1</v>
      </c>
      <c r="C58" t="s">
        <v>50</v>
      </c>
      <c r="F58" t="s">
        <v>71</v>
      </c>
      <c r="G58">
        <v>1</v>
      </c>
      <c r="H58">
        <v>2</v>
      </c>
      <c r="I58" s="2">
        <v>0</v>
      </c>
      <c r="J58">
        <v>0</v>
      </c>
      <c r="L58" s="2">
        <v>0</v>
      </c>
      <c r="M58">
        <v>0</v>
      </c>
      <c r="N58">
        <v>0</v>
      </c>
      <c r="O58">
        <v>0</v>
      </c>
      <c r="Q58" s="2">
        <v>0</v>
      </c>
      <c r="R58">
        <v>0</v>
      </c>
      <c r="S58">
        <v>0</v>
      </c>
      <c r="T58">
        <v>0.5</v>
      </c>
      <c r="V58" s="2">
        <v>0</v>
      </c>
      <c r="W58">
        <v>0.5</v>
      </c>
      <c r="X58">
        <v>0</v>
      </c>
    </row>
    <row r="59" spans="1:24" x14ac:dyDescent="0.2">
      <c r="A59" s="1">
        <v>138</v>
      </c>
      <c r="B59">
        <v>1</v>
      </c>
      <c r="C59" t="s">
        <v>40</v>
      </c>
      <c r="F59" t="s">
        <v>66</v>
      </c>
      <c r="G59">
        <v>1</v>
      </c>
      <c r="H59">
        <v>1</v>
      </c>
      <c r="I59" s="2">
        <v>0</v>
      </c>
      <c r="J59">
        <v>0</v>
      </c>
      <c r="L59" s="2">
        <v>0</v>
      </c>
      <c r="M59">
        <v>0</v>
      </c>
      <c r="N59">
        <v>0</v>
      </c>
      <c r="O59">
        <v>0</v>
      </c>
      <c r="Q59" s="2">
        <v>0</v>
      </c>
      <c r="R59">
        <v>0</v>
      </c>
      <c r="S59">
        <v>1</v>
      </c>
      <c r="T59">
        <v>0</v>
      </c>
      <c r="V59" s="2">
        <v>0</v>
      </c>
      <c r="W59">
        <v>0</v>
      </c>
      <c r="X59">
        <v>0</v>
      </c>
    </row>
    <row r="60" spans="1:24" x14ac:dyDescent="0.2">
      <c r="A60" s="1">
        <v>139</v>
      </c>
      <c r="B60">
        <v>1</v>
      </c>
      <c r="C60" t="s">
        <v>51</v>
      </c>
      <c r="F60" t="s">
        <v>66</v>
      </c>
      <c r="G60">
        <v>1</v>
      </c>
      <c r="H60">
        <v>1</v>
      </c>
      <c r="I60" s="2">
        <v>0</v>
      </c>
      <c r="J60">
        <v>0</v>
      </c>
      <c r="L60" s="2">
        <v>0</v>
      </c>
      <c r="M60">
        <v>0</v>
      </c>
      <c r="N60">
        <v>0</v>
      </c>
      <c r="O60">
        <v>0</v>
      </c>
      <c r="Q60" s="2">
        <v>0</v>
      </c>
      <c r="R60">
        <v>0</v>
      </c>
      <c r="S60">
        <v>1</v>
      </c>
      <c r="T60">
        <v>0</v>
      </c>
      <c r="V60" s="2">
        <v>0</v>
      </c>
      <c r="W60">
        <v>0</v>
      </c>
      <c r="X60">
        <v>0</v>
      </c>
    </row>
    <row r="61" spans="1:24" x14ac:dyDescent="0.2">
      <c r="A61" s="1">
        <v>140</v>
      </c>
      <c r="B61">
        <v>1</v>
      </c>
      <c r="C61" t="s">
        <v>21</v>
      </c>
      <c r="F61" t="s">
        <v>66</v>
      </c>
      <c r="G61">
        <v>1</v>
      </c>
      <c r="H61">
        <v>1</v>
      </c>
      <c r="I61" s="2">
        <v>0</v>
      </c>
      <c r="J61">
        <v>0</v>
      </c>
      <c r="L61" s="2">
        <v>0</v>
      </c>
      <c r="M61">
        <v>0</v>
      </c>
      <c r="N61">
        <v>0</v>
      </c>
      <c r="O61">
        <v>0</v>
      </c>
      <c r="Q61" s="2">
        <v>0</v>
      </c>
      <c r="R61">
        <v>0</v>
      </c>
      <c r="S61">
        <v>1</v>
      </c>
      <c r="T61">
        <v>0</v>
      </c>
      <c r="V61" s="2">
        <v>0</v>
      </c>
      <c r="W61">
        <v>0</v>
      </c>
      <c r="X61">
        <v>0</v>
      </c>
    </row>
    <row r="62" spans="1:24" x14ac:dyDescent="0.2">
      <c r="A62" s="1">
        <v>200</v>
      </c>
      <c r="B62">
        <v>1</v>
      </c>
      <c r="C62" t="s">
        <v>21</v>
      </c>
      <c r="D62" t="s">
        <v>57</v>
      </c>
      <c r="F62" t="s">
        <v>66</v>
      </c>
      <c r="G62">
        <v>1</v>
      </c>
      <c r="H62">
        <v>1</v>
      </c>
      <c r="I62" s="2">
        <v>0</v>
      </c>
      <c r="J62">
        <v>0</v>
      </c>
      <c r="L62" s="2">
        <v>0</v>
      </c>
      <c r="M62">
        <v>0</v>
      </c>
      <c r="N62">
        <v>0</v>
      </c>
      <c r="O62">
        <v>0</v>
      </c>
      <c r="Q62" s="2">
        <v>0</v>
      </c>
      <c r="R62">
        <v>0</v>
      </c>
      <c r="S62">
        <v>1</v>
      </c>
      <c r="T62">
        <v>0</v>
      </c>
      <c r="V62" s="2">
        <v>0</v>
      </c>
      <c r="W62">
        <v>0</v>
      </c>
      <c r="X62">
        <v>0</v>
      </c>
    </row>
    <row r="63" spans="1:24" x14ac:dyDescent="0.2">
      <c r="A63" s="1">
        <v>201</v>
      </c>
      <c r="B63">
        <v>1</v>
      </c>
      <c r="C63" t="s">
        <v>58</v>
      </c>
      <c r="D63" t="s">
        <v>57</v>
      </c>
      <c r="F63" t="s">
        <v>70</v>
      </c>
      <c r="G63">
        <v>1</v>
      </c>
      <c r="H63">
        <v>2</v>
      </c>
      <c r="I63" s="2">
        <v>0</v>
      </c>
      <c r="J63">
        <v>0</v>
      </c>
      <c r="L63" s="2">
        <v>0</v>
      </c>
      <c r="M63">
        <v>0</v>
      </c>
      <c r="N63">
        <v>0.5</v>
      </c>
      <c r="O63">
        <v>0</v>
      </c>
      <c r="Q63" s="2">
        <v>0.5</v>
      </c>
      <c r="R63">
        <v>0</v>
      </c>
      <c r="S63">
        <v>0</v>
      </c>
      <c r="T63">
        <v>0</v>
      </c>
      <c r="V63" s="2">
        <v>0</v>
      </c>
      <c r="W63">
        <v>0</v>
      </c>
      <c r="X63">
        <v>0</v>
      </c>
    </row>
    <row r="64" spans="1:24" x14ac:dyDescent="0.2">
      <c r="A64" s="1">
        <v>202</v>
      </c>
      <c r="B64">
        <v>1</v>
      </c>
      <c r="C64" t="s">
        <v>21</v>
      </c>
      <c r="D64" t="s">
        <v>57</v>
      </c>
      <c r="F64" t="s">
        <v>66</v>
      </c>
      <c r="G64">
        <v>1</v>
      </c>
      <c r="H64">
        <v>1</v>
      </c>
      <c r="I64" s="2">
        <v>0</v>
      </c>
      <c r="J64">
        <v>0</v>
      </c>
      <c r="L64" s="2">
        <v>0</v>
      </c>
      <c r="M64">
        <v>0</v>
      </c>
      <c r="N64">
        <v>0</v>
      </c>
      <c r="O64">
        <v>0</v>
      </c>
      <c r="Q64" s="2">
        <v>0</v>
      </c>
      <c r="R64">
        <v>0</v>
      </c>
      <c r="S64">
        <v>1</v>
      </c>
      <c r="T64">
        <v>0</v>
      </c>
      <c r="V64" s="2">
        <v>0</v>
      </c>
      <c r="W64">
        <v>0</v>
      </c>
      <c r="X64">
        <v>0</v>
      </c>
    </row>
    <row r="65" spans="1:25" x14ac:dyDescent="0.2">
      <c r="A65" s="1">
        <v>203</v>
      </c>
      <c r="B65">
        <v>1</v>
      </c>
      <c r="C65" t="s">
        <v>59</v>
      </c>
      <c r="D65" t="s">
        <v>57</v>
      </c>
      <c r="F65" t="s">
        <v>67</v>
      </c>
      <c r="G65">
        <v>1</v>
      </c>
      <c r="H65">
        <v>1</v>
      </c>
      <c r="I65" s="2">
        <v>0</v>
      </c>
      <c r="J65">
        <v>0</v>
      </c>
      <c r="L65" s="2">
        <v>0</v>
      </c>
      <c r="M65">
        <v>0</v>
      </c>
      <c r="N65">
        <v>0</v>
      </c>
      <c r="O65">
        <v>0</v>
      </c>
      <c r="Q65" s="2">
        <v>0</v>
      </c>
      <c r="R65">
        <v>0</v>
      </c>
      <c r="S65">
        <v>0</v>
      </c>
      <c r="T65">
        <v>0</v>
      </c>
      <c r="V65" s="2">
        <v>0</v>
      </c>
      <c r="W65">
        <v>0</v>
      </c>
      <c r="X65">
        <v>1</v>
      </c>
    </row>
    <row r="66" spans="1:25" x14ac:dyDescent="0.2">
      <c r="A66" s="1">
        <v>206</v>
      </c>
      <c r="B66">
        <v>1</v>
      </c>
      <c r="C66" t="s">
        <v>60</v>
      </c>
      <c r="D66" t="s">
        <v>57</v>
      </c>
      <c r="F66" t="s">
        <v>70</v>
      </c>
      <c r="G66">
        <v>1</v>
      </c>
      <c r="H66">
        <v>2</v>
      </c>
      <c r="I66" s="2">
        <v>0</v>
      </c>
      <c r="J66">
        <v>0</v>
      </c>
      <c r="L66" s="2">
        <v>0</v>
      </c>
      <c r="M66">
        <v>0</v>
      </c>
      <c r="N66">
        <v>0.5</v>
      </c>
      <c r="O66">
        <v>0</v>
      </c>
      <c r="Q66" s="2">
        <v>0.5</v>
      </c>
      <c r="R66">
        <v>0</v>
      </c>
      <c r="S66">
        <v>0</v>
      </c>
      <c r="T66">
        <v>0</v>
      </c>
      <c r="V66" s="2">
        <v>0</v>
      </c>
      <c r="W66">
        <v>0</v>
      </c>
      <c r="X66">
        <v>0</v>
      </c>
    </row>
    <row r="67" spans="1:25" x14ac:dyDescent="0.2">
      <c r="A67" s="1">
        <v>207</v>
      </c>
      <c r="B67">
        <v>1</v>
      </c>
      <c r="C67" t="s">
        <v>60</v>
      </c>
      <c r="D67" t="s">
        <v>57</v>
      </c>
      <c r="F67" t="s">
        <v>70</v>
      </c>
      <c r="G67">
        <v>1</v>
      </c>
      <c r="H67">
        <v>2</v>
      </c>
      <c r="I67" s="2">
        <v>0</v>
      </c>
      <c r="J67">
        <v>0</v>
      </c>
      <c r="L67" s="2">
        <v>0</v>
      </c>
      <c r="M67">
        <v>0</v>
      </c>
      <c r="N67">
        <v>0.5</v>
      </c>
      <c r="O67">
        <v>0</v>
      </c>
      <c r="Q67" s="2">
        <v>0.5</v>
      </c>
      <c r="R67">
        <v>0</v>
      </c>
      <c r="S67">
        <v>0</v>
      </c>
      <c r="T67">
        <v>0</v>
      </c>
      <c r="V67" s="2">
        <v>0</v>
      </c>
      <c r="W67">
        <v>0</v>
      </c>
      <c r="X67">
        <v>0</v>
      </c>
    </row>
    <row r="68" spans="1:25" x14ac:dyDescent="0.2">
      <c r="A68" s="1">
        <v>209</v>
      </c>
      <c r="B68">
        <v>1</v>
      </c>
      <c r="C68" t="s">
        <v>21</v>
      </c>
      <c r="D68" t="s">
        <v>57</v>
      </c>
      <c r="F68" t="s">
        <v>66</v>
      </c>
      <c r="G68">
        <v>1</v>
      </c>
      <c r="H68">
        <v>1</v>
      </c>
      <c r="I68" s="2">
        <v>0</v>
      </c>
      <c r="J68">
        <v>0</v>
      </c>
      <c r="L68" s="2">
        <v>0</v>
      </c>
      <c r="M68">
        <v>0</v>
      </c>
      <c r="N68">
        <v>0</v>
      </c>
      <c r="O68">
        <v>0</v>
      </c>
      <c r="Q68" s="2">
        <v>0</v>
      </c>
      <c r="R68">
        <v>0</v>
      </c>
      <c r="S68">
        <v>1</v>
      </c>
      <c r="T68">
        <v>0</v>
      </c>
      <c r="V68" s="2">
        <v>0</v>
      </c>
      <c r="W68">
        <v>0</v>
      </c>
      <c r="X68">
        <v>0</v>
      </c>
    </row>
    <row r="69" spans="1:25" x14ac:dyDescent="0.2">
      <c r="A69" s="1"/>
      <c r="C69"/>
      <c r="I69" s="12"/>
      <c r="K69">
        <f>SUM(I46:J68)</f>
        <v>0</v>
      </c>
      <c r="L69" s="12"/>
      <c r="P69">
        <f>SUM(L46:O68)</f>
        <v>7</v>
      </c>
      <c r="Q69" s="12"/>
      <c r="U69">
        <f>SUM(Q46:T68)</f>
        <v>11</v>
      </c>
      <c r="V69" s="12"/>
      <c r="Y69">
        <f>SUM(V46:X68)</f>
        <v>4.25</v>
      </c>
    </row>
    <row r="70" spans="1:25" s="7" customFormat="1" ht="17" x14ac:dyDescent="0.2">
      <c r="A70" s="6" t="s">
        <v>78</v>
      </c>
      <c r="I70" s="13"/>
      <c r="L70" s="13"/>
      <c r="Q70" s="13"/>
      <c r="V70" s="13"/>
    </row>
    <row r="72" spans="1:25" s="10" customFormat="1" x14ac:dyDescent="0.2">
      <c r="A72" s="10" t="s">
        <v>75</v>
      </c>
      <c r="C72" s="9"/>
    </row>
    <row r="73" spans="1:25" x14ac:dyDescent="0.2">
      <c r="A73" s="1">
        <v>101</v>
      </c>
      <c r="B73">
        <v>1</v>
      </c>
      <c r="C73" t="s">
        <v>38</v>
      </c>
      <c r="F73" t="s">
        <v>66</v>
      </c>
      <c r="G73">
        <v>1</v>
      </c>
      <c r="H73">
        <f t="shared" ref="H73" si="14">LEN(F73)</f>
        <v>1</v>
      </c>
      <c r="I73" s="2">
        <f t="shared" ref="I73" si="15">IF(F73="A",(B73*G73)/H73,0)</f>
        <v>0</v>
      </c>
      <c r="J73">
        <f t="shared" ref="J73" si="16">IF(F73="AB",(B73*G73)/H73,0)</f>
        <v>0</v>
      </c>
      <c r="L73" s="2">
        <f t="shared" ref="L73" si="17">IF(F73="AB",(B73*G73)/H73,0)</f>
        <v>0</v>
      </c>
      <c r="M73">
        <f t="shared" ref="M73" si="18">IF(F73="B",(B73*G73)/H73,0)</f>
        <v>0</v>
      </c>
      <c r="N73">
        <f t="shared" ref="N73" si="19">IF(F73="BC",(B73*G73)/H73,0)</f>
        <v>0</v>
      </c>
      <c r="O73">
        <f t="shared" ref="O73" si="20">IF(F73="BCD",(B73*G73)/H73,0)</f>
        <v>0</v>
      </c>
      <c r="Q73" s="2">
        <f t="shared" ref="Q73" si="21">IF(F73="BC",(B73*G73)/H73,0)</f>
        <v>0</v>
      </c>
      <c r="R73">
        <f t="shared" ref="R73" si="22">IF(F73="BCD",(B73*G73)/H73,0)</f>
        <v>0</v>
      </c>
      <c r="S73">
        <f t="shared" ref="S73" si="23">IF(F73="C",(B73*G73)/H73,0)</f>
        <v>1</v>
      </c>
      <c r="T73">
        <f t="shared" ref="T73" si="24">IF(F73="CD",(B73*G73)/H73,0)</f>
        <v>0</v>
      </c>
      <c r="V73" s="2">
        <f t="shared" ref="V73" si="25">IF(F73="BCD",(B73*G73)/H73,0)</f>
        <v>0</v>
      </c>
      <c r="W73">
        <f t="shared" ref="W73" si="26">IF(F73="CD",(B73*G73)/H73,0)</f>
        <v>0</v>
      </c>
      <c r="X73">
        <f t="shared" ref="X73" si="27">IF(F73="D",(B73*G73)/H73,0)</f>
        <v>0</v>
      </c>
    </row>
    <row r="74" spans="1:25" x14ac:dyDescent="0.2">
      <c r="K74">
        <v>0</v>
      </c>
      <c r="P74">
        <v>0</v>
      </c>
      <c r="U74">
        <v>1</v>
      </c>
      <c r="Y74">
        <v>0</v>
      </c>
    </row>
    <row r="75" spans="1:25" s="10" customFormat="1" x14ac:dyDescent="0.2">
      <c r="A75" s="10" t="s">
        <v>76</v>
      </c>
      <c r="C75" s="9"/>
    </row>
    <row r="76" spans="1:25" x14ac:dyDescent="0.2">
      <c r="A76" s="1">
        <v>65</v>
      </c>
      <c r="B76">
        <v>1</v>
      </c>
      <c r="C76" t="s">
        <v>6</v>
      </c>
      <c r="D76" t="s">
        <v>8</v>
      </c>
      <c r="F76" t="s">
        <v>66</v>
      </c>
      <c r="G76">
        <v>1</v>
      </c>
      <c r="H76">
        <f t="shared" ref="H76" si="28">LEN(F76)</f>
        <v>1</v>
      </c>
      <c r="I76" s="2">
        <f t="shared" ref="I76" si="29">IF(F76="A",(B76*G76)/H76,0)</f>
        <v>0</v>
      </c>
      <c r="J76">
        <f t="shared" ref="J76" si="30">IF(F76="AB",(B76*G76)/H76,0)</f>
        <v>0</v>
      </c>
      <c r="L76" s="2">
        <f t="shared" ref="L76" si="31">IF(F76="AB",(B76*G76)/H76,0)</f>
        <v>0</v>
      </c>
      <c r="M76">
        <f t="shared" ref="M76" si="32">IF(F76="B",(B76*G76)/H76,0)</f>
        <v>0</v>
      </c>
      <c r="N76">
        <f t="shared" ref="N76" si="33">IF(F76="BC",(B76*G76)/H76,0)</f>
        <v>0</v>
      </c>
      <c r="O76">
        <f t="shared" ref="O76" si="34">IF(F76="BCD",(B76*G76)/H76,0)</f>
        <v>0</v>
      </c>
      <c r="Q76" s="2">
        <f t="shared" ref="Q76" si="35">IF(F76="BC",(B76*G76)/H76,0)</f>
        <v>0</v>
      </c>
      <c r="R76">
        <f t="shared" ref="R76" si="36">IF(F76="BCD",(B76*G76)/H76,0)</f>
        <v>0</v>
      </c>
      <c r="S76">
        <f t="shared" ref="S76" si="37">IF(F76="C",(B76*G76)/H76,0)</f>
        <v>1</v>
      </c>
      <c r="T76">
        <f t="shared" ref="T76" si="38">IF(F76="CD",(B76*G76)/H76,0)</f>
        <v>0</v>
      </c>
      <c r="V76" s="2">
        <f t="shared" ref="V76" si="39">IF(F76="BCD",(B76*G76)/H76,0)</f>
        <v>0</v>
      </c>
      <c r="W76">
        <f t="shared" ref="W76" si="40">IF(F76="CD",(B76*G76)/H76,0)</f>
        <v>0</v>
      </c>
      <c r="X76">
        <f t="shared" ref="X76" si="41">IF(F76="D",(B76*G76)/H76,0)</f>
        <v>0</v>
      </c>
    </row>
    <row r="77" spans="1:25" x14ac:dyDescent="0.2">
      <c r="K77">
        <v>0</v>
      </c>
      <c r="P77">
        <v>0</v>
      </c>
      <c r="U77">
        <v>1</v>
      </c>
      <c r="Y77">
        <v>0</v>
      </c>
    </row>
    <row r="78" spans="1:25" s="10" customFormat="1" x14ac:dyDescent="0.2">
      <c r="A78" s="10" t="s">
        <v>77</v>
      </c>
      <c r="C78" s="9"/>
    </row>
    <row r="79" spans="1:25" x14ac:dyDescent="0.2">
      <c r="A79" s="1">
        <v>116</v>
      </c>
      <c r="B79">
        <v>1</v>
      </c>
      <c r="C79" t="s">
        <v>45</v>
      </c>
      <c r="F79" t="s">
        <v>67</v>
      </c>
      <c r="G79">
        <v>0.5</v>
      </c>
      <c r="H79">
        <f t="shared" ref="H79" si="42">LEN(F79)</f>
        <v>1</v>
      </c>
      <c r="I79" s="2">
        <f t="shared" ref="I79" si="43">IF(F79="A",(B79*G79)/H79,0)</f>
        <v>0</v>
      </c>
      <c r="J79">
        <f t="shared" ref="J79" si="44">IF(F79="AB",(B79*G79)/H79,0)</f>
        <v>0</v>
      </c>
      <c r="L79" s="2">
        <f t="shared" ref="L79" si="45">IF(F79="AB",(B79*G79)/H79,0)</f>
        <v>0</v>
      </c>
      <c r="M79">
        <f t="shared" ref="M79" si="46">IF(F79="B",(B79*G79)/H79,0)</f>
        <v>0</v>
      </c>
      <c r="N79">
        <f t="shared" ref="N79" si="47">IF(F79="BC",(B79*G79)/H79,0)</f>
        <v>0</v>
      </c>
      <c r="O79">
        <f t="shared" ref="O79" si="48">IF(F79="BCD",(B79*G79)/H79,0)</f>
        <v>0</v>
      </c>
      <c r="Q79" s="2">
        <f t="shared" ref="Q79" si="49">IF(F79="BC",(B79*G79)/H79,0)</f>
        <v>0</v>
      </c>
      <c r="R79">
        <f t="shared" ref="R79" si="50">IF(F79="BCD",(B79*G79)/H79,0)</f>
        <v>0</v>
      </c>
      <c r="S79">
        <f t="shared" ref="S79" si="51">IF(F79="C",(B79*G79)/H79,0)</f>
        <v>0</v>
      </c>
      <c r="T79">
        <f t="shared" ref="T79" si="52">IF(F79="CD",(B79*G79)/H79,0)</f>
        <v>0</v>
      </c>
      <c r="V79" s="2">
        <f t="shared" ref="V79" si="53">IF(F79="BCD",(B79*G79)/H79,0)</f>
        <v>0</v>
      </c>
      <c r="W79">
        <f t="shared" ref="W79" si="54">IF(F79="CD",(B79*G79)/H79,0)</f>
        <v>0</v>
      </c>
      <c r="X79">
        <f t="shared" ref="X79" si="55">IF(F79="D",(B79*G79)/H79,0)</f>
        <v>0.5</v>
      </c>
    </row>
    <row r="80" spans="1:25" x14ac:dyDescent="0.2">
      <c r="K80">
        <v>0</v>
      </c>
      <c r="P80">
        <v>0</v>
      </c>
      <c r="U80">
        <v>0</v>
      </c>
      <c r="Y80">
        <v>0.5</v>
      </c>
    </row>
    <row r="82" spans="11:25" x14ac:dyDescent="0.2">
      <c r="K82">
        <f>SUM(K74:K80)</f>
        <v>0</v>
      </c>
      <c r="P82">
        <f>SUM(P74:P80)</f>
        <v>0</v>
      </c>
      <c r="U82">
        <f>SUM(U74:U80)</f>
        <v>2</v>
      </c>
      <c r="Y82">
        <f>SUM(Y74:Y80)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833F-C7CC-E74B-9683-410D69D17D6E}">
  <dimension ref="A1:E6"/>
  <sheetViews>
    <sheetView workbookViewId="0">
      <selection sqref="A1:E6"/>
    </sheetView>
  </sheetViews>
  <sheetFormatPr baseColWidth="10" defaultRowHeight="16" x14ac:dyDescent="0.2"/>
  <cols>
    <col min="1" max="1" width="17" style="1" customWidth="1"/>
  </cols>
  <sheetData>
    <row r="1" spans="1:5" x14ac:dyDescent="0.2">
      <c r="B1" t="s">
        <v>64</v>
      </c>
      <c r="C1" t="s">
        <v>69</v>
      </c>
      <c r="D1" t="s">
        <v>66</v>
      </c>
      <c r="E1" t="s">
        <v>67</v>
      </c>
    </row>
    <row r="2" spans="1:5" ht="17" x14ac:dyDescent="0.2">
      <c r="A2" s="1" t="s">
        <v>9</v>
      </c>
      <c r="B2">
        <v>0</v>
      </c>
      <c r="C2">
        <v>4.5</v>
      </c>
      <c r="D2">
        <v>7.5</v>
      </c>
      <c r="E2">
        <v>5</v>
      </c>
    </row>
    <row r="3" spans="1:5" ht="51" x14ac:dyDescent="0.2">
      <c r="A3" s="1" t="s">
        <v>72</v>
      </c>
      <c r="B3">
        <v>0</v>
      </c>
      <c r="C3">
        <v>2.5</v>
      </c>
      <c r="D3">
        <v>0.5</v>
      </c>
      <c r="E3">
        <v>0</v>
      </c>
    </row>
    <row r="4" spans="1:5" ht="17" x14ac:dyDescent="0.2">
      <c r="A4" s="1" t="s">
        <v>73</v>
      </c>
      <c r="B4">
        <v>1.5</v>
      </c>
      <c r="C4">
        <v>1.8332999999999999</v>
      </c>
      <c r="D4">
        <v>5.3333000000000004</v>
      </c>
      <c r="E4">
        <v>3.6533000000000002</v>
      </c>
    </row>
    <row r="5" spans="1:5" ht="17" x14ac:dyDescent="0.2">
      <c r="A5" s="1" t="s">
        <v>74</v>
      </c>
      <c r="B5">
        <v>0</v>
      </c>
      <c r="C5">
        <v>7</v>
      </c>
      <c r="D5">
        <v>11</v>
      </c>
      <c r="E5">
        <v>4.25</v>
      </c>
    </row>
    <row r="6" spans="1:5" ht="17" x14ac:dyDescent="0.2">
      <c r="A6" s="1" t="s">
        <v>78</v>
      </c>
      <c r="B6">
        <v>0</v>
      </c>
      <c r="C6">
        <v>0</v>
      </c>
      <c r="D6">
        <v>2</v>
      </c>
      <c r="E6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EEE6-E409-144D-8F4B-AD3EB2E6896D}">
  <dimension ref="A1:O16"/>
  <sheetViews>
    <sheetView workbookViewId="0">
      <selection activeCell="D8" sqref="D8"/>
    </sheetView>
  </sheetViews>
  <sheetFormatPr baseColWidth="10" defaultRowHeight="16" x14ac:dyDescent="0.2"/>
  <sheetData>
    <row r="1" spans="1:15" x14ac:dyDescent="0.2">
      <c r="A1" s="1"/>
      <c r="B1" t="s">
        <v>64</v>
      </c>
      <c r="C1" t="s">
        <v>69</v>
      </c>
      <c r="D1" t="s">
        <v>66</v>
      </c>
      <c r="E1" t="s">
        <v>67</v>
      </c>
    </row>
    <row r="2" spans="1:15" ht="17" x14ac:dyDescent="0.2">
      <c r="A2" s="1" t="s">
        <v>9</v>
      </c>
      <c r="B2">
        <v>0</v>
      </c>
      <c r="C2">
        <v>4.5</v>
      </c>
      <c r="D2">
        <v>7.5</v>
      </c>
      <c r="E2">
        <v>5</v>
      </c>
      <c r="G2">
        <f>B2/(B8/100)</f>
        <v>0</v>
      </c>
      <c r="H2">
        <f>C2/(C8/100)</f>
        <v>28.421112465499927</v>
      </c>
      <c r="I2">
        <f>D2/(D8/100)</f>
        <v>28.481048710188237</v>
      </c>
      <c r="J2">
        <f>E2/(E8/100)</f>
        <v>37.304245969276224</v>
      </c>
      <c r="L2" s="14">
        <f>ROUND(G2,0)</f>
        <v>0</v>
      </c>
      <c r="M2" s="14">
        <f t="shared" ref="M2:O2" si="0">ROUND(H2,0)</f>
        <v>28</v>
      </c>
      <c r="N2" s="14">
        <f t="shared" si="0"/>
        <v>28</v>
      </c>
      <c r="O2" s="14">
        <f t="shared" si="0"/>
        <v>37</v>
      </c>
    </row>
    <row r="3" spans="1:15" ht="51" x14ac:dyDescent="0.2">
      <c r="A3" s="1" t="s">
        <v>72</v>
      </c>
      <c r="B3">
        <v>0</v>
      </c>
      <c r="C3">
        <v>2.5</v>
      </c>
      <c r="D3">
        <v>0.5</v>
      </c>
      <c r="E3">
        <v>0</v>
      </c>
      <c r="G3">
        <f t="shared" ref="G3:J3" si="1">B3/(B9/100)</f>
        <v>0</v>
      </c>
      <c r="H3">
        <f t="shared" si="1"/>
        <v>15.789506925277736</v>
      </c>
      <c r="I3">
        <f t="shared" si="1"/>
        <v>1.8987365806792158</v>
      </c>
      <c r="J3">
        <f t="shared" si="1"/>
        <v>0</v>
      </c>
      <c r="L3" s="14">
        <f t="shared" ref="L3:L6" si="2">ROUND(G3,0)</f>
        <v>0</v>
      </c>
      <c r="M3" s="14">
        <f t="shared" ref="M3:M6" si="3">ROUND(H3,0)</f>
        <v>16</v>
      </c>
      <c r="N3" s="14">
        <f t="shared" ref="N3:N6" si="4">ROUND(I3,0)</f>
        <v>2</v>
      </c>
      <c r="O3" s="14">
        <f t="shared" ref="O3:O6" si="5">ROUND(J3,0)</f>
        <v>0</v>
      </c>
    </row>
    <row r="4" spans="1:15" ht="17" x14ac:dyDescent="0.2">
      <c r="A4" s="1" t="s">
        <v>73</v>
      </c>
      <c r="B4">
        <v>1.5</v>
      </c>
      <c r="C4">
        <v>1.8332999999999999</v>
      </c>
      <c r="D4">
        <v>5.3333000000000004</v>
      </c>
      <c r="E4">
        <v>3.6533000000000002</v>
      </c>
      <c r="G4">
        <f t="shared" ref="G4:J4" si="6">B4/(B10/100)</f>
        <v>100</v>
      </c>
      <c r="H4">
        <f t="shared" si="6"/>
        <v>11.57876121844467</v>
      </c>
      <c r="I4">
        <f t="shared" si="6"/>
        <v>20.253063611472925</v>
      </c>
      <c r="J4">
        <f t="shared" si="6"/>
        <v>27.25672035991137</v>
      </c>
      <c r="L4" s="14">
        <f t="shared" si="2"/>
        <v>100</v>
      </c>
      <c r="M4" s="14">
        <f t="shared" si="3"/>
        <v>12</v>
      </c>
      <c r="N4" s="14">
        <f t="shared" si="4"/>
        <v>20</v>
      </c>
      <c r="O4" s="14">
        <f t="shared" si="5"/>
        <v>27</v>
      </c>
    </row>
    <row r="5" spans="1:15" ht="17" x14ac:dyDescent="0.2">
      <c r="A5" s="1" t="s">
        <v>74</v>
      </c>
      <c r="B5">
        <v>0</v>
      </c>
      <c r="C5">
        <v>7</v>
      </c>
      <c r="D5">
        <v>11</v>
      </c>
      <c r="E5">
        <v>4.25</v>
      </c>
      <c r="G5">
        <f t="shared" ref="G5:J5" si="7">B5/(B11/100)</f>
        <v>0</v>
      </c>
      <c r="H5">
        <f t="shared" si="7"/>
        <v>44.210619390777666</v>
      </c>
      <c r="I5">
        <f t="shared" si="7"/>
        <v>41.77220477494275</v>
      </c>
      <c r="J5">
        <f t="shared" si="7"/>
        <v>31.708609073884794</v>
      </c>
      <c r="L5" s="14">
        <f t="shared" si="2"/>
        <v>0</v>
      </c>
      <c r="M5" s="14">
        <f t="shared" si="3"/>
        <v>44</v>
      </c>
      <c r="N5" s="14">
        <f t="shared" si="4"/>
        <v>42</v>
      </c>
      <c r="O5" s="14">
        <f t="shared" si="5"/>
        <v>32</v>
      </c>
    </row>
    <row r="6" spans="1:15" ht="17" x14ac:dyDescent="0.2">
      <c r="A6" s="1" t="s">
        <v>78</v>
      </c>
      <c r="B6">
        <v>0</v>
      </c>
      <c r="C6">
        <v>0</v>
      </c>
      <c r="D6">
        <v>2</v>
      </c>
      <c r="E6">
        <v>0.5</v>
      </c>
      <c r="G6">
        <f t="shared" ref="G6:J6" si="8">B6/(B12/100)</f>
        <v>0</v>
      </c>
      <c r="H6">
        <f t="shared" si="8"/>
        <v>0</v>
      </c>
      <c r="I6">
        <f t="shared" si="8"/>
        <v>7.5949463227168632</v>
      </c>
      <c r="J6">
        <f t="shared" si="8"/>
        <v>3.7304245969276226</v>
      </c>
      <c r="L6" s="14">
        <f t="shared" si="2"/>
        <v>0</v>
      </c>
      <c r="M6" s="14">
        <f t="shared" si="3"/>
        <v>0</v>
      </c>
      <c r="N6" s="14">
        <f t="shared" si="4"/>
        <v>8</v>
      </c>
      <c r="O6" s="14">
        <f t="shared" si="5"/>
        <v>4</v>
      </c>
    </row>
    <row r="8" spans="1:15" x14ac:dyDescent="0.2">
      <c r="B8">
        <v>1.5</v>
      </c>
      <c r="C8">
        <f>SUM(C2:C6)</f>
        <v>15.833299999999999</v>
      </c>
      <c r="D8">
        <f>SUM(D2:D6)</f>
        <v>26.333300000000001</v>
      </c>
      <c r="E8">
        <f t="shared" ref="D8:E8" si="9">SUM(E2:E6)</f>
        <v>13.4033</v>
      </c>
      <c r="G8">
        <f>SUM(G2:G6)</f>
        <v>100</v>
      </c>
      <c r="H8">
        <f t="shared" ref="H8:J8" si="10">SUM(H2:H6)</f>
        <v>100</v>
      </c>
      <c r="I8">
        <f t="shared" si="10"/>
        <v>99.999999999999986</v>
      </c>
      <c r="J8">
        <f t="shared" si="10"/>
        <v>100.00000000000001</v>
      </c>
    </row>
    <row r="9" spans="1:15" x14ac:dyDescent="0.2">
      <c r="B9">
        <v>1.5</v>
      </c>
      <c r="C9">
        <v>15.833299999999999</v>
      </c>
      <c r="D9">
        <v>26.333300000000001</v>
      </c>
      <c r="E9">
        <v>13.4033</v>
      </c>
    </row>
    <row r="10" spans="1:15" x14ac:dyDescent="0.2">
      <c r="B10">
        <v>1.5</v>
      </c>
      <c r="C10">
        <v>15.833299999999999</v>
      </c>
      <c r="D10">
        <v>26.333300000000001</v>
      </c>
      <c r="E10">
        <v>13.4033</v>
      </c>
    </row>
    <row r="11" spans="1:15" x14ac:dyDescent="0.2">
      <c r="B11">
        <v>1.5</v>
      </c>
      <c r="C11">
        <v>15.833299999999999</v>
      </c>
      <c r="D11">
        <v>26.333300000000001</v>
      </c>
      <c r="E11">
        <v>13.4033</v>
      </c>
    </row>
    <row r="12" spans="1:15" x14ac:dyDescent="0.2">
      <c r="B12">
        <v>1.5</v>
      </c>
      <c r="C12">
        <v>15.833299999999999</v>
      </c>
      <c r="D12">
        <v>26.333300000000001</v>
      </c>
      <c r="E12">
        <v>13.4033</v>
      </c>
    </row>
    <row r="13" spans="1:15" x14ac:dyDescent="0.2">
      <c r="B13">
        <v>1.5</v>
      </c>
      <c r="C13">
        <v>15.833299999999999</v>
      </c>
      <c r="D13">
        <v>26.333300000000001</v>
      </c>
      <c r="E13">
        <v>13.4033</v>
      </c>
    </row>
    <row r="14" spans="1:15" x14ac:dyDescent="0.2">
      <c r="B14">
        <v>1.5</v>
      </c>
      <c r="C14">
        <v>15.833299999999999</v>
      </c>
      <c r="D14">
        <v>26.333300000000001</v>
      </c>
      <c r="E14">
        <v>13.4033</v>
      </c>
    </row>
    <row r="15" spans="1:15" x14ac:dyDescent="0.2">
      <c r="B15">
        <v>1.5</v>
      </c>
      <c r="C15">
        <v>15.833299999999999</v>
      </c>
      <c r="D15">
        <v>26.333300000000001</v>
      </c>
      <c r="E15">
        <v>13.4033</v>
      </c>
    </row>
    <row r="16" spans="1:15" x14ac:dyDescent="0.2">
      <c r="B16">
        <v>1.5</v>
      </c>
      <c r="C16">
        <v>15.833299999999999</v>
      </c>
      <c r="D16">
        <v>26.333300000000001</v>
      </c>
      <c r="E16">
        <v>13.4033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16C0-4E29-8B4E-9445-2B332635EF60}">
  <dimension ref="A1:E8"/>
  <sheetViews>
    <sheetView tabSelected="1" topLeftCell="A3" workbookViewId="0">
      <selection activeCell="I56" sqref="I56"/>
    </sheetView>
  </sheetViews>
  <sheetFormatPr baseColWidth="10" defaultRowHeight="16" x14ac:dyDescent="0.2"/>
  <sheetData>
    <row r="1" spans="1:5" x14ac:dyDescent="0.2">
      <c r="B1" t="s">
        <v>64</v>
      </c>
      <c r="C1" t="s">
        <v>69</v>
      </c>
      <c r="D1" t="s">
        <v>66</v>
      </c>
      <c r="E1" t="s">
        <v>67</v>
      </c>
    </row>
    <row r="2" spans="1:5" ht="17" x14ac:dyDescent="0.2">
      <c r="A2" s="1" t="s">
        <v>9</v>
      </c>
      <c r="B2" s="14">
        <v>0</v>
      </c>
      <c r="C2" s="14">
        <v>28</v>
      </c>
      <c r="D2" s="14">
        <v>28</v>
      </c>
      <c r="E2" s="14">
        <v>37</v>
      </c>
    </row>
    <row r="3" spans="1:5" ht="51" x14ac:dyDescent="0.2">
      <c r="A3" s="1" t="s">
        <v>72</v>
      </c>
      <c r="B3" s="14">
        <v>0</v>
      </c>
      <c r="C3" s="14">
        <v>16</v>
      </c>
      <c r="D3" s="14">
        <v>2</v>
      </c>
      <c r="E3" s="14">
        <v>0</v>
      </c>
    </row>
    <row r="4" spans="1:5" ht="17" x14ac:dyDescent="0.2">
      <c r="A4" s="1" t="s">
        <v>73</v>
      </c>
      <c r="B4" s="14">
        <v>100</v>
      </c>
      <c r="C4" s="14">
        <v>12</v>
      </c>
      <c r="D4" s="14">
        <v>20</v>
      </c>
      <c r="E4" s="14">
        <v>27</v>
      </c>
    </row>
    <row r="5" spans="1:5" ht="17" x14ac:dyDescent="0.2">
      <c r="A5" s="1" t="s">
        <v>74</v>
      </c>
      <c r="B5" s="14">
        <v>0</v>
      </c>
      <c r="C5" s="14">
        <v>44</v>
      </c>
      <c r="D5" s="14">
        <v>42</v>
      </c>
      <c r="E5" s="14">
        <v>32</v>
      </c>
    </row>
    <row r="6" spans="1:5" ht="17" x14ac:dyDescent="0.2">
      <c r="A6" s="1" t="s">
        <v>78</v>
      </c>
      <c r="B6" s="14">
        <v>0</v>
      </c>
      <c r="C6" s="14">
        <v>0</v>
      </c>
      <c r="D6" s="14">
        <v>8</v>
      </c>
      <c r="E6" s="14">
        <v>4</v>
      </c>
    </row>
    <row r="8" spans="1:5" x14ac:dyDescent="0.2">
      <c r="B8">
        <v>1.5</v>
      </c>
      <c r="C8">
        <v>15.833299999999999</v>
      </c>
      <c r="D8">
        <v>26.333300000000001</v>
      </c>
      <c r="E8">
        <v>13.4033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type</vt:lpstr>
      <vt:lpstr>by origin</vt:lpstr>
      <vt:lpstr>graphs</vt:lpstr>
      <vt:lpstr>Sheet1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2021-12-17T09:00:38Z</dcterms:created>
  <dcterms:modified xsi:type="dcterms:W3CDTF">2022-03-25T11:20:49Z</dcterms:modified>
</cp:coreProperties>
</file>