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erzeropulos/Desktop/AbgabeKSMTeil2/Diss/RomanEconomy/Material/Fine Ware Pottery/"/>
    </mc:Choice>
  </mc:AlternateContent>
  <xr:revisionPtr revIDLastSave="0" documentId="13_ncr:1_{DF80BDDE-B697-D845-90CC-770657E269EF}" xr6:coauthVersionLast="47" xr6:coauthVersionMax="47" xr10:uidLastSave="{00000000-0000-0000-0000-000000000000}"/>
  <bookViews>
    <workbookView xWindow="34320" yWindow="3480" windowWidth="28040" windowHeight="16940" activeTab="2" xr2:uid="{708E46CD-3EA5-B641-A9EA-719AB10A8854}"/>
  </bookViews>
  <sheets>
    <sheet name="Sheet1" sheetId="1" r:id="rId1"/>
    <sheet name="by origin" sheetId="2" r:id="rId2"/>
    <sheet name="graphs percent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7" i="2" l="1"/>
  <c r="H3" i="3"/>
  <c r="H4" i="3"/>
  <c r="H2" i="3"/>
  <c r="K13" i="2"/>
  <c r="R13" i="1"/>
  <c r="O13" i="1"/>
  <c r="L13" i="1"/>
  <c r="I13" i="1"/>
  <c r="N7" i="1"/>
  <c r="K10" i="1"/>
  <c r="J11" i="1"/>
  <c r="J12" i="1"/>
  <c r="J6" i="1"/>
  <c r="H11" i="1"/>
  <c r="H12" i="1"/>
  <c r="H6" i="1"/>
</calcChain>
</file>

<file path=xl/sharedStrings.xml><?xml version="1.0" encoding="utf-8"?>
<sst xmlns="http://schemas.openxmlformats.org/spreadsheetml/2006/main" count="71" uniqueCount="30">
  <si>
    <t>Nea Paphos Agora</t>
  </si>
  <si>
    <t>Cistern 12</t>
  </si>
  <si>
    <t>Augustan - 2nd CE</t>
  </si>
  <si>
    <t>Color coated ware</t>
  </si>
  <si>
    <t>ESA</t>
  </si>
  <si>
    <t xml:space="preserve">ESB </t>
  </si>
  <si>
    <t>Cypriot Sigillata</t>
  </si>
  <si>
    <t>Italian Sigillata</t>
  </si>
  <si>
    <t>mid 1st</t>
  </si>
  <si>
    <t>Lead glazed</t>
  </si>
  <si>
    <t>50-50</t>
  </si>
  <si>
    <t>thin walled</t>
  </si>
  <si>
    <t>early Roman</t>
  </si>
  <si>
    <t>local</t>
  </si>
  <si>
    <t>70-120 CE</t>
  </si>
  <si>
    <t>mid 2nd BC - ER</t>
  </si>
  <si>
    <t>1st half 2nd CE</t>
  </si>
  <si>
    <t>Dating Slice</t>
  </si>
  <si>
    <t>Slice number</t>
  </si>
  <si>
    <t>Dating percentage</t>
  </si>
  <si>
    <t>AB</t>
  </si>
  <si>
    <t>CD</t>
  </si>
  <si>
    <t>D</t>
  </si>
  <si>
    <t>BC</t>
  </si>
  <si>
    <t>A</t>
  </si>
  <si>
    <t>B</t>
  </si>
  <si>
    <t>C</t>
  </si>
  <si>
    <t>Eastern Mediterranean</t>
  </si>
  <si>
    <t>Aegean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</si>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</sst>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\%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Relationship Id="rId4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Relationship Id="rId4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Relationship Id="rId4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chemeClr val="tx1"/>
                </a:solidFill>
                <a:latin typeface="Arial" panose="020B0604020202020204" pitchFamily="34" charset="0"/>
              </a:rPr>
              <a:t>Nea Paphos Fine Ware per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Sheet1!$A$19:$A$22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Sheet1!$B$19:$B$22</c:f>
              <c:numCache>
                <c:formatCode>General</c:formatCode>
                <c:ptCount val="4"/>
                <c:pt idx="0">
                  <c:v>3</c:v>
                </c:pt>
                <c:pt idx="1">
                  <c:v>3.5</c:v>
                </c:pt>
                <c:pt idx="2">
                  <c:v>1</c:v>
                </c:pt>
                <c:pt idx="3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F-CD44-9B18-30ABF1B603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38355999"/>
        <c:axId val="388847151"/>
      </c:barChart>
      <c:catAx>
        <c:axId val="103835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88847151"/>
        <c:crosses val="autoZero"/>
        <c:auto val="1"/>
        <c:lblAlgn val="ctr"/>
        <c:lblOffset val="100"/>
        <c:noMultiLvlLbl val="0"/>
      </c:catAx>
      <c:valAx>
        <c:axId val="3888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38355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Nea Paphos Fine Ware Percentages</a:t>
            </a:r>
            <a:r>
              <a:rPr lang="en-GB" baseline="0"/>
              <a:t> A - 50 BCE-0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01-1A41-96F9-CB7A25CB39C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E01-1A41-96F9-CB7A25CB39C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E01-1A41-96F9-CB7A25CB39C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847-DD49-AB40-EDB74E4A803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847-DD49-AB40-EDB74E4A803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E01-1A41-96F9-CB7A25CB39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47-DD49-AB40-EDB74E4A803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47-DD49-AB40-EDB74E4A803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847-DD49-AB40-EDB74E4A803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E01-1A41-96F9-CB7A25CB39CB}"/>
              </c:ext>
            </c:extLst>
          </c:dPt>
          <c:dLbls>
            <c:dLbl>
              <c:idx val="0"/>
              <c:layout>
                <c:manualLayout>
                  <c:x val="-5.7587197615242055E-3"/>
                  <c:y val="-0.2127659574468086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01-1A41-96F9-CB7A25CB39C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E01-1A41-96F9-CB7A25CB39C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01-1A41-96F9-CB7A25CB39CB}"/>
                </c:ext>
              </c:extLst>
            </c:dLbl>
            <c:dLbl>
              <c:idx val="3"/>
              <c:layout>
                <c:manualLayout>
                  <c:x val="-1.9657379544238362E-2"/>
                  <c:y val="-2.027002306529874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47-DD49-AB40-EDB74E4A8031}"/>
                </c:ext>
              </c:extLst>
            </c:dLbl>
            <c:dLbl>
              <c:idx val="4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47-DD49-AB40-EDB74E4A8031}"/>
                </c:ext>
              </c:extLst>
            </c:dLbl>
            <c:dLbl>
              <c:idx val="5"/>
              <c:layout>
                <c:manualLayout>
                  <c:x val="-5.9817500747093282E-3"/>
                  <c:y val="-7.7109679471884193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E01-1A41-96F9-CB7A25CB39CB}"/>
                </c:ext>
              </c:extLst>
            </c:dLbl>
            <c:dLbl>
              <c:idx val="6"/>
              <c:layout>
                <c:manualLayout>
                  <c:x val="-1.1319679479606414E-3"/>
                  <c:y val="-1.70985445001193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47-DD49-AB40-EDB74E4A803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47-DD49-AB40-EDB74E4A803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47-DD49-AB40-EDB74E4A803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E01-1A41-96F9-CB7A25CB3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'graphs percentages'!$A$11:$A$13</c:f>
              <c:strCache>
                <c:ptCount val="3"/>
                <c:pt idx="0">
                  <c:v>Eastern Mediterranean</c:v>
                </c:pt>
                <c:pt idx="1">
                  <c:v>Aegean</c:v>
                </c:pt>
                <c:pt idx="2">
                  <c:v>Italian</c:v>
                </c:pt>
              </c:strCache>
            </c:strRef>
          </c:cat>
          <c:val>
            <c:numRef>
              <c:f>'graphs percentages'!$B$11:$B$13</c:f>
              <c:numCache>
                <c:formatCode>General\%</c:formatCode>
                <c:ptCount val="3"/>
                <c:pt idx="0">
                  <c:v>100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7-DD49-AB40-EDB74E4A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userShapes r:id="rId4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Nea Paphos Fine Ware Percentages</a:t>
            </a:r>
            <a:r>
              <a:rPr lang="en-GB" baseline="0"/>
              <a:t> B - 1-50 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01-1A41-96F9-CB7A25CB39C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E01-1A41-96F9-CB7A25CB39C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E01-1A41-96F9-CB7A25CB39C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847-DD49-AB40-EDB74E4A803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847-DD49-AB40-EDB74E4A803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E01-1A41-96F9-CB7A25CB39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47-DD49-AB40-EDB74E4A803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47-DD49-AB40-EDB74E4A803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847-DD49-AB40-EDB74E4A803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E01-1A41-96F9-CB7A25CB39CB}"/>
              </c:ext>
            </c:extLst>
          </c:dPt>
          <c:dLbls>
            <c:dLbl>
              <c:idx val="0"/>
              <c:layout>
                <c:manualLayout>
                  <c:x val="-0.22314448178333152"/>
                  <c:y val="-0.2163120567375887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01-1A41-96F9-CB7A25CB39C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E01-1A41-96F9-CB7A25CB39CB}"/>
                </c:ext>
              </c:extLst>
            </c:dLbl>
            <c:dLbl>
              <c:idx val="2"/>
              <c:layout>
                <c:manualLayout>
                  <c:x val="9.0517871749135198E-2"/>
                  <c:y val="0.1680937622158932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01-1A41-96F9-CB7A25CB39CB}"/>
                </c:ext>
              </c:extLst>
            </c:dLbl>
            <c:dLbl>
              <c:idx val="3"/>
              <c:layout>
                <c:manualLayout>
                  <c:x val="-1.9657379544238362E-2"/>
                  <c:y val="-2.027002306529874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47-DD49-AB40-EDB74E4A8031}"/>
                </c:ext>
              </c:extLst>
            </c:dLbl>
            <c:dLbl>
              <c:idx val="4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47-DD49-AB40-EDB74E4A8031}"/>
                </c:ext>
              </c:extLst>
            </c:dLbl>
            <c:dLbl>
              <c:idx val="5"/>
              <c:layout>
                <c:manualLayout>
                  <c:x val="-5.9817500747093282E-3"/>
                  <c:y val="-7.7109679471884193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E01-1A41-96F9-CB7A25CB39CB}"/>
                </c:ext>
              </c:extLst>
            </c:dLbl>
            <c:dLbl>
              <c:idx val="6"/>
              <c:layout>
                <c:manualLayout>
                  <c:x val="-1.1319679479606414E-3"/>
                  <c:y val="-1.70985445001193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47-DD49-AB40-EDB74E4A803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47-DD49-AB40-EDB74E4A803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47-DD49-AB40-EDB74E4A803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E01-1A41-96F9-CB7A25CB3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'graphs percentages'!$A$11:$A$13</c:f>
              <c:strCache>
                <c:ptCount val="3"/>
                <c:pt idx="0">
                  <c:v>Eastern Mediterranean</c:v>
                </c:pt>
                <c:pt idx="1">
                  <c:v>Aegean</c:v>
                </c:pt>
                <c:pt idx="2">
                  <c:v>Italian</c:v>
                </c:pt>
              </c:strCache>
            </c:strRef>
          </c:cat>
          <c:val>
            <c:numRef>
              <c:f>'graphs percentages'!$C$11:$C$13</c:f>
              <c:numCache>
                <c:formatCode>General\%</c:formatCode>
                <c:ptCount val="3"/>
                <c:pt idx="0">
                  <c:v>83</c:v>
                </c:pt>
                <c:pt idx="1">
                  <c:v>0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7-DD49-AB40-EDB74E4A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userShapes r:id="rId4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Nea Paphos Fine Ware Percentages</a:t>
            </a:r>
            <a:r>
              <a:rPr lang="en-GB" baseline="0"/>
              <a:t> C - 51-100 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01-1A41-96F9-CB7A25CB39C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E01-1A41-96F9-CB7A25CB39C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E01-1A41-96F9-CB7A25CB39C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847-DD49-AB40-EDB74E4A803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847-DD49-AB40-EDB74E4A803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E01-1A41-96F9-CB7A25CB39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47-DD49-AB40-EDB74E4A803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47-DD49-AB40-EDB74E4A803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847-DD49-AB40-EDB74E4A803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E01-1A41-96F9-CB7A25CB39CB}"/>
              </c:ext>
            </c:extLst>
          </c:dPt>
          <c:dLbls>
            <c:dLbl>
              <c:idx val="0"/>
              <c:layout>
                <c:manualLayout>
                  <c:x val="-0.237006504621705"/>
                  <c:y val="1.049212598425196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01-1A41-96F9-CB7A25CB39C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E01-1A41-96F9-CB7A25CB39CB}"/>
                </c:ext>
              </c:extLst>
            </c:dLbl>
            <c:dLbl>
              <c:idx val="2"/>
              <c:layout>
                <c:manualLayout>
                  <c:x val="0.17995872255098547"/>
                  <c:y val="1.311051347454814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01-1A41-96F9-CB7A25CB39CB}"/>
                </c:ext>
              </c:extLst>
            </c:dLbl>
            <c:dLbl>
              <c:idx val="3"/>
              <c:layout>
                <c:manualLayout>
                  <c:x val="-1.9657379544238362E-2"/>
                  <c:y val="-2.027002306529874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47-DD49-AB40-EDB74E4A8031}"/>
                </c:ext>
              </c:extLst>
            </c:dLbl>
            <c:dLbl>
              <c:idx val="4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47-DD49-AB40-EDB74E4A8031}"/>
                </c:ext>
              </c:extLst>
            </c:dLbl>
            <c:dLbl>
              <c:idx val="5"/>
              <c:layout>
                <c:manualLayout>
                  <c:x val="-5.9817500747093282E-3"/>
                  <c:y val="-7.7109679471884193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E01-1A41-96F9-CB7A25CB39CB}"/>
                </c:ext>
              </c:extLst>
            </c:dLbl>
            <c:dLbl>
              <c:idx val="6"/>
              <c:layout>
                <c:manualLayout>
                  <c:x val="-1.1319679479606414E-3"/>
                  <c:y val="-1.70985445001193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47-DD49-AB40-EDB74E4A803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47-DD49-AB40-EDB74E4A803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47-DD49-AB40-EDB74E4A803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E01-1A41-96F9-CB7A25CB3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'graphs percentages'!$A$11:$A$13</c:f>
              <c:strCache>
                <c:ptCount val="3"/>
                <c:pt idx="0">
                  <c:v>Eastern Mediterranean</c:v>
                </c:pt>
                <c:pt idx="1">
                  <c:v>Aegean</c:v>
                </c:pt>
                <c:pt idx="2">
                  <c:v>Italian</c:v>
                </c:pt>
              </c:strCache>
            </c:strRef>
          </c:cat>
          <c:val>
            <c:numRef>
              <c:f>'graphs percentages'!$D$11:$D$13</c:f>
              <c:numCache>
                <c:formatCode>General\%</c:formatCode>
                <c:ptCount val="3"/>
                <c:pt idx="0">
                  <c:v>50</c:v>
                </c:pt>
                <c:pt idx="1">
                  <c:v>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7-DD49-AB40-EDB74E4A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userShapes r:id="rId4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Nea Paphos Fine Ware Percentages</a:t>
            </a:r>
            <a:r>
              <a:rPr lang="en-GB" baseline="0"/>
              <a:t> D - 101-150 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01-1A41-96F9-CB7A25CB39C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E01-1A41-96F9-CB7A25CB39C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E01-1A41-96F9-CB7A25CB39C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847-DD49-AB40-EDB74E4A803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847-DD49-AB40-EDB74E4A803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E01-1A41-96F9-CB7A25CB39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47-DD49-AB40-EDB74E4A803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47-DD49-AB40-EDB74E4A803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847-DD49-AB40-EDB74E4A803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E01-1A41-96F9-CB7A25CB39CB}"/>
              </c:ext>
            </c:extLst>
          </c:dPt>
          <c:dLbls>
            <c:dLbl>
              <c:idx val="0"/>
              <c:layout>
                <c:manualLayout>
                  <c:x val="-0.21094913010403185"/>
                  <c:y val="0.1584164174600126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01-1A41-96F9-CB7A25CB39CB}"/>
                </c:ext>
              </c:extLst>
            </c:dLbl>
            <c:dLbl>
              <c:idx val="1"/>
              <c:layout>
                <c:manualLayout>
                  <c:x val="0.18061450913366067"/>
                  <c:y val="-0.1034077752476062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E01-1A41-96F9-CB7A25CB39C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01-1A41-96F9-CB7A25CB39CB}"/>
                </c:ext>
              </c:extLst>
            </c:dLbl>
            <c:dLbl>
              <c:idx val="3"/>
              <c:layout>
                <c:manualLayout>
                  <c:x val="-1.9657379544238362E-2"/>
                  <c:y val="-2.027002306529874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47-DD49-AB40-EDB74E4A8031}"/>
                </c:ext>
              </c:extLst>
            </c:dLbl>
            <c:dLbl>
              <c:idx val="4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47-DD49-AB40-EDB74E4A8031}"/>
                </c:ext>
              </c:extLst>
            </c:dLbl>
            <c:dLbl>
              <c:idx val="5"/>
              <c:layout>
                <c:manualLayout>
                  <c:x val="-5.9817500747093282E-3"/>
                  <c:y val="-7.7109679471884193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E01-1A41-96F9-CB7A25CB39CB}"/>
                </c:ext>
              </c:extLst>
            </c:dLbl>
            <c:dLbl>
              <c:idx val="6"/>
              <c:layout>
                <c:manualLayout>
                  <c:x val="-1.1319679479606414E-3"/>
                  <c:y val="-1.70985445001193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47-DD49-AB40-EDB74E4A803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47-DD49-AB40-EDB74E4A803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47-DD49-AB40-EDB74E4A803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E01-1A41-96F9-CB7A25CB3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'graphs percentages'!$A$11:$A$13</c:f>
              <c:strCache>
                <c:ptCount val="3"/>
                <c:pt idx="0">
                  <c:v>Eastern Mediterranean</c:v>
                </c:pt>
                <c:pt idx="1">
                  <c:v>Aegean</c:v>
                </c:pt>
                <c:pt idx="2">
                  <c:v>Italian</c:v>
                </c:pt>
              </c:strCache>
            </c:strRef>
          </c:cat>
          <c:val>
            <c:numRef>
              <c:f>'graphs percentages'!$E$11:$E$13</c:f>
              <c:numCache>
                <c:formatCode>General\%</c:formatCode>
                <c:ptCount val="3"/>
                <c:pt idx="0">
                  <c:v>33</c:v>
                </c:pt>
                <c:pt idx="1">
                  <c:v>66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7-DD49-AB40-EDB74E4A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1720850</xdr:colOff>
      <xdr:row>15</xdr:row>
      <xdr:rowOff>139700</xdr:rowOff>
    </xdr:from>
    <xdr:to>
      <xdr:col>8</xdr:col>
      <xdr:colOff>171450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6FF815-4FF6-1CE0-DB7F-C2FD6495B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14</xdr:row>
      <xdr:rowOff>63500</xdr:rowOff>
    </xdr:from>
    <xdr:to>
      <xdr:col>5</xdr:col>
      <xdr:colOff>241300</xdr:colOff>
      <xdr:row>31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E32213-275F-CEDF-6506-A75896396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476250</xdr:colOff>
      <xdr:row>14</xdr:row>
      <xdr:rowOff>50800</xdr:rowOff>
    </xdr:from>
    <xdr:to>
      <xdr:col>11</xdr:col>
      <xdr:colOff>596900</xdr:colOff>
      <xdr:row>31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FC8E21-62E0-9DB2-0EC2-BFE5325AB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209550</xdr:colOff>
      <xdr:row>32</xdr:row>
      <xdr:rowOff>76200</xdr:rowOff>
    </xdr:from>
    <xdr:to>
      <xdr:col>5</xdr:col>
      <xdr:colOff>190500</xdr:colOff>
      <xdr:row>50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43DB03-9749-110D-B67E-96715A0BB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374650</xdr:colOff>
      <xdr:row>32</xdr:row>
      <xdr:rowOff>114300</xdr:rowOff>
    </xdr:from>
    <xdr:to>
      <xdr:col>11</xdr:col>
      <xdr:colOff>482600</xdr:colOff>
      <xdr:row>50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09A4F6-5EB0-7B45-5930-0CAAEAEF2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0.66501</cdr:x>
      <cdr:y>0.81915</cdr:y>
    </cdr:from>
    <cdr:to>
      <cdr:x>0.96389</cdr:x>
      <cdr:y>0.87943</cdr:y>
    </cdr:to>
    <cdr:sp macro="" textlink="">
      <cdr:nvSpPr>
        <cdr:cNvPr id="2" name="TextBox 5">
          <a:extLst xmlns:a="http://schemas.openxmlformats.org/drawingml/2006/main">
            <a:ext uri="{FF2B5EF4-FFF2-40B4-BE49-F238E27FC236}">
              <a16:creationId xmlns:a16="http://schemas.microsoft.com/office/drawing/2014/main" id="{99BB3521-9118-11EA-78BB-D41EBF621C0F}"/>
            </a:ext>
          </a:extLst>
        </cdr:cNvPr>
        <cdr:cNvSpPr txBox="1"/>
      </cdr:nvSpPr>
      <cdr:spPr>
        <a:xfrm xmlns:a="http://schemas.openxmlformats.org/drawingml/2006/main">
          <a:off x="3390900" y="2933700"/>
          <a:ext cx="1524000" cy="2159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 i="0"/>
            <a:t>Total:</a:t>
          </a:r>
          <a:r>
            <a:rPr lang="en-GB" sz="1100" b="1" i="0" baseline="0"/>
            <a:t> 2,5 fragments</a:t>
          </a:r>
          <a:endParaRPr lang="en-GB" sz="1100" b="1" i="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0.6433</cdr:x>
      <cdr:y>0.83333</cdr:y>
    </cdr:from>
    <cdr:to>
      <cdr:x>0.94368</cdr:x>
      <cdr:y>0.89362</cdr:y>
    </cdr:to>
    <cdr:sp macro="" textlink="">
      <cdr:nvSpPr>
        <cdr:cNvPr id="2" name="TextBox 5">
          <a:extLst xmlns:a="http://schemas.openxmlformats.org/drawingml/2006/main">
            <a:ext uri="{FF2B5EF4-FFF2-40B4-BE49-F238E27FC236}">
              <a16:creationId xmlns:a16="http://schemas.microsoft.com/office/drawing/2014/main" id="{99BB3521-9118-11EA-78BB-D41EBF621C0F}"/>
            </a:ext>
          </a:extLst>
        </cdr:cNvPr>
        <cdr:cNvSpPr txBox="1"/>
      </cdr:nvSpPr>
      <cdr:spPr>
        <a:xfrm xmlns:a="http://schemas.openxmlformats.org/drawingml/2006/main">
          <a:off x="3263900" y="2984500"/>
          <a:ext cx="1524000" cy="2159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 i="0"/>
            <a:t>Total:</a:t>
          </a:r>
          <a:r>
            <a:rPr lang="en-GB" sz="1100" b="1" i="0" baseline="0"/>
            <a:t> 3 fragments</a:t>
          </a:r>
          <a:endParaRPr lang="en-GB" sz="1100" b="1" i="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0.63602</cdr:x>
      <cdr:y>0.82746</cdr:y>
    </cdr:from>
    <cdr:to>
      <cdr:x>0.93416</cdr:x>
      <cdr:y>0.88732</cdr:y>
    </cdr:to>
    <cdr:sp macro="" textlink="">
      <cdr:nvSpPr>
        <cdr:cNvPr id="2" name="TextBox 5">
          <a:extLst xmlns:a="http://schemas.openxmlformats.org/drawingml/2006/main">
            <a:ext uri="{FF2B5EF4-FFF2-40B4-BE49-F238E27FC236}">
              <a16:creationId xmlns:a16="http://schemas.microsoft.com/office/drawing/2014/main" id="{99BB3521-9118-11EA-78BB-D41EBF621C0F}"/>
            </a:ext>
          </a:extLst>
        </cdr:cNvPr>
        <cdr:cNvSpPr txBox="1"/>
      </cdr:nvSpPr>
      <cdr:spPr>
        <a:xfrm xmlns:a="http://schemas.openxmlformats.org/drawingml/2006/main">
          <a:off x="3251200" y="2984500"/>
          <a:ext cx="1524000" cy="2159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 i="0"/>
            <a:t>Total:</a:t>
          </a:r>
          <a:r>
            <a:rPr lang="en-GB" sz="1100" b="1" i="0" baseline="0"/>
            <a:t> 1 fragment</a:t>
          </a:r>
          <a:endParaRPr lang="en-GB" sz="1100" b="1" i="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0.62986</cdr:x>
      <cdr:y>0.83275</cdr:y>
    </cdr:from>
    <cdr:to>
      <cdr:x>0.93099</cdr:x>
      <cdr:y>0.89199</cdr:y>
    </cdr:to>
    <cdr:sp macro="" textlink="">
      <cdr:nvSpPr>
        <cdr:cNvPr id="2" name="TextBox 5">
          <a:extLst xmlns:a="http://schemas.openxmlformats.org/drawingml/2006/main">
            <a:ext uri="{FF2B5EF4-FFF2-40B4-BE49-F238E27FC236}">
              <a16:creationId xmlns:a16="http://schemas.microsoft.com/office/drawing/2014/main" id="{99BB3521-9118-11EA-78BB-D41EBF621C0F}"/>
            </a:ext>
          </a:extLst>
        </cdr:cNvPr>
        <cdr:cNvSpPr txBox="1"/>
      </cdr:nvSpPr>
      <cdr:spPr>
        <a:xfrm xmlns:a="http://schemas.openxmlformats.org/drawingml/2006/main">
          <a:off x="3187700" y="3035300"/>
          <a:ext cx="1524000" cy="2159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 i="0"/>
            <a:t>Total:</a:t>
          </a:r>
          <a:r>
            <a:rPr lang="en-GB" sz="1100" b="1" i="0" baseline="0"/>
            <a:t> 1,5 fragments</a:t>
          </a:r>
          <a:endParaRPr lang="en-GB" sz="1100" b="1" i="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2998-780B-2D43-9CAF-F6C3596B8266}">
  <dimension ref="A1:R22"/>
  <sheetViews>
    <sheetView workbookViewId="0">
      <selection activeCell="A10" sqref="A10:XFD10"/>
    </sheetView>
  </sheetViews>
  <sheetFormatPr baseColWidth="10" defaultRowHeight="16" x14ac:dyDescent="0.2"/>
  <cols>
    <col min="1" max="2" width="10.83203125" style="1"/>
    <col min="3" max="3" width="26.1640625" style="1" customWidth="1"/>
    <col min="4" max="7" width="10.83203125" style="1"/>
    <col min="8" max="8" width="10.83203125" style="2"/>
    <col min="9" max="9" width="10.83203125" style="1"/>
    <col min="10" max="10" width="10.83203125" style="2"/>
    <col min="11" max="12" width="10.83203125" style="1"/>
    <col min="13" max="13" width="10.83203125" style="2"/>
    <col min="14" max="15" width="10.83203125" style="1"/>
    <col min="16" max="16" width="10.83203125" style="2"/>
    <col min="17" max="16384" width="10.83203125" style="1"/>
  </cols>
  <sheetData>
    <row r="1" spans="1:18" ht="34" x14ac:dyDescent="0.2">
      <c r="A1" s="1" t="s">
        <v>0</v>
      </c>
      <c r="E1" s="1" t="s">
        <v>17</v>
      </c>
      <c r="F1" s="1" t="s">
        <v>18</v>
      </c>
      <c r="G1" s="1" t="s">
        <v>19</v>
      </c>
      <c r="H1" s="2" t="s">
        <v>24</v>
      </c>
      <c r="J1" s="2" t="s">
        <v>25</v>
      </c>
      <c r="M1" s="2" t="s">
        <v>26</v>
      </c>
      <c r="P1" s="2" t="s">
        <v>22</v>
      </c>
    </row>
    <row r="2" spans="1:18" ht="17" x14ac:dyDescent="0.2">
      <c r="H2" s="2" t="s">
        <v>20</v>
      </c>
      <c r="J2" s="2" t="s">
        <v>20</v>
      </c>
      <c r="K2" s="1" t="s">
        <v>23</v>
      </c>
      <c r="M2" s="2" t="s">
        <v>23</v>
      </c>
      <c r="N2" s="1" t="s">
        <v>21</v>
      </c>
      <c r="P2" s="2" t="s">
        <v>21</v>
      </c>
      <c r="Q2" s="1" t="s">
        <v>22</v>
      </c>
    </row>
    <row r="3" spans="1:18" s="3" customFormat="1" ht="17" x14ac:dyDescent="0.2">
      <c r="A3" s="3" t="s">
        <v>1</v>
      </c>
      <c r="C3" s="3" t="s">
        <v>2</v>
      </c>
      <c r="H3" s="4"/>
      <c r="J3" s="4"/>
      <c r="M3" s="4"/>
      <c r="P3" s="4"/>
    </row>
    <row r="5" spans="1:18" ht="51" x14ac:dyDescent="0.2">
      <c r="A5" s="1" t="s">
        <v>3</v>
      </c>
    </row>
    <row r="6" spans="1:18" ht="17" x14ac:dyDescent="0.2">
      <c r="A6" s="1" t="s">
        <v>4</v>
      </c>
      <c r="B6" s="1">
        <v>8</v>
      </c>
      <c r="C6" s="1" t="s">
        <v>15</v>
      </c>
      <c r="E6" s="1" t="s">
        <v>20</v>
      </c>
      <c r="F6" s="1">
        <v>2</v>
      </c>
      <c r="G6" s="1">
        <v>0.5</v>
      </c>
      <c r="H6" s="2">
        <f>(B6/F6)*G6</f>
        <v>2</v>
      </c>
      <c r="J6" s="2">
        <f>(B6/F6)*G6</f>
        <v>2</v>
      </c>
      <c r="K6" s="1">
        <v>0</v>
      </c>
      <c r="M6" s="2">
        <v>0</v>
      </c>
      <c r="N6" s="1">
        <v>0</v>
      </c>
      <c r="P6" s="2">
        <v>0</v>
      </c>
      <c r="Q6" s="1">
        <v>0</v>
      </c>
    </row>
    <row r="7" spans="1:18" ht="17" x14ac:dyDescent="0.2">
      <c r="A7" s="1" t="s">
        <v>4</v>
      </c>
      <c r="B7" s="1">
        <v>1</v>
      </c>
      <c r="C7" s="1" t="s">
        <v>14</v>
      </c>
      <c r="E7" s="1" t="s">
        <v>21</v>
      </c>
      <c r="F7" s="1">
        <v>2</v>
      </c>
      <c r="G7" s="1">
        <v>1</v>
      </c>
      <c r="H7" s="2">
        <v>0</v>
      </c>
      <c r="J7" s="2">
        <v>0</v>
      </c>
      <c r="K7" s="1">
        <v>0</v>
      </c>
      <c r="M7" s="2">
        <v>0</v>
      </c>
      <c r="N7" s="1">
        <f>B7/F7</f>
        <v>0.5</v>
      </c>
      <c r="P7" s="2">
        <v>0.5</v>
      </c>
      <c r="Q7" s="1">
        <v>0</v>
      </c>
    </row>
    <row r="8" spans="1:18" ht="17" x14ac:dyDescent="0.2">
      <c r="A8" s="1" t="s">
        <v>5</v>
      </c>
      <c r="B8" s="1">
        <v>1</v>
      </c>
      <c r="C8" s="1" t="s">
        <v>16</v>
      </c>
      <c r="E8" s="1" t="s">
        <v>22</v>
      </c>
      <c r="F8" s="1">
        <v>1</v>
      </c>
      <c r="G8" s="1">
        <v>1</v>
      </c>
      <c r="H8" s="2">
        <v>0</v>
      </c>
      <c r="J8" s="2">
        <v>0</v>
      </c>
      <c r="K8" s="1">
        <v>0</v>
      </c>
      <c r="M8" s="2">
        <v>0</v>
      </c>
      <c r="N8" s="1">
        <v>0</v>
      </c>
      <c r="Q8" s="1">
        <v>1</v>
      </c>
    </row>
    <row r="9" spans="1:18" ht="34" x14ac:dyDescent="0.2">
      <c r="A9" s="1" t="s">
        <v>6</v>
      </c>
      <c r="B9" s="1">
        <v>11</v>
      </c>
    </row>
    <row r="10" spans="1:18" ht="34" x14ac:dyDescent="0.2">
      <c r="A10" s="1" t="s">
        <v>7</v>
      </c>
      <c r="B10" s="1">
        <v>1</v>
      </c>
      <c r="C10" s="1" t="s">
        <v>8</v>
      </c>
      <c r="E10" s="1" t="s">
        <v>23</v>
      </c>
      <c r="F10" s="1">
        <v>2</v>
      </c>
      <c r="G10" s="1">
        <v>1</v>
      </c>
      <c r="H10" s="2">
        <v>0</v>
      </c>
      <c r="J10" s="2">
        <v>0</v>
      </c>
      <c r="K10" s="1">
        <f t="shared" ref="K7:M10" si="0">(B10/F10)*G10</f>
        <v>0.5</v>
      </c>
      <c r="M10" s="2">
        <v>0.5</v>
      </c>
      <c r="N10" s="1">
        <v>0</v>
      </c>
      <c r="P10" s="2">
        <v>0</v>
      </c>
      <c r="Q10" s="1">
        <v>0</v>
      </c>
    </row>
    <row r="11" spans="1:18" ht="17" x14ac:dyDescent="0.2">
      <c r="A11" s="1" t="s">
        <v>9</v>
      </c>
      <c r="B11" s="1">
        <v>1</v>
      </c>
      <c r="C11" s="1" t="s">
        <v>10</v>
      </c>
      <c r="E11" s="1" t="s">
        <v>20</v>
      </c>
      <c r="F11" s="1">
        <v>2</v>
      </c>
      <c r="G11" s="1">
        <v>1</v>
      </c>
      <c r="H11" s="2">
        <f t="shared" ref="H7:H12" si="1">(B11/F11)*G11</f>
        <v>0.5</v>
      </c>
      <c r="J11" s="2">
        <f t="shared" ref="J7:J12" si="2">(B11/F11)*G11</f>
        <v>0.5</v>
      </c>
      <c r="K11" s="1">
        <v>0</v>
      </c>
      <c r="M11" s="2">
        <v>0</v>
      </c>
      <c r="N11" s="1">
        <v>0</v>
      </c>
      <c r="P11" s="2">
        <v>0</v>
      </c>
      <c r="Q11" s="1">
        <v>0</v>
      </c>
    </row>
    <row r="12" spans="1:18" ht="17" x14ac:dyDescent="0.2">
      <c r="A12" s="1" t="s">
        <v>11</v>
      </c>
      <c r="B12" s="1">
        <v>1</v>
      </c>
      <c r="C12" s="1" t="s">
        <v>12</v>
      </c>
      <c r="D12" s="1" t="s">
        <v>13</v>
      </c>
      <c r="E12" s="1" t="s">
        <v>20</v>
      </c>
      <c r="F12" s="1">
        <v>2</v>
      </c>
      <c r="G12" s="1">
        <v>1</v>
      </c>
      <c r="H12" s="2">
        <f t="shared" si="1"/>
        <v>0.5</v>
      </c>
      <c r="J12" s="2">
        <f t="shared" si="2"/>
        <v>0.5</v>
      </c>
      <c r="K12" s="1">
        <v>0</v>
      </c>
      <c r="M12" s="2">
        <v>0</v>
      </c>
      <c r="N12" s="1">
        <v>0</v>
      </c>
      <c r="P12" s="2">
        <v>0</v>
      </c>
      <c r="Q12" s="1">
        <v>0</v>
      </c>
    </row>
    <row r="13" spans="1:18" x14ac:dyDescent="0.2">
      <c r="I13" s="1">
        <f>SUM(H6:H12)</f>
        <v>3</v>
      </c>
      <c r="L13" s="1">
        <f>SUM(J6:K12)</f>
        <v>3.5</v>
      </c>
      <c r="O13" s="1">
        <f>SUM(M6:N12)</f>
        <v>1</v>
      </c>
      <c r="R13" s="1">
        <f>SUM(P6:Q12)</f>
        <v>1.5</v>
      </c>
    </row>
    <row r="19" spans="1:2" ht="17" x14ac:dyDescent="0.2">
      <c r="A19" s="1" t="s">
        <v>24</v>
      </c>
      <c r="B19" s="1">
        <v>3</v>
      </c>
    </row>
    <row r="20" spans="1:2" ht="17" x14ac:dyDescent="0.2">
      <c r="A20" s="1" t="s">
        <v>25</v>
      </c>
      <c r="B20" s="1">
        <v>3.5</v>
      </c>
    </row>
    <row r="21" spans="1:2" ht="17" x14ac:dyDescent="0.2">
      <c r="A21" s="1" t="s">
        <v>26</v>
      </c>
      <c r="B21" s="1">
        <v>1</v>
      </c>
    </row>
    <row r="22" spans="1:2" ht="17" x14ac:dyDescent="0.2">
      <c r="A22" s="1" t="s">
        <v>22</v>
      </c>
      <c r="B22" s="1">
        <v>1.5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B247-542B-A644-B870-7EA775821AB0}">
  <dimension ref="A2:R17"/>
  <sheetViews>
    <sheetView topLeftCell="D1" workbookViewId="0">
      <selection activeCell="R17" activeCellId="3" sqref="I17 L17 O17 R17"/>
    </sheetView>
  </sheetViews>
  <sheetFormatPr baseColWidth="10" defaultRowHeight="16" x14ac:dyDescent="0.2"/>
  <sheetData>
    <row r="2" spans="1:18" s="5" customFormat="1" x14ac:dyDescent="0.2">
      <c r="A2" s="5" t="s">
        <v>27</v>
      </c>
    </row>
    <row r="3" spans="1:18" s="1" customFormat="1" ht="17" x14ac:dyDescent="0.2">
      <c r="A3" s="1" t="s">
        <v>4</v>
      </c>
      <c r="B3" s="1">
        <v>8</v>
      </c>
      <c r="C3" s="1" t="s">
        <v>15</v>
      </c>
      <c r="E3" s="1" t="s">
        <v>20</v>
      </c>
      <c r="F3" s="1">
        <v>2</v>
      </c>
      <c r="G3" s="1">
        <v>0.5</v>
      </c>
      <c r="H3" s="2">
        <v>2</v>
      </c>
      <c r="J3" s="2">
        <v>2</v>
      </c>
      <c r="K3" s="1">
        <v>0</v>
      </c>
      <c r="M3" s="2">
        <v>0</v>
      </c>
      <c r="N3" s="1">
        <v>0</v>
      </c>
      <c r="P3" s="2">
        <v>0</v>
      </c>
      <c r="Q3" s="1">
        <v>0</v>
      </c>
    </row>
    <row r="4" spans="1:18" s="1" customFormat="1" ht="17" x14ac:dyDescent="0.2">
      <c r="A4" s="1" t="s">
        <v>4</v>
      </c>
      <c r="B4" s="1">
        <v>1</v>
      </c>
      <c r="C4" s="1" t="s">
        <v>14</v>
      </c>
      <c r="E4" s="1" t="s">
        <v>21</v>
      </c>
      <c r="F4" s="1">
        <v>2</v>
      </c>
      <c r="G4" s="1">
        <v>1</v>
      </c>
      <c r="H4" s="2">
        <v>0</v>
      </c>
      <c r="J4" s="2">
        <v>0</v>
      </c>
      <c r="K4" s="1">
        <v>0</v>
      </c>
      <c r="M4" s="2">
        <v>0</v>
      </c>
      <c r="N4" s="1">
        <v>0.5</v>
      </c>
      <c r="P4" s="2">
        <v>0.5</v>
      </c>
      <c r="Q4" s="1">
        <v>0</v>
      </c>
    </row>
    <row r="5" spans="1:18" s="1" customFormat="1" ht="17" x14ac:dyDescent="0.2">
      <c r="A5" s="1" t="s">
        <v>11</v>
      </c>
      <c r="B5" s="1">
        <v>1</v>
      </c>
      <c r="C5" s="1" t="s">
        <v>12</v>
      </c>
      <c r="D5" s="1" t="s">
        <v>13</v>
      </c>
      <c r="E5" s="1" t="s">
        <v>20</v>
      </c>
      <c r="F5" s="1">
        <v>2</v>
      </c>
      <c r="G5" s="1">
        <v>1</v>
      </c>
      <c r="H5" s="2">
        <v>0.5</v>
      </c>
      <c r="J5" s="2">
        <v>0.5</v>
      </c>
      <c r="K5" s="1">
        <v>0</v>
      </c>
      <c r="M5" s="2">
        <v>0</v>
      </c>
      <c r="N5" s="1">
        <v>0</v>
      </c>
      <c r="P5" s="2">
        <v>0</v>
      </c>
      <c r="Q5" s="1">
        <v>0</v>
      </c>
    </row>
    <row r="6" spans="1:18" x14ac:dyDescent="0.2">
      <c r="I6">
        <v>2.5</v>
      </c>
      <c r="L6">
        <v>2.5</v>
      </c>
      <c r="O6">
        <v>0.5</v>
      </c>
      <c r="R6">
        <v>0.5</v>
      </c>
    </row>
    <row r="8" spans="1:18" s="5" customFormat="1" ht="17" x14ac:dyDescent="0.2">
      <c r="A8" s="3" t="s">
        <v>28</v>
      </c>
    </row>
    <row r="9" spans="1:18" s="1" customFormat="1" ht="17" x14ac:dyDescent="0.2">
      <c r="A9" s="1" t="s">
        <v>5</v>
      </c>
      <c r="B9" s="1">
        <v>1</v>
      </c>
      <c r="C9" s="1" t="s">
        <v>16</v>
      </c>
      <c r="E9" s="1" t="s">
        <v>22</v>
      </c>
      <c r="F9" s="1">
        <v>1</v>
      </c>
      <c r="G9" s="1">
        <v>1</v>
      </c>
      <c r="H9" s="2">
        <v>0</v>
      </c>
      <c r="J9" s="2">
        <v>0</v>
      </c>
      <c r="K9" s="1">
        <v>0</v>
      </c>
      <c r="M9" s="2">
        <v>0</v>
      </c>
      <c r="N9" s="1">
        <v>0</v>
      </c>
      <c r="P9" s="2"/>
      <c r="Q9" s="1">
        <v>1</v>
      </c>
    </row>
    <row r="10" spans="1:18" x14ac:dyDescent="0.2">
      <c r="I10">
        <v>0</v>
      </c>
      <c r="L10">
        <v>0</v>
      </c>
      <c r="O10">
        <v>0</v>
      </c>
      <c r="R10">
        <v>1</v>
      </c>
    </row>
    <row r="12" spans="1:18" s="5" customFormat="1" x14ac:dyDescent="0.2">
      <c r="A12" s="5" t="s">
        <v>29</v>
      </c>
    </row>
    <row r="13" spans="1:18" s="1" customFormat="1" ht="34" x14ac:dyDescent="0.2">
      <c r="A13" s="1" t="s">
        <v>7</v>
      </c>
      <c r="B13" s="1">
        <v>1</v>
      </c>
      <c r="C13" s="1" t="s">
        <v>8</v>
      </c>
      <c r="E13" s="1" t="s">
        <v>23</v>
      </c>
      <c r="F13" s="1">
        <v>2</v>
      </c>
      <c r="G13" s="1">
        <v>1</v>
      </c>
      <c r="H13" s="2">
        <v>0</v>
      </c>
      <c r="J13" s="2">
        <v>0</v>
      </c>
      <c r="K13" s="1">
        <f t="shared" ref="K13" si="0">(B13/F13)*G13</f>
        <v>0.5</v>
      </c>
      <c r="M13" s="2">
        <v>0.5</v>
      </c>
      <c r="N13" s="1">
        <v>0</v>
      </c>
      <c r="P13" s="2">
        <v>0</v>
      </c>
      <c r="Q13" s="1">
        <v>0</v>
      </c>
    </row>
    <row r="14" spans="1:18" x14ac:dyDescent="0.2">
      <c r="I14">
        <v>0</v>
      </c>
      <c r="L14">
        <v>0.5</v>
      </c>
      <c r="O14">
        <v>0.5</v>
      </c>
      <c r="R14">
        <v>0</v>
      </c>
    </row>
    <row r="17" spans="9:18" x14ac:dyDescent="0.2">
      <c r="I17">
        <f>SUM(I6:I14)</f>
        <v>2.5</v>
      </c>
      <c r="L17">
        <v>3</v>
      </c>
      <c r="O17">
        <v>1</v>
      </c>
      <c r="R17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CD61-67A0-8840-B0E1-79C3CA101FD5}">
  <dimension ref="A1:O14"/>
  <sheetViews>
    <sheetView tabSelected="1" topLeftCell="A13" workbookViewId="0">
      <selection activeCell="H11" sqref="H11"/>
    </sheetView>
  </sheetViews>
  <sheetFormatPr baseColWidth="10" defaultRowHeight="16" x14ac:dyDescent="0.2"/>
  <cols>
    <col min="1" max="1" width="24" style="1" customWidth="1"/>
  </cols>
  <sheetData>
    <row r="1" spans="1:15" x14ac:dyDescent="0.2">
      <c r="B1" t="s">
        <v>24</v>
      </c>
      <c r="C1" t="s">
        <v>25</v>
      </c>
      <c r="D1" t="s">
        <v>26</v>
      </c>
      <c r="E1" t="s">
        <v>22</v>
      </c>
    </row>
    <row r="2" spans="1:15" ht="51" x14ac:dyDescent="0.2">
      <c r="A2" s="6" t="s">
        <v>27</v>
      </c>
      <c r="B2">
        <v>2.5</v>
      </c>
      <c r="C2">
        <v>2.5</v>
      </c>
      <c r="D2">
        <v>0.5</v>
      </c>
      <c r="E2">
        <v>0.5</v>
      </c>
      <c r="G2">
        <v>100</v>
      </c>
      <c r="H2">
        <f>C2/0.03</f>
        <v>83.333333333333343</v>
      </c>
      <c r="I2">
        <v>50</v>
      </c>
      <c r="J2">
        <v>0.33300000000000002</v>
      </c>
      <c r="L2" s="7">
        <v>100</v>
      </c>
      <c r="M2" s="7">
        <v>83</v>
      </c>
      <c r="N2" s="7">
        <v>50</v>
      </c>
      <c r="O2" s="7">
        <v>0.33329999999999999</v>
      </c>
    </row>
    <row r="3" spans="1:15" ht="17" x14ac:dyDescent="0.2">
      <c r="A3" s="6" t="s">
        <v>28</v>
      </c>
      <c r="B3">
        <v>0</v>
      </c>
      <c r="C3">
        <v>0</v>
      </c>
      <c r="D3">
        <v>0</v>
      </c>
      <c r="E3">
        <v>1</v>
      </c>
      <c r="G3">
        <v>0</v>
      </c>
      <c r="H3">
        <f t="shared" ref="H3:H5" si="0">C3/0.03</f>
        <v>0</v>
      </c>
      <c r="I3">
        <v>0</v>
      </c>
      <c r="J3">
        <v>0.66600000000000004</v>
      </c>
      <c r="L3" s="7">
        <v>0</v>
      </c>
      <c r="M3" s="7">
        <v>0</v>
      </c>
      <c r="N3" s="7">
        <v>0</v>
      </c>
      <c r="O3" s="7">
        <v>0.66659999999999997</v>
      </c>
    </row>
    <row r="4" spans="1:15" ht="17" x14ac:dyDescent="0.2">
      <c r="A4" s="6" t="s">
        <v>29</v>
      </c>
      <c r="B4">
        <v>0</v>
      </c>
      <c r="C4">
        <v>0.5</v>
      </c>
      <c r="D4">
        <v>0.5</v>
      </c>
      <c r="E4">
        <v>0</v>
      </c>
      <c r="G4">
        <v>0</v>
      </c>
      <c r="H4">
        <f t="shared" si="0"/>
        <v>16.666666666666668</v>
      </c>
      <c r="I4">
        <v>50</v>
      </c>
      <c r="J4">
        <v>0</v>
      </c>
      <c r="L4" s="7">
        <v>0</v>
      </c>
      <c r="M4" s="7">
        <v>17</v>
      </c>
      <c r="N4" s="7">
        <v>0.5</v>
      </c>
      <c r="O4" s="7">
        <v>0</v>
      </c>
    </row>
    <row r="5" spans="1:15" x14ac:dyDescent="0.2">
      <c r="L5" s="7"/>
      <c r="M5" s="7"/>
      <c r="N5" s="7"/>
      <c r="O5" s="7"/>
    </row>
    <row r="6" spans="1:15" x14ac:dyDescent="0.2">
      <c r="B6">
        <v>2.5</v>
      </c>
      <c r="C6">
        <v>3</v>
      </c>
      <c r="D6">
        <v>1</v>
      </c>
      <c r="E6">
        <v>1.5</v>
      </c>
    </row>
    <row r="11" spans="1:15" ht="51" x14ac:dyDescent="0.2">
      <c r="A11" s="1" t="s">
        <v>27</v>
      </c>
      <c r="B11" s="7">
        <v>100</v>
      </c>
      <c r="C11" s="7">
        <v>83</v>
      </c>
      <c r="D11" s="7">
        <v>50</v>
      </c>
      <c r="E11" s="7">
        <v>33</v>
      </c>
    </row>
    <row r="12" spans="1:15" ht="17" x14ac:dyDescent="0.2">
      <c r="A12" s="1" t="s">
        <v>28</v>
      </c>
      <c r="B12" s="7">
        <v>0</v>
      </c>
      <c r="C12" s="7">
        <v>0</v>
      </c>
      <c r="D12" s="7">
        <v>0</v>
      </c>
      <c r="E12" s="7">
        <v>66</v>
      </c>
    </row>
    <row r="13" spans="1:15" ht="17" x14ac:dyDescent="0.2">
      <c r="A13" s="1" t="s">
        <v>29</v>
      </c>
      <c r="B13" s="7">
        <v>0</v>
      </c>
      <c r="C13" s="7">
        <v>17</v>
      </c>
      <c r="D13" s="7">
        <v>50</v>
      </c>
      <c r="E13" s="7">
        <v>0</v>
      </c>
    </row>
    <row r="14" spans="1:15" x14ac:dyDescent="0.2">
      <c r="B14">
        <v>2.5</v>
      </c>
      <c r="C14">
        <v>3</v>
      </c>
      <c r="D14">
        <v>1</v>
      </c>
      <c r="E14">
        <v>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by origin</vt:lpstr>
      <vt:lpstr>graphs 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Zerzeropulos</dc:creator>
  <cp:lastModifiedBy>K. Zerzeropulos</cp:lastModifiedBy>
  <dcterms:created xsi:type="dcterms:W3CDTF">2022-05-08T11:16:30Z</dcterms:created>
  <dcterms:modified xsi:type="dcterms:W3CDTF">2022-05-14T18:21:31Z</dcterms:modified>
</cp:coreProperties>
</file>