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13_ncr:1_{A38CA619-9CA4-BB45-AD65-1208145C26EB}" xr6:coauthVersionLast="47" xr6:coauthVersionMax="47" xr10:uidLastSave="{00000000-0000-0000-0000-000000000000}"/>
  <bookViews>
    <workbookView xWindow="0" yWindow="500" windowWidth="27900" windowHeight="17500" activeTab="3" xr2:uid="{A82EB462-BE70-2847-93F8-C91CCFA0DC06}"/>
  </bookViews>
  <sheets>
    <sheet name="dating" sheetId="1" r:id="rId1"/>
    <sheet name="origin" sheetId="2" r:id="rId2"/>
    <sheet name="charts" sheetId="3" r:id="rId3"/>
    <sheet name="Sheet1" sheetId="4" r:id="rId4"/>
    <sheet name="percenta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4" l="1"/>
  <c r="M3" i="4"/>
  <c r="N3" i="4"/>
  <c r="O3" i="4"/>
  <c r="M2" i="4"/>
  <c r="N2" i="4"/>
  <c r="O2" i="4"/>
  <c r="L2" i="4"/>
  <c r="G3" i="4"/>
  <c r="H3" i="4"/>
  <c r="I3" i="4"/>
  <c r="J3" i="4"/>
  <c r="H2" i="4"/>
  <c r="I2" i="4"/>
  <c r="J2" i="4"/>
  <c r="G2" i="4"/>
  <c r="T30" i="2"/>
  <c r="T24" i="2"/>
  <c r="L24" i="2"/>
  <c r="Q24" i="2"/>
  <c r="O24" i="2"/>
  <c r="J24" i="2"/>
  <c r="T45" i="1"/>
  <c r="R45" i="1"/>
  <c r="O45" i="1"/>
  <c r="L45" i="1"/>
  <c r="J45" i="1"/>
</calcChain>
</file>

<file path=xl/sharedStrings.xml><?xml version="1.0" encoding="utf-8"?>
<sst xmlns="http://schemas.openxmlformats.org/spreadsheetml/2006/main" count="222" uniqueCount="95">
  <si>
    <t>Sparta Roman Stoa</t>
  </si>
  <si>
    <t>Area RSC 1N</t>
  </si>
  <si>
    <t>Group 4168</t>
  </si>
  <si>
    <t>Pergamene Sigillata</t>
  </si>
  <si>
    <t>Sherds</t>
  </si>
  <si>
    <t>total</t>
  </si>
  <si>
    <t>dating</t>
  </si>
  <si>
    <t>2nd quarter 1st BC</t>
  </si>
  <si>
    <t>Augustan at latest</t>
  </si>
  <si>
    <t>Laconian</t>
  </si>
  <si>
    <t>Group 4124</t>
  </si>
  <si>
    <t>Italian/Pergamene</t>
  </si>
  <si>
    <t>1st</t>
  </si>
  <si>
    <t>ESB2</t>
  </si>
  <si>
    <t>second half 1st</t>
  </si>
  <si>
    <t>local</t>
  </si>
  <si>
    <t>no later than 1st AD</t>
  </si>
  <si>
    <t>Area RSC 1SW</t>
  </si>
  <si>
    <t>Group 4121</t>
  </si>
  <si>
    <t>unguentarium Laconian</t>
  </si>
  <si>
    <t>Fine ware Laconian</t>
  </si>
  <si>
    <t>2nd BC or later</t>
  </si>
  <si>
    <t>Flavian-Hadrianic</t>
  </si>
  <si>
    <t>1st BC</t>
  </si>
  <si>
    <t>Group 4113</t>
  </si>
  <si>
    <t>ESB</t>
  </si>
  <si>
    <t>3-4</t>
  </si>
  <si>
    <t>second half 1st - second half 2nd</t>
  </si>
  <si>
    <t>Skyphos</t>
  </si>
  <si>
    <t>Augustan-Flavian</t>
  </si>
  <si>
    <t>Italian</t>
  </si>
  <si>
    <t xml:space="preserve">mid 2nd </t>
  </si>
  <si>
    <t>Laconian amphora</t>
  </si>
  <si>
    <t>RSC 2W</t>
  </si>
  <si>
    <t>Group 4165</t>
  </si>
  <si>
    <t>late 2nd BC</t>
  </si>
  <si>
    <t>Laconian ware</t>
  </si>
  <si>
    <t>Group 4163</t>
  </si>
  <si>
    <t>Laconian bowls</t>
  </si>
  <si>
    <t>Hellenistic white slip lagynos</t>
  </si>
  <si>
    <t>late 3rd - mid 1st BD</t>
  </si>
  <si>
    <t>mid 1st BC</t>
  </si>
  <si>
    <t>Group 4154</t>
  </si>
  <si>
    <t>late 1st BC</t>
  </si>
  <si>
    <t>Athenian</t>
  </si>
  <si>
    <t xml:space="preserve">Laconian </t>
  </si>
  <si>
    <t>Group 4132</t>
  </si>
  <si>
    <t>lamp</t>
  </si>
  <si>
    <t>3rd-2nd BC</t>
  </si>
  <si>
    <t>mouldmade bowls</t>
  </si>
  <si>
    <t>200-50 BC</t>
  </si>
  <si>
    <t>moudlmade bowl</t>
  </si>
  <si>
    <t>thin walled ware</t>
  </si>
  <si>
    <t>Group 4119</t>
  </si>
  <si>
    <t xml:space="preserve">Candarli </t>
  </si>
  <si>
    <t>mid 1st - early 2nd</t>
  </si>
  <si>
    <t>Greek juglet</t>
  </si>
  <si>
    <t>eastern Greek</t>
  </si>
  <si>
    <t>mid 2nc</t>
  </si>
  <si>
    <t>mid 2nd AD</t>
  </si>
  <si>
    <t>Area RSC 3</t>
  </si>
  <si>
    <t>Group 4160</t>
  </si>
  <si>
    <t>ARS</t>
  </si>
  <si>
    <t>230/40-300</t>
  </si>
  <si>
    <t>before mid 2nd</t>
  </si>
  <si>
    <t>2nd half 3rd</t>
  </si>
  <si>
    <t>Group 4158</t>
  </si>
  <si>
    <t>Group 4159</t>
  </si>
  <si>
    <t>end 3rd</t>
  </si>
  <si>
    <t xml:space="preserve">laconian </t>
  </si>
  <si>
    <t>body sherds of imported amphorae</t>
  </si>
  <si>
    <t>4th</t>
  </si>
  <si>
    <t>imported cooking ware</t>
  </si>
  <si>
    <t>Group 4155</t>
  </si>
  <si>
    <t>earlier than mid 2nd</t>
  </si>
  <si>
    <t>171/3</t>
  </si>
  <si>
    <t>RSW 3</t>
  </si>
  <si>
    <t>Group 2073</t>
  </si>
  <si>
    <t>Athenian red figured crater</t>
  </si>
  <si>
    <t>residual</t>
  </si>
  <si>
    <t>unrecorded body sherds of imported amphorae</t>
  </si>
  <si>
    <t>first half 2nd</t>
  </si>
  <si>
    <t>remark</t>
  </si>
  <si>
    <t>dating slice</t>
  </si>
  <si>
    <t>number of slices</t>
  </si>
  <si>
    <t>slice percentage</t>
  </si>
  <si>
    <t>A</t>
  </si>
  <si>
    <t>BC</t>
  </si>
  <si>
    <t>CD</t>
  </si>
  <si>
    <t>D</t>
  </si>
  <si>
    <t>C</t>
  </si>
  <si>
    <t>B</t>
  </si>
  <si>
    <t>Aegean</t>
  </si>
  <si>
    <t>possibly Italian</t>
  </si>
  <si>
    <t>possible Italian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</si>
</sst>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49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Border="1"/>
    <xf numFmtId="0" fontId="0" fillId="3" borderId="4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Sparta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charts!$A$2:$A$3</c:f>
              <c:strCache>
                <c:ptCount val="2"/>
                <c:pt idx="0">
                  <c:v>Aegean</c:v>
                </c:pt>
                <c:pt idx="1">
                  <c:v>possible Italian</c:v>
                </c:pt>
              </c:strCache>
            </c:strRef>
          </c:cat>
          <c:val>
            <c:numRef>
              <c:f>charts!$B$2:$B$3</c:f>
              <c:numCache>
                <c:formatCode>General</c:formatCode>
                <c:ptCount val="2"/>
                <c:pt idx="0">
                  <c:v>16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4-684B-937C-BDF8ABEA7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814928"/>
        <c:axId val="375265664"/>
      </c:barChart>
      <c:catAx>
        <c:axId val="3748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5265664"/>
        <c:crosses val="autoZero"/>
        <c:auto val="1"/>
        <c:lblAlgn val="ctr"/>
        <c:lblOffset val="100"/>
        <c:noMultiLvlLbl val="0"/>
      </c:catAx>
      <c:valAx>
        <c:axId val="3752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481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Sparta</a:t>
            </a:r>
            <a:r>
              <a:rPr lang="en-GB" baseline="0"/>
              <a:t>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charts!$A$2:$A$3</c:f>
              <c:strCache>
                <c:ptCount val="2"/>
                <c:pt idx="0">
                  <c:v>Aegean</c:v>
                </c:pt>
                <c:pt idx="1">
                  <c:v>possible Italian</c:v>
                </c:pt>
              </c:strCache>
            </c:strRef>
          </c:cat>
          <c:val>
            <c:numRef>
              <c:f>charts!$C$2:$C$3</c:f>
              <c:numCache>
                <c:formatCode>General</c:formatCode>
                <c:ptCount val="2"/>
                <c:pt idx="0">
                  <c:v>1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9-724E-829B-29973D91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767088"/>
        <c:axId val="372870800"/>
      </c:barChart>
      <c:catAx>
        <c:axId val="35876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2870800"/>
        <c:crosses val="autoZero"/>
        <c:auto val="1"/>
        <c:lblAlgn val="ctr"/>
        <c:lblOffset val="100"/>
        <c:noMultiLvlLbl val="0"/>
      </c:catAx>
      <c:valAx>
        <c:axId val="3728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876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Sparta</a:t>
            </a:r>
            <a:r>
              <a:rPr lang="en-GB" baseline="0"/>
              <a:t>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charts!$A$2:$A$3</c:f>
              <c:strCache>
                <c:ptCount val="2"/>
                <c:pt idx="0">
                  <c:v>Aegean</c:v>
                </c:pt>
                <c:pt idx="1">
                  <c:v>possible Italian</c:v>
                </c:pt>
              </c:strCache>
            </c:strRef>
          </c:cat>
          <c:val>
            <c:numRef>
              <c:f>charts!$D$2:$D$3</c:f>
              <c:numCache>
                <c:formatCode>General</c:formatCode>
                <c:ptCount val="2"/>
                <c:pt idx="0">
                  <c:v>30.5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D-914F-9185-B7C024F3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780272"/>
        <c:axId val="376166672"/>
      </c:barChart>
      <c:catAx>
        <c:axId val="80578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6166672"/>
        <c:crosses val="autoZero"/>
        <c:auto val="1"/>
        <c:lblAlgn val="ctr"/>
        <c:lblOffset val="100"/>
        <c:noMultiLvlLbl val="0"/>
      </c:catAx>
      <c:valAx>
        <c:axId val="3761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0578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Sparta</a:t>
            </a:r>
            <a:r>
              <a:rPr lang="en-GB" baseline="0"/>
              <a:t>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charts!$A$2:$A$3</c:f>
              <c:strCache>
                <c:ptCount val="2"/>
                <c:pt idx="0">
                  <c:v>Aegean</c:v>
                </c:pt>
                <c:pt idx="1">
                  <c:v>possible Italian</c:v>
                </c:pt>
              </c:strCache>
            </c:strRef>
          </c:cat>
          <c:val>
            <c:numRef>
              <c:f>charts!$E$2:$E$3</c:f>
              <c:numCache>
                <c:formatCode>General</c:formatCode>
                <c:ptCount val="2"/>
                <c:pt idx="0">
                  <c:v>14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5-7F4E-A3A6-86669862B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059360"/>
        <c:axId val="373508448"/>
      </c:barChart>
      <c:catAx>
        <c:axId val="3580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3508448"/>
        <c:crosses val="autoZero"/>
        <c:auto val="1"/>
        <c:lblAlgn val="ctr"/>
        <c:lblOffset val="100"/>
        <c:noMultiLvlLbl val="0"/>
      </c:catAx>
      <c:valAx>
        <c:axId val="3735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805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Sparta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Sheet1!$I$11:$L$11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Sheet1!$I$12:$L$12</c:f>
              <c:numCache>
                <c:formatCode>General</c:formatCode>
                <c:ptCount val="4"/>
                <c:pt idx="0">
                  <c:v>16</c:v>
                </c:pt>
                <c:pt idx="1">
                  <c:v>1.5</c:v>
                </c:pt>
                <c:pt idx="2">
                  <c:v>31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Sparta Fine Ware Percentage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4.5021245308513779E-4"/>
                  <c:y val="-0.2310606060606060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9.0517822518434099E-2"/>
                  <c:y val="-0.1594245605662929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percentage!$A$2:$A$3</c:f>
              <c:strCache>
                <c:ptCount val="2"/>
                <c:pt idx="0">
                  <c:v>Aegean</c:v>
                </c:pt>
                <c:pt idx="1">
                  <c:v>possibly Italian</c:v>
                </c:pt>
              </c:strCache>
            </c:strRef>
          </c:cat>
          <c:val>
            <c:numRef>
              <c:f>percentage!$B$2:$B$3</c:f>
              <c:numCache>
                <c:formatCode>General\%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Sparta Fine Ware Percentage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924634420697413"/>
                  <c:y val="-0.1614075543188680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7300184067900598"/>
                  <c:y val="0.1452625658634775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9.0517822518434099E-2"/>
                  <c:y val="-0.1594245605662929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percentage!$A$2:$A$3</c:f>
              <c:strCache>
                <c:ptCount val="2"/>
                <c:pt idx="0">
                  <c:v>Aegean</c:v>
                </c:pt>
                <c:pt idx="1">
                  <c:v>possibly Italian</c:v>
                </c:pt>
              </c:strCache>
            </c:strRef>
          </c:cat>
          <c:val>
            <c:numRef>
              <c:f>percentage!$C$2:$C$3</c:f>
              <c:numCache>
                <c:formatCode>General\%</c:formatCode>
                <c:ptCount val="2"/>
                <c:pt idx="0">
                  <c:v>67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Sparta Fine Ware Percentage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2.44009086716655E-2"/>
                  <c:y val="-0.2395437262357414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21105129212427623"/>
                  <c:y val="8.57013263075955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9.0517822518434099E-2"/>
                  <c:y val="-0.1594245605662929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percentage!$A$2:$A$3</c:f>
              <c:strCache>
                <c:ptCount val="2"/>
                <c:pt idx="0">
                  <c:v>Aegean</c:v>
                </c:pt>
                <c:pt idx="1">
                  <c:v>possibly Italian</c:v>
                </c:pt>
              </c:strCache>
            </c:strRef>
          </c:cat>
          <c:val>
            <c:numRef>
              <c:f>percentage!$D$2:$D$3</c:f>
              <c:numCache>
                <c:formatCode>General\%</c:formatCode>
                <c:ptCount val="2"/>
                <c:pt idx="0">
                  <c:v>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Sparta Fine Ware Percentage D - 100-150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DF-2D49-8C87-5FC3265A7C6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F-2D49-8C87-5FC3265A7C6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F-2D49-8C87-5FC3265A7C6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DF-2D49-8C87-5FC3265A7C6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DF-2D49-8C87-5FC3265A7C62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DF-2D49-8C87-5FC3265A7C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DF-2D49-8C87-5FC3265A7C62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DF-2D49-8C87-5FC3265A7C62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6DF-2D49-8C87-5FC3265A7C62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6DF-2D49-8C87-5FC3265A7C62}"/>
              </c:ext>
            </c:extLst>
          </c:dPt>
          <c:dLbls>
            <c:dLbl>
              <c:idx val="0"/>
              <c:layout>
                <c:manualLayout>
                  <c:x val="-4.5021245308513779E-4"/>
                  <c:y val="-0.2310606060606060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DF-2D49-8C87-5FC3265A7C6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DF-2D49-8C87-5FC3265A7C62}"/>
                </c:ext>
              </c:extLst>
            </c:dLbl>
            <c:dLbl>
              <c:idx val="2"/>
              <c:layout>
                <c:manualLayout>
                  <c:x val="9.0517822518434099E-2"/>
                  <c:y val="-0.1594245605662929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DF-2D49-8C87-5FC3265A7C62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DF-2D49-8C87-5FC3265A7C62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DF-2D49-8C87-5FC3265A7C62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DF-2D49-8C87-5FC3265A7C62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6DF-2D49-8C87-5FC3265A7C6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6DF-2D49-8C87-5FC3265A7C6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6DF-2D49-8C87-5FC3265A7C6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6DF-2D49-8C87-5FC3265A7C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percentage!$A$2:$A$3</c:f>
              <c:strCache>
                <c:ptCount val="2"/>
                <c:pt idx="0">
                  <c:v>Aegean</c:v>
                </c:pt>
                <c:pt idx="1">
                  <c:v>possibly Italian</c:v>
                </c:pt>
              </c:strCache>
            </c:strRef>
          </c:cat>
          <c:val>
            <c:numRef>
              <c:f>percentage!$B$2:$B$3</c:f>
              <c:numCache>
                <c:formatCode>General\%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6DF-2D49-8C87-5FC3265A7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4</xdr:row>
      <xdr:rowOff>101600</xdr:rowOff>
    </xdr:from>
    <xdr:to>
      <xdr:col>5</xdr:col>
      <xdr:colOff>654050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86058-B29C-2944-949F-4E0265F1B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4</xdr:row>
      <xdr:rowOff>101600</xdr:rowOff>
    </xdr:from>
    <xdr:to>
      <xdr:col>11</xdr:col>
      <xdr:colOff>482600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982144-5152-2C42-8B23-5B3B4AA3B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19</xdr:row>
      <xdr:rowOff>63500</xdr:rowOff>
    </xdr:from>
    <xdr:to>
      <xdr:col>5</xdr:col>
      <xdr:colOff>635000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AD0FEF-1114-EC44-A356-B4F5C2E4A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215900</xdr:colOff>
      <xdr:row>19</xdr:row>
      <xdr:rowOff>88900</xdr:rowOff>
    </xdr:from>
    <xdr:to>
      <xdr:col>11</xdr:col>
      <xdr:colOff>660400</xdr:colOff>
      <xdr:row>32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9C36C5-5EC7-0F4D-873B-507132D28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12</xdr:row>
      <xdr:rowOff>146050</xdr:rowOff>
    </xdr:from>
    <xdr:to>
      <xdr:col>13</xdr:col>
      <xdr:colOff>266700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E7A089-5628-6C9D-4DA9-CA6CC778F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6</xdr:row>
      <xdr:rowOff>50800</xdr:rowOff>
    </xdr:from>
    <xdr:to>
      <xdr:col>7</xdr:col>
      <xdr:colOff>241300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B2C14-242F-214E-A415-6D79E41BA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6</xdr:row>
      <xdr:rowOff>38100</xdr:rowOff>
    </xdr:from>
    <xdr:to>
      <xdr:col>14</xdr:col>
      <xdr:colOff>546100</xdr:colOff>
      <xdr:row>22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E4BF5-5908-4742-AE1C-E98C5F917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24</xdr:row>
      <xdr:rowOff>101600</xdr:rowOff>
    </xdr:from>
    <xdr:to>
      <xdr:col>7</xdr:col>
      <xdr:colOff>241300</xdr:colOff>
      <xdr:row>40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0E70F4-5C45-D242-94BC-50DA79CBB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24</xdr:row>
      <xdr:rowOff>38100</xdr:rowOff>
    </xdr:from>
    <xdr:to>
      <xdr:col>14</xdr:col>
      <xdr:colOff>527050</xdr:colOff>
      <xdr:row>40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308D85-5BE9-5147-946B-8B1AA34BF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0.65798</cdr:x>
      <cdr:y>0.81439</cdr:y>
    </cdr:from>
    <cdr:to>
      <cdr:x>0.94245</cdr:x>
      <cdr:y>0.92803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C9186A23-F96F-FAA8-4F6E-5F51685911BF}"/>
            </a:ext>
          </a:extLst>
        </cdr:cNvPr>
        <cdr:cNvSpPr txBox="1"/>
      </cdr:nvSpPr>
      <cdr:spPr>
        <a:xfrm xmlns:a="http://schemas.openxmlformats.org/drawingml/2006/main">
          <a:off x="3848100" y="2730500"/>
          <a:ext cx="1663701" cy="38099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16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0.65368</cdr:x>
      <cdr:y>0.81579</cdr:y>
    </cdr:from>
    <cdr:to>
      <cdr:x>0.93723</cdr:x>
      <cdr:y>0.92857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550AB467-D1FA-F84D-A9D6-9015162CE594}"/>
            </a:ext>
          </a:extLst>
        </cdr:cNvPr>
        <cdr:cNvSpPr txBox="1"/>
      </cdr:nvSpPr>
      <cdr:spPr>
        <a:xfrm xmlns:a="http://schemas.openxmlformats.org/drawingml/2006/main">
          <a:off x="3835399" y="2755905"/>
          <a:ext cx="1663701" cy="38099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1,5 fragments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0.65727</cdr:x>
      <cdr:y>0.80988</cdr:y>
    </cdr:from>
    <cdr:to>
      <cdr:x>0.94143</cdr:x>
      <cdr:y>0.92395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550AB467-D1FA-F84D-A9D6-9015162CE594}"/>
            </a:ext>
          </a:extLst>
        </cdr:cNvPr>
        <cdr:cNvSpPr txBox="1"/>
      </cdr:nvSpPr>
      <cdr:spPr>
        <a:xfrm xmlns:a="http://schemas.openxmlformats.org/drawingml/2006/main">
          <a:off x="3848128" y="2705095"/>
          <a:ext cx="1663672" cy="38100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31 fragments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0.65473</cdr:x>
      <cdr:y>0.81819</cdr:y>
    </cdr:from>
    <cdr:to>
      <cdr:x>0.9392</cdr:x>
      <cdr:y>0.93182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550AB467-D1FA-F84D-A9D6-9015162CE594}"/>
            </a:ext>
          </a:extLst>
        </cdr:cNvPr>
        <cdr:cNvSpPr txBox="1"/>
      </cdr:nvSpPr>
      <cdr:spPr>
        <a:xfrm xmlns:a="http://schemas.openxmlformats.org/drawingml/2006/main">
          <a:off x="3829070" y="2743214"/>
          <a:ext cx="1663680" cy="38097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14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FADE-1A6E-3248-88F5-DB1D55784AE0}">
  <dimension ref="A1:T74"/>
  <sheetViews>
    <sheetView workbookViewId="0">
      <selection activeCell="A9" sqref="A9:XFD9"/>
    </sheetView>
  </sheetViews>
  <sheetFormatPr baseColWidth="10" defaultRowHeight="16" x14ac:dyDescent="0.2"/>
  <cols>
    <col min="1" max="1" width="21.6640625" style="1" customWidth="1"/>
    <col min="4" max="4" width="16.5" style="1" customWidth="1"/>
    <col min="7" max="7" width="15.1640625" customWidth="1"/>
    <col min="8" max="8" width="18.33203125" customWidth="1"/>
    <col min="9" max="9" width="10.83203125" style="5"/>
    <col min="11" max="11" width="10.83203125" style="5"/>
    <col min="13" max="13" width="10.83203125" style="5"/>
    <col min="16" max="16" width="10.83203125" style="5"/>
    <col min="20" max="20" width="10.83203125" style="10"/>
  </cols>
  <sheetData>
    <row r="1" spans="1:20" ht="17" x14ac:dyDescent="0.2">
      <c r="A1" s="1" t="s">
        <v>0</v>
      </c>
      <c r="I1" s="5" t="s">
        <v>86</v>
      </c>
      <c r="K1" s="5" t="s">
        <v>91</v>
      </c>
      <c r="M1" s="5" t="s">
        <v>90</v>
      </c>
      <c r="P1" s="5" t="s">
        <v>89</v>
      </c>
    </row>
    <row r="2" spans="1:20" ht="17" x14ac:dyDescent="0.2">
      <c r="B2" t="s">
        <v>4</v>
      </c>
      <c r="C2" t="s">
        <v>5</v>
      </c>
      <c r="D2" s="1" t="s">
        <v>6</v>
      </c>
      <c r="E2" t="s">
        <v>82</v>
      </c>
      <c r="F2" t="s">
        <v>83</v>
      </c>
      <c r="G2" t="s">
        <v>84</v>
      </c>
      <c r="H2" t="s">
        <v>85</v>
      </c>
      <c r="I2" s="5" t="s">
        <v>86</v>
      </c>
      <c r="K2" s="5" t="s">
        <v>87</v>
      </c>
      <c r="M2" s="5" t="s">
        <v>87</v>
      </c>
      <c r="N2" t="s">
        <v>88</v>
      </c>
      <c r="P2" s="5" t="s">
        <v>88</v>
      </c>
      <c r="Q2" t="s">
        <v>89</v>
      </c>
    </row>
    <row r="3" spans="1:20" ht="17" x14ac:dyDescent="0.2">
      <c r="A3" s="1" t="s">
        <v>1</v>
      </c>
    </row>
    <row r="4" spans="1:20" s="3" customFormat="1" ht="17" x14ac:dyDescent="0.2">
      <c r="A4" s="2" t="s">
        <v>2</v>
      </c>
      <c r="C4" s="3">
        <v>8</v>
      </c>
      <c r="D4" s="2" t="s">
        <v>8</v>
      </c>
      <c r="I4" s="6"/>
      <c r="K4" s="6"/>
      <c r="M4" s="6"/>
      <c r="P4" s="6"/>
      <c r="T4" s="11"/>
    </row>
    <row r="5" spans="1:20" ht="34" x14ac:dyDescent="0.2">
      <c r="A5" s="1" t="s">
        <v>3</v>
      </c>
      <c r="B5">
        <v>1</v>
      </c>
      <c r="D5" s="1" t="s">
        <v>7</v>
      </c>
      <c r="F5" t="s">
        <v>86</v>
      </c>
      <c r="G5">
        <v>1</v>
      </c>
      <c r="H5">
        <v>1</v>
      </c>
      <c r="I5" s="5">
        <v>1</v>
      </c>
    </row>
    <row r="6" spans="1:20" ht="17" x14ac:dyDescent="0.2">
      <c r="A6" s="1" t="s">
        <v>9</v>
      </c>
      <c r="B6">
        <v>7</v>
      </c>
      <c r="E6" t="s">
        <v>15</v>
      </c>
      <c r="F6" t="s">
        <v>86</v>
      </c>
      <c r="G6">
        <v>1</v>
      </c>
      <c r="H6">
        <v>1</v>
      </c>
      <c r="I6" s="5">
        <v>7</v>
      </c>
    </row>
    <row r="7" spans="1:20" x14ac:dyDescent="0.2">
      <c r="J7">
        <v>8</v>
      </c>
      <c r="L7">
        <v>0</v>
      </c>
      <c r="O7">
        <v>0</v>
      </c>
      <c r="R7">
        <v>0</v>
      </c>
      <c r="T7" s="10">
        <v>8</v>
      </c>
    </row>
    <row r="8" spans="1:20" s="3" customFormat="1" ht="34" x14ac:dyDescent="0.2">
      <c r="A8" s="2" t="s">
        <v>10</v>
      </c>
      <c r="C8" s="3">
        <v>12</v>
      </c>
      <c r="D8" s="2" t="s">
        <v>16</v>
      </c>
      <c r="I8" s="6"/>
      <c r="K8" s="6"/>
      <c r="M8" s="6"/>
      <c r="P8" s="6"/>
      <c r="T8" s="11"/>
    </row>
    <row r="9" spans="1:20" ht="17" x14ac:dyDescent="0.2">
      <c r="A9" s="1" t="s">
        <v>11</v>
      </c>
      <c r="B9">
        <v>1</v>
      </c>
      <c r="D9" s="1" t="s">
        <v>12</v>
      </c>
      <c r="F9" t="s">
        <v>87</v>
      </c>
      <c r="G9">
        <v>2</v>
      </c>
      <c r="H9">
        <v>1</v>
      </c>
      <c r="K9" s="5">
        <v>0.5</v>
      </c>
      <c r="M9" s="5">
        <v>0.5</v>
      </c>
      <c r="N9">
        <v>0</v>
      </c>
    </row>
    <row r="10" spans="1:20" ht="18" customHeight="1" x14ac:dyDescent="0.2">
      <c r="A10" s="1" t="s">
        <v>13</v>
      </c>
      <c r="B10">
        <v>1</v>
      </c>
      <c r="D10" s="1" t="s">
        <v>14</v>
      </c>
      <c r="F10" t="s">
        <v>87</v>
      </c>
      <c r="G10">
        <v>2</v>
      </c>
      <c r="H10">
        <v>1</v>
      </c>
      <c r="K10" s="5">
        <v>0.5</v>
      </c>
      <c r="M10" s="5">
        <v>0.5</v>
      </c>
      <c r="N10">
        <v>0</v>
      </c>
    </row>
    <row r="11" spans="1:20" x14ac:dyDescent="0.2">
      <c r="J11">
        <v>0</v>
      </c>
      <c r="L11">
        <v>1</v>
      </c>
      <c r="O11">
        <v>1</v>
      </c>
      <c r="R11">
        <v>0</v>
      </c>
      <c r="T11" s="10">
        <v>2</v>
      </c>
    </row>
    <row r="12" spans="1:20" ht="17" x14ac:dyDescent="0.2">
      <c r="A12" s="1" t="s">
        <v>17</v>
      </c>
    </row>
    <row r="13" spans="1:20" s="3" customFormat="1" ht="17" x14ac:dyDescent="0.2">
      <c r="A13" s="2" t="s">
        <v>18</v>
      </c>
      <c r="C13" s="3">
        <v>9</v>
      </c>
      <c r="D13" s="2" t="s">
        <v>22</v>
      </c>
      <c r="I13" s="6"/>
      <c r="K13" s="6"/>
      <c r="M13" s="6"/>
      <c r="P13" s="6"/>
      <c r="T13" s="11"/>
    </row>
    <row r="14" spans="1:20" ht="17" x14ac:dyDescent="0.2">
      <c r="A14" s="1" t="s">
        <v>20</v>
      </c>
      <c r="B14">
        <v>2</v>
      </c>
      <c r="D14" s="1" t="s">
        <v>21</v>
      </c>
      <c r="E14" t="s">
        <v>15</v>
      </c>
      <c r="F14" t="s">
        <v>88</v>
      </c>
      <c r="G14">
        <v>2</v>
      </c>
      <c r="H14">
        <v>1</v>
      </c>
      <c r="N14">
        <v>1</v>
      </c>
      <c r="P14" s="5">
        <v>1</v>
      </c>
    </row>
    <row r="15" spans="1:20" ht="17" x14ac:dyDescent="0.2">
      <c r="A15" s="1" t="s">
        <v>19</v>
      </c>
      <c r="B15">
        <v>1</v>
      </c>
      <c r="D15" s="1" t="s">
        <v>23</v>
      </c>
      <c r="E15" t="s">
        <v>15</v>
      </c>
      <c r="F15" t="s">
        <v>88</v>
      </c>
      <c r="G15">
        <v>2</v>
      </c>
      <c r="H15">
        <v>1</v>
      </c>
      <c r="N15">
        <v>0.5</v>
      </c>
      <c r="P15" s="5">
        <v>0.5</v>
      </c>
    </row>
    <row r="16" spans="1:20" x14ac:dyDescent="0.2">
      <c r="J16">
        <v>0</v>
      </c>
      <c r="L16">
        <v>0</v>
      </c>
      <c r="O16">
        <v>1.5</v>
      </c>
      <c r="R16">
        <v>1.5</v>
      </c>
      <c r="T16" s="10">
        <v>3</v>
      </c>
    </row>
    <row r="17" spans="1:20" s="3" customFormat="1" ht="17" x14ac:dyDescent="0.2">
      <c r="A17" s="2" t="s">
        <v>24</v>
      </c>
      <c r="C17" s="3">
        <v>38</v>
      </c>
      <c r="D17" s="2" t="s">
        <v>31</v>
      </c>
      <c r="I17" s="6"/>
      <c r="K17" s="6"/>
      <c r="M17" s="6"/>
      <c r="P17" s="6"/>
      <c r="T17" s="11"/>
    </row>
    <row r="18" spans="1:20" ht="34" x14ac:dyDescent="0.2">
      <c r="A18" s="1" t="s">
        <v>25</v>
      </c>
      <c r="B18" s="4" t="s">
        <v>26</v>
      </c>
      <c r="D18" s="1" t="s">
        <v>27</v>
      </c>
      <c r="F18" t="s">
        <v>89</v>
      </c>
      <c r="G18">
        <v>1</v>
      </c>
      <c r="H18">
        <v>0.5</v>
      </c>
      <c r="P18" s="5">
        <v>2</v>
      </c>
    </row>
    <row r="19" spans="1:20" ht="17" x14ac:dyDescent="0.2">
      <c r="A19" s="1" t="s">
        <v>28</v>
      </c>
      <c r="B19">
        <v>1</v>
      </c>
      <c r="D19" s="1" t="s">
        <v>29</v>
      </c>
      <c r="E19" t="s">
        <v>30</v>
      </c>
      <c r="F19" t="s">
        <v>89</v>
      </c>
      <c r="G19">
        <v>1</v>
      </c>
      <c r="H19">
        <v>0.5</v>
      </c>
      <c r="P19" s="5">
        <v>0.5</v>
      </c>
    </row>
    <row r="20" spans="1:20" x14ac:dyDescent="0.2">
      <c r="J20">
        <v>0</v>
      </c>
      <c r="L20">
        <v>0</v>
      </c>
      <c r="O20">
        <v>0</v>
      </c>
      <c r="R20">
        <v>2.5</v>
      </c>
      <c r="T20" s="10">
        <v>2.5</v>
      </c>
    </row>
    <row r="21" spans="1:20" ht="17" x14ac:dyDescent="0.2">
      <c r="A21" s="1" t="s">
        <v>33</v>
      </c>
    </row>
    <row r="22" spans="1:20" s="3" customFormat="1" ht="17" x14ac:dyDescent="0.2">
      <c r="A22" s="2" t="s">
        <v>34</v>
      </c>
      <c r="C22" s="3">
        <v>6</v>
      </c>
      <c r="D22" s="2" t="s">
        <v>35</v>
      </c>
      <c r="I22" s="6"/>
      <c r="K22" s="6"/>
      <c r="M22" s="6"/>
      <c r="P22" s="6"/>
      <c r="T22" s="11"/>
    </row>
    <row r="23" spans="1:20" ht="17" x14ac:dyDescent="0.2">
      <c r="A23" s="1" t="s">
        <v>36</v>
      </c>
      <c r="B23">
        <v>5</v>
      </c>
    </row>
    <row r="25" spans="1:20" s="3" customFormat="1" ht="17" x14ac:dyDescent="0.2">
      <c r="A25" s="2" t="s">
        <v>37</v>
      </c>
      <c r="C25" s="3">
        <v>4</v>
      </c>
      <c r="D25" s="2" t="s">
        <v>41</v>
      </c>
      <c r="I25" s="6"/>
      <c r="K25" s="6"/>
      <c r="M25" s="6"/>
      <c r="P25" s="6"/>
      <c r="T25" s="11"/>
    </row>
    <row r="26" spans="1:20" ht="17" x14ac:dyDescent="0.2">
      <c r="A26" s="1" t="s">
        <v>38</v>
      </c>
      <c r="B26">
        <v>3</v>
      </c>
      <c r="E26" t="s">
        <v>15</v>
      </c>
      <c r="F26" t="s">
        <v>86</v>
      </c>
      <c r="G26">
        <v>1</v>
      </c>
      <c r="H26">
        <v>0.5</v>
      </c>
      <c r="I26" s="5">
        <v>1.5</v>
      </c>
    </row>
    <row r="27" spans="1:20" ht="34" x14ac:dyDescent="0.2">
      <c r="A27" s="1" t="s">
        <v>39</v>
      </c>
      <c r="B27">
        <v>1</v>
      </c>
      <c r="D27" s="1" t="s">
        <v>40</v>
      </c>
      <c r="F27" t="s">
        <v>86</v>
      </c>
      <c r="G27">
        <v>1</v>
      </c>
      <c r="H27">
        <v>0.5</v>
      </c>
      <c r="I27" s="5">
        <v>0.5</v>
      </c>
    </row>
    <row r="28" spans="1:20" x14ac:dyDescent="0.2">
      <c r="J28">
        <v>2</v>
      </c>
      <c r="L28">
        <v>0</v>
      </c>
      <c r="O28">
        <v>0</v>
      </c>
      <c r="R28">
        <v>0</v>
      </c>
      <c r="T28" s="10">
        <v>2</v>
      </c>
    </row>
    <row r="29" spans="1:20" s="3" customFormat="1" ht="17" x14ac:dyDescent="0.2">
      <c r="A29" s="2" t="s">
        <v>42</v>
      </c>
      <c r="C29" s="3">
        <v>18</v>
      </c>
      <c r="D29" s="2" t="s">
        <v>43</v>
      </c>
      <c r="I29" s="6"/>
      <c r="K29" s="6"/>
      <c r="M29" s="6"/>
      <c r="P29" s="6"/>
      <c r="T29" s="11"/>
    </row>
    <row r="30" spans="1:20" ht="17" x14ac:dyDescent="0.2">
      <c r="A30" s="1" t="s">
        <v>9</v>
      </c>
      <c r="B30">
        <v>6</v>
      </c>
      <c r="F30" t="s">
        <v>86</v>
      </c>
      <c r="G30">
        <v>1</v>
      </c>
      <c r="H30">
        <v>1</v>
      </c>
      <c r="I30" s="5">
        <v>6</v>
      </c>
    </row>
    <row r="31" spans="1:20" x14ac:dyDescent="0.2">
      <c r="J31">
        <v>17</v>
      </c>
      <c r="L31">
        <v>0</v>
      </c>
      <c r="O31">
        <v>0</v>
      </c>
      <c r="R31">
        <v>0</v>
      </c>
      <c r="T31" s="10">
        <v>17</v>
      </c>
    </row>
    <row r="32" spans="1:20" s="3" customFormat="1" ht="17" x14ac:dyDescent="0.2">
      <c r="A32" s="2" t="s">
        <v>46</v>
      </c>
      <c r="C32" s="3">
        <v>28</v>
      </c>
      <c r="D32" s="2" t="s">
        <v>14</v>
      </c>
      <c r="I32" s="6"/>
      <c r="K32" s="6"/>
      <c r="M32" s="6"/>
      <c r="P32" s="6"/>
      <c r="T32" s="11"/>
    </row>
    <row r="33" spans="1:20" ht="17" x14ac:dyDescent="0.2">
      <c r="A33" s="1" t="s">
        <v>47</v>
      </c>
      <c r="B33">
        <v>1</v>
      </c>
      <c r="D33" s="1" t="s">
        <v>48</v>
      </c>
      <c r="F33" t="s">
        <v>90</v>
      </c>
      <c r="G33">
        <v>1</v>
      </c>
      <c r="H33">
        <v>1</v>
      </c>
      <c r="M33" s="5">
        <v>1</v>
      </c>
    </row>
    <row r="34" spans="1:20" ht="17" x14ac:dyDescent="0.2">
      <c r="A34" s="1" t="s">
        <v>49</v>
      </c>
      <c r="B34">
        <v>2</v>
      </c>
      <c r="D34" s="1" t="s">
        <v>50</v>
      </c>
      <c r="E34" t="s">
        <v>9</v>
      </c>
      <c r="F34" t="s">
        <v>90</v>
      </c>
      <c r="G34">
        <v>1</v>
      </c>
      <c r="H34">
        <v>1</v>
      </c>
      <c r="M34" s="5">
        <v>2</v>
      </c>
    </row>
    <row r="35" spans="1:20" ht="17" x14ac:dyDescent="0.2">
      <c r="A35" s="1" t="s">
        <v>51</v>
      </c>
      <c r="B35">
        <v>1</v>
      </c>
      <c r="D35" s="1" t="s">
        <v>50</v>
      </c>
      <c r="E35" t="s">
        <v>44</v>
      </c>
      <c r="F35" t="s">
        <v>90</v>
      </c>
      <c r="G35">
        <v>1</v>
      </c>
      <c r="H35">
        <v>1</v>
      </c>
      <c r="M35" s="5">
        <v>1</v>
      </c>
    </row>
    <row r="36" spans="1:20" ht="17" x14ac:dyDescent="0.2">
      <c r="A36" s="1" t="s">
        <v>52</v>
      </c>
      <c r="B36">
        <v>1</v>
      </c>
      <c r="D36" s="1" t="s">
        <v>14</v>
      </c>
      <c r="E36" t="s">
        <v>30</v>
      </c>
      <c r="F36" t="s">
        <v>90</v>
      </c>
      <c r="G36">
        <v>1</v>
      </c>
      <c r="H36">
        <v>1</v>
      </c>
      <c r="M36" s="5">
        <v>1</v>
      </c>
    </row>
    <row r="37" spans="1:20" ht="17" x14ac:dyDescent="0.2">
      <c r="A37" s="1" t="s">
        <v>9</v>
      </c>
      <c r="B37">
        <v>23</v>
      </c>
      <c r="E37" t="s">
        <v>15</v>
      </c>
      <c r="F37" t="s">
        <v>90</v>
      </c>
      <c r="G37">
        <v>1</v>
      </c>
      <c r="H37">
        <v>1</v>
      </c>
      <c r="M37" s="5">
        <v>23</v>
      </c>
    </row>
    <row r="38" spans="1:20" x14ac:dyDescent="0.2">
      <c r="J38">
        <v>0</v>
      </c>
      <c r="L38">
        <v>0</v>
      </c>
      <c r="O38">
        <v>28</v>
      </c>
      <c r="R38">
        <v>0</v>
      </c>
      <c r="T38" s="10">
        <v>28</v>
      </c>
    </row>
    <row r="39" spans="1:20" s="3" customFormat="1" ht="17" x14ac:dyDescent="0.2">
      <c r="A39" s="2" t="s">
        <v>53</v>
      </c>
      <c r="C39" s="3">
        <v>23</v>
      </c>
      <c r="D39" s="2" t="s">
        <v>59</v>
      </c>
      <c r="I39" s="6"/>
      <c r="K39" s="6"/>
      <c r="M39" s="6"/>
      <c r="P39" s="6"/>
      <c r="T39" s="11"/>
    </row>
    <row r="40" spans="1:20" ht="34" x14ac:dyDescent="0.2">
      <c r="A40" s="1" t="s">
        <v>54</v>
      </c>
      <c r="B40">
        <v>1</v>
      </c>
      <c r="D40" s="1" t="s">
        <v>55</v>
      </c>
      <c r="F40" t="s">
        <v>89</v>
      </c>
      <c r="G40">
        <v>1</v>
      </c>
      <c r="H40">
        <v>0.5</v>
      </c>
      <c r="P40" s="5">
        <v>0.5</v>
      </c>
    </row>
    <row r="41" spans="1:20" ht="17" x14ac:dyDescent="0.2">
      <c r="A41" s="1" t="s">
        <v>56</v>
      </c>
      <c r="B41">
        <v>1</v>
      </c>
      <c r="D41" s="1" t="s">
        <v>58</v>
      </c>
      <c r="E41" t="s">
        <v>57</v>
      </c>
      <c r="F41" t="s">
        <v>89</v>
      </c>
      <c r="G41">
        <v>1</v>
      </c>
      <c r="H41">
        <v>0.5</v>
      </c>
      <c r="P41" s="5">
        <v>0.5</v>
      </c>
    </row>
    <row r="42" spans="1:20" ht="17" x14ac:dyDescent="0.2">
      <c r="A42" s="1" t="s">
        <v>9</v>
      </c>
      <c r="B42">
        <v>18</v>
      </c>
      <c r="F42" t="s">
        <v>89</v>
      </c>
      <c r="G42">
        <v>1</v>
      </c>
      <c r="H42">
        <v>0.5</v>
      </c>
      <c r="P42" s="5">
        <v>9</v>
      </c>
    </row>
    <row r="43" spans="1:20" x14ac:dyDescent="0.2">
      <c r="J43">
        <v>0</v>
      </c>
      <c r="L43">
        <v>0</v>
      </c>
      <c r="O43">
        <v>0</v>
      </c>
      <c r="R43">
        <v>10</v>
      </c>
      <c r="T43" s="10">
        <v>10</v>
      </c>
    </row>
    <row r="44" spans="1:20" ht="17" thickBot="1" x14ac:dyDescent="0.25"/>
    <row r="45" spans="1:20" s="8" customFormat="1" ht="18" thickTop="1" thickBot="1" x14ac:dyDescent="0.25">
      <c r="A45" s="7"/>
      <c r="D45" s="7"/>
      <c r="I45" s="9"/>
      <c r="J45" s="8">
        <f>SUM(J4:J43)</f>
        <v>27</v>
      </c>
      <c r="K45" s="9"/>
      <c r="L45" s="8">
        <f>SUM(L4:L43)</f>
        <v>1</v>
      </c>
      <c r="M45" s="9"/>
      <c r="O45" s="8">
        <f>SUM(O4:O43)</f>
        <v>30.5</v>
      </c>
      <c r="P45" s="9"/>
      <c r="R45" s="8">
        <f>SUM(R5:R43)</f>
        <v>14</v>
      </c>
      <c r="T45" s="12">
        <f>SUM(J45:R45)</f>
        <v>72.5</v>
      </c>
    </row>
    <row r="46" spans="1:20" ht="17" thickTop="1" x14ac:dyDescent="0.2"/>
    <row r="52" spans="1:20" ht="17" x14ac:dyDescent="0.2">
      <c r="A52" s="1" t="s">
        <v>60</v>
      </c>
    </row>
    <row r="53" spans="1:20" s="3" customFormat="1" ht="17" x14ac:dyDescent="0.2">
      <c r="A53" s="2" t="s">
        <v>61</v>
      </c>
      <c r="C53" s="3">
        <v>3</v>
      </c>
      <c r="D53" s="2" t="s">
        <v>65</v>
      </c>
      <c r="I53" s="6"/>
      <c r="K53" s="6"/>
      <c r="M53" s="6"/>
      <c r="P53" s="6"/>
      <c r="T53" s="11"/>
    </row>
    <row r="54" spans="1:20" ht="17" x14ac:dyDescent="0.2">
      <c r="A54" s="1" t="s">
        <v>62</v>
      </c>
      <c r="B54">
        <v>1</v>
      </c>
      <c r="D54" s="1" t="s">
        <v>63</v>
      </c>
    </row>
    <row r="55" spans="1:20" ht="17" x14ac:dyDescent="0.2">
      <c r="A55" s="1" t="s">
        <v>9</v>
      </c>
      <c r="B55">
        <v>1</v>
      </c>
      <c r="D55" s="1" t="s">
        <v>64</v>
      </c>
    </row>
    <row r="56" spans="1:20" ht="17" x14ac:dyDescent="0.2">
      <c r="A56" s="1" t="s">
        <v>9</v>
      </c>
      <c r="B56">
        <v>1</v>
      </c>
    </row>
    <row r="58" spans="1:20" s="3" customFormat="1" ht="17" x14ac:dyDescent="0.2">
      <c r="A58" s="2" t="s">
        <v>67</v>
      </c>
      <c r="C58" s="3">
        <v>4</v>
      </c>
      <c r="D58" s="2" t="s">
        <v>68</v>
      </c>
      <c r="I58" s="6"/>
      <c r="K58" s="6"/>
      <c r="M58" s="6"/>
      <c r="P58" s="6"/>
      <c r="T58" s="11"/>
    </row>
    <row r="59" spans="1:20" ht="17" x14ac:dyDescent="0.2">
      <c r="A59" s="1" t="s">
        <v>69</v>
      </c>
      <c r="B59">
        <v>4</v>
      </c>
    </row>
    <row r="61" spans="1:20" s="3" customFormat="1" ht="17" x14ac:dyDescent="0.2">
      <c r="A61" s="2" t="s">
        <v>66</v>
      </c>
      <c r="C61" s="3">
        <v>2</v>
      </c>
      <c r="D61" s="2" t="s">
        <v>71</v>
      </c>
      <c r="I61" s="6"/>
      <c r="K61" s="6"/>
      <c r="M61" s="6"/>
      <c r="P61" s="6"/>
      <c r="T61" s="11"/>
    </row>
    <row r="62" spans="1:20" ht="34" x14ac:dyDescent="0.2">
      <c r="A62" s="1" t="s">
        <v>70</v>
      </c>
    </row>
    <row r="63" spans="1:20" ht="17" x14ac:dyDescent="0.2">
      <c r="A63" s="1" t="s">
        <v>32</v>
      </c>
      <c r="B63">
        <v>1</v>
      </c>
    </row>
    <row r="64" spans="1:20" ht="17" x14ac:dyDescent="0.2">
      <c r="A64" s="1" t="s">
        <v>72</v>
      </c>
      <c r="B64">
        <v>1</v>
      </c>
    </row>
    <row r="66" spans="1:20" s="3" customFormat="1" ht="17" x14ac:dyDescent="0.2">
      <c r="A66" s="2" t="s">
        <v>73</v>
      </c>
      <c r="C66" s="3">
        <v>7</v>
      </c>
      <c r="D66" s="2" t="s">
        <v>71</v>
      </c>
      <c r="I66" s="6"/>
      <c r="K66" s="6"/>
      <c r="M66" s="6"/>
      <c r="P66" s="6"/>
      <c r="T66" s="11"/>
    </row>
    <row r="67" spans="1:20" ht="34" x14ac:dyDescent="0.2">
      <c r="A67" s="1" t="s">
        <v>75</v>
      </c>
      <c r="B67">
        <v>2</v>
      </c>
      <c r="D67" s="1" t="s">
        <v>74</v>
      </c>
    </row>
    <row r="68" spans="1:20" ht="17" x14ac:dyDescent="0.2">
      <c r="A68" s="1" t="s">
        <v>9</v>
      </c>
      <c r="B68">
        <v>5</v>
      </c>
    </row>
    <row r="70" spans="1:20" ht="17" x14ac:dyDescent="0.2">
      <c r="A70" s="1" t="s">
        <v>76</v>
      </c>
    </row>
    <row r="71" spans="1:20" s="3" customFormat="1" ht="17" x14ac:dyDescent="0.2">
      <c r="A71" s="2" t="s">
        <v>77</v>
      </c>
      <c r="C71" s="3">
        <v>15</v>
      </c>
      <c r="D71" s="2" t="s">
        <v>81</v>
      </c>
      <c r="I71" s="6"/>
      <c r="K71" s="6"/>
      <c r="M71" s="6"/>
      <c r="P71" s="6"/>
      <c r="T71" s="11"/>
    </row>
    <row r="72" spans="1:20" ht="34" x14ac:dyDescent="0.2">
      <c r="A72" s="1" t="s">
        <v>78</v>
      </c>
      <c r="B72">
        <v>1</v>
      </c>
      <c r="D72" s="1" t="s">
        <v>79</v>
      </c>
    </row>
    <row r="73" spans="1:20" ht="34" x14ac:dyDescent="0.2">
      <c r="A73" s="1" t="s">
        <v>80</v>
      </c>
    </row>
    <row r="74" spans="1:20" ht="17" x14ac:dyDescent="0.2">
      <c r="A74" s="1" t="s">
        <v>45</v>
      </c>
      <c r="B74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177F-48BC-4F47-A451-EDD6F0889D02}">
  <dimension ref="A3:T31"/>
  <sheetViews>
    <sheetView topLeftCell="A11" workbookViewId="0">
      <selection activeCell="Q28" activeCellId="7" sqref="J24 L24 O24 Q24 J28 L28 O28 Q28"/>
    </sheetView>
  </sheetViews>
  <sheetFormatPr baseColWidth="10" defaultRowHeight="16" x14ac:dyDescent="0.2"/>
  <cols>
    <col min="20" max="20" width="10.83203125" style="10"/>
  </cols>
  <sheetData>
    <row r="3" spans="1:20" s="13" customFormat="1" x14ac:dyDescent="0.2">
      <c r="A3" s="13" t="s">
        <v>92</v>
      </c>
      <c r="T3" s="16"/>
    </row>
    <row r="4" spans="1:20" ht="34" x14ac:dyDescent="0.2">
      <c r="A4" s="1" t="s">
        <v>3</v>
      </c>
      <c r="B4">
        <v>1</v>
      </c>
      <c r="D4" s="1" t="s">
        <v>7</v>
      </c>
      <c r="F4" t="s">
        <v>86</v>
      </c>
      <c r="G4">
        <v>1</v>
      </c>
      <c r="H4">
        <v>1</v>
      </c>
      <c r="I4" s="5">
        <v>1</v>
      </c>
      <c r="K4" s="5"/>
      <c r="M4" s="5"/>
      <c r="P4" s="5"/>
    </row>
    <row r="5" spans="1:20" ht="17" x14ac:dyDescent="0.2">
      <c r="A5" s="1" t="s">
        <v>9</v>
      </c>
      <c r="B5">
        <v>7</v>
      </c>
      <c r="D5" s="1"/>
      <c r="E5" t="s">
        <v>15</v>
      </c>
      <c r="F5" t="s">
        <v>86</v>
      </c>
      <c r="G5">
        <v>1</v>
      </c>
      <c r="H5">
        <v>1</v>
      </c>
      <c r="I5" s="5">
        <v>7</v>
      </c>
      <c r="K5" s="5"/>
      <c r="M5" s="5"/>
      <c r="P5" s="5"/>
    </row>
    <row r="6" spans="1:20" ht="34" x14ac:dyDescent="0.2">
      <c r="A6" s="1" t="s">
        <v>11</v>
      </c>
      <c r="B6">
        <v>1</v>
      </c>
      <c r="D6" s="1" t="s">
        <v>12</v>
      </c>
      <c r="F6" t="s">
        <v>87</v>
      </c>
      <c r="G6">
        <v>2</v>
      </c>
      <c r="H6">
        <v>1</v>
      </c>
      <c r="I6" s="5"/>
      <c r="K6" s="5">
        <v>0.5</v>
      </c>
      <c r="M6" s="5">
        <v>0.5</v>
      </c>
      <c r="N6">
        <v>0</v>
      </c>
      <c r="P6" s="5"/>
    </row>
    <row r="7" spans="1:20" ht="18" customHeight="1" x14ac:dyDescent="0.2">
      <c r="A7" s="1" t="s">
        <v>13</v>
      </c>
      <c r="B7">
        <v>1</v>
      </c>
      <c r="D7" s="1" t="s">
        <v>14</v>
      </c>
      <c r="F7" t="s">
        <v>87</v>
      </c>
      <c r="G7">
        <v>2</v>
      </c>
      <c r="H7">
        <v>1</v>
      </c>
      <c r="I7" s="5"/>
      <c r="K7" s="5">
        <v>0.5</v>
      </c>
      <c r="M7" s="5">
        <v>0.5</v>
      </c>
      <c r="N7">
        <v>0</v>
      </c>
      <c r="P7" s="5"/>
    </row>
    <row r="8" spans="1:20" ht="34" x14ac:dyDescent="0.2">
      <c r="A8" s="1" t="s">
        <v>20</v>
      </c>
      <c r="B8">
        <v>2</v>
      </c>
      <c r="D8" s="1" t="s">
        <v>21</v>
      </c>
      <c r="E8" t="s">
        <v>15</v>
      </c>
      <c r="F8" t="s">
        <v>88</v>
      </c>
      <c r="G8">
        <v>2</v>
      </c>
      <c r="H8">
        <v>1</v>
      </c>
      <c r="I8" s="5"/>
      <c r="K8" s="5"/>
      <c r="M8" s="5"/>
      <c r="N8">
        <v>1</v>
      </c>
      <c r="P8" s="5">
        <v>1</v>
      </c>
    </row>
    <row r="9" spans="1:20" ht="51" x14ac:dyDescent="0.2">
      <c r="A9" s="1" t="s">
        <v>19</v>
      </c>
      <c r="B9">
        <v>1</v>
      </c>
      <c r="D9" s="1" t="s">
        <v>23</v>
      </c>
      <c r="E9" t="s">
        <v>15</v>
      </c>
      <c r="F9" t="s">
        <v>88</v>
      </c>
      <c r="G9">
        <v>2</v>
      </c>
      <c r="H9">
        <v>1</v>
      </c>
      <c r="I9" s="5"/>
      <c r="K9" s="5"/>
      <c r="M9" s="5"/>
      <c r="N9">
        <v>0.5</v>
      </c>
      <c r="P9" s="5">
        <v>0.5</v>
      </c>
    </row>
    <row r="10" spans="1:20" ht="68" x14ac:dyDescent="0.2">
      <c r="A10" s="1" t="s">
        <v>25</v>
      </c>
      <c r="B10" s="4" t="s">
        <v>26</v>
      </c>
      <c r="D10" s="1" t="s">
        <v>27</v>
      </c>
      <c r="F10" t="s">
        <v>89</v>
      </c>
      <c r="G10">
        <v>1</v>
      </c>
      <c r="H10">
        <v>0.5</v>
      </c>
      <c r="I10" s="5"/>
      <c r="K10" s="5"/>
      <c r="M10" s="5"/>
      <c r="P10" s="5">
        <v>2</v>
      </c>
    </row>
    <row r="11" spans="1:20" ht="34" x14ac:dyDescent="0.2">
      <c r="A11" s="1" t="s">
        <v>28</v>
      </c>
      <c r="B11">
        <v>1</v>
      </c>
      <c r="D11" s="1" t="s">
        <v>29</v>
      </c>
      <c r="E11" t="s">
        <v>30</v>
      </c>
      <c r="F11" t="s">
        <v>89</v>
      </c>
      <c r="G11">
        <v>1</v>
      </c>
      <c r="H11">
        <v>0.5</v>
      </c>
      <c r="I11" s="5"/>
      <c r="K11" s="5"/>
      <c r="M11" s="5"/>
      <c r="P11" s="5">
        <v>0.5</v>
      </c>
    </row>
    <row r="12" spans="1:20" ht="34" x14ac:dyDescent="0.2">
      <c r="A12" s="1" t="s">
        <v>36</v>
      </c>
      <c r="B12">
        <v>5</v>
      </c>
      <c r="D12" s="1"/>
      <c r="I12" s="5"/>
      <c r="K12" s="5"/>
      <c r="M12" s="5"/>
      <c r="P12" s="5"/>
    </row>
    <row r="13" spans="1:20" ht="34" x14ac:dyDescent="0.2">
      <c r="A13" s="1" t="s">
        <v>38</v>
      </c>
      <c r="B13">
        <v>3</v>
      </c>
      <c r="D13" s="1"/>
      <c r="E13" t="s">
        <v>15</v>
      </c>
      <c r="F13" t="s">
        <v>86</v>
      </c>
      <c r="G13">
        <v>1</v>
      </c>
      <c r="H13">
        <v>0.5</v>
      </c>
      <c r="I13" s="5">
        <v>1.5</v>
      </c>
      <c r="K13" s="5"/>
      <c r="M13" s="5"/>
      <c r="P13" s="5"/>
    </row>
    <row r="14" spans="1:20" ht="51" x14ac:dyDescent="0.2">
      <c r="A14" s="1" t="s">
        <v>39</v>
      </c>
      <c r="B14">
        <v>1</v>
      </c>
      <c r="D14" s="1" t="s">
        <v>40</v>
      </c>
      <c r="F14" t="s">
        <v>86</v>
      </c>
      <c r="G14">
        <v>1</v>
      </c>
      <c r="H14">
        <v>0.5</v>
      </c>
      <c r="I14" s="5">
        <v>0.5</v>
      </c>
      <c r="K14" s="5"/>
      <c r="M14" s="5"/>
      <c r="P14" s="5"/>
    </row>
    <row r="15" spans="1:20" ht="17" x14ac:dyDescent="0.2">
      <c r="A15" s="1" t="s">
        <v>9</v>
      </c>
      <c r="B15">
        <v>6</v>
      </c>
      <c r="D15" s="1"/>
      <c r="F15" t="s">
        <v>86</v>
      </c>
      <c r="G15">
        <v>1</v>
      </c>
      <c r="H15">
        <v>1</v>
      </c>
      <c r="I15" s="5">
        <v>6</v>
      </c>
      <c r="K15" s="5"/>
      <c r="M15" s="5"/>
      <c r="P15" s="5"/>
    </row>
    <row r="16" spans="1:20" ht="17" x14ac:dyDescent="0.2">
      <c r="A16" s="1" t="s">
        <v>47</v>
      </c>
      <c r="B16">
        <v>1</v>
      </c>
      <c r="D16" s="1" t="s">
        <v>48</v>
      </c>
      <c r="F16" t="s">
        <v>90</v>
      </c>
      <c r="G16">
        <v>1</v>
      </c>
      <c r="H16">
        <v>1</v>
      </c>
      <c r="I16" s="5"/>
      <c r="K16" s="5"/>
      <c r="M16" s="5">
        <v>1</v>
      </c>
      <c r="P16" s="5"/>
    </row>
    <row r="17" spans="1:20" ht="34" x14ac:dyDescent="0.2">
      <c r="A17" s="1" t="s">
        <v>49</v>
      </c>
      <c r="B17">
        <v>2</v>
      </c>
      <c r="D17" s="1" t="s">
        <v>50</v>
      </c>
      <c r="E17" t="s">
        <v>9</v>
      </c>
      <c r="F17" t="s">
        <v>90</v>
      </c>
      <c r="G17">
        <v>1</v>
      </c>
      <c r="H17">
        <v>1</v>
      </c>
      <c r="I17" s="5"/>
      <c r="K17" s="5"/>
      <c r="M17" s="5">
        <v>2</v>
      </c>
      <c r="P17" s="5"/>
    </row>
    <row r="18" spans="1:20" ht="34" x14ac:dyDescent="0.2">
      <c r="A18" s="1" t="s">
        <v>51</v>
      </c>
      <c r="B18">
        <v>1</v>
      </c>
      <c r="D18" s="1" t="s">
        <v>50</v>
      </c>
      <c r="E18" t="s">
        <v>44</v>
      </c>
      <c r="F18" t="s">
        <v>90</v>
      </c>
      <c r="G18">
        <v>1</v>
      </c>
      <c r="H18">
        <v>1</v>
      </c>
      <c r="I18" s="5"/>
      <c r="K18" s="5"/>
      <c r="M18" s="5">
        <v>1</v>
      </c>
      <c r="P18" s="5"/>
    </row>
    <row r="19" spans="1:20" ht="34" x14ac:dyDescent="0.2">
      <c r="A19" s="1" t="s">
        <v>52</v>
      </c>
      <c r="B19">
        <v>1</v>
      </c>
      <c r="D19" s="1" t="s">
        <v>14</v>
      </c>
      <c r="E19" t="s">
        <v>30</v>
      </c>
      <c r="F19" t="s">
        <v>90</v>
      </c>
      <c r="G19">
        <v>1</v>
      </c>
      <c r="H19">
        <v>1</v>
      </c>
      <c r="I19" s="5"/>
      <c r="K19" s="5"/>
      <c r="M19" s="5">
        <v>1</v>
      </c>
      <c r="P19" s="5"/>
    </row>
    <row r="20" spans="1:20" ht="17" x14ac:dyDescent="0.2">
      <c r="A20" s="1" t="s">
        <v>9</v>
      </c>
      <c r="B20">
        <v>23</v>
      </c>
      <c r="D20" s="1"/>
      <c r="E20" t="s">
        <v>15</v>
      </c>
      <c r="F20" t="s">
        <v>90</v>
      </c>
      <c r="G20">
        <v>1</v>
      </c>
      <c r="H20">
        <v>1</v>
      </c>
      <c r="I20" s="5"/>
      <c r="K20" s="5"/>
      <c r="M20" s="5">
        <v>23</v>
      </c>
      <c r="P20" s="5"/>
    </row>
    <row r="21" spans="1:20" ht="34" x14ac:dyDescent="0.2">
      <c r="A21" s="1" t="s">
        <v>54</v>
      </c>
      <c r="B21">
        <v>1</v>
      </c>
      <c r="D21" s="1" t="s">
        <v>55</v>
      </c>
      <c r="F21" t="s">
        <v>89</v>
      </c>
      <c r="G21">
        <v>1</v>
      </c>
      <c r="H21">
        <v>0.5</v>
      </c>
      <c r="I21" s="5"/>
      <c r="K21" s="5"/>
      <c r="M21" s="5"/>
      <c r="P21" s="5">
        <v>0.5</v>
      </c>
    </row>
    <row r="22" spans="1:20" ht="34" x14ac:dyDescent="0.2">
      <c r="A22" s="1" t="s">
        <v>56</v>
      </c>
      <c r="B22">
        <v>1</v>
      </c>
      <c r="D22" s="1" t="s">
        <v>58</v>
      </c>
      <c r="E22" t="s">
        <v>57</v>
      </c>
      <c r="F22" t="s">
        <v>89</v>
      </c>
      <c r="G22">
        <v>1</v>
      </c>
      <c r="H22">
        <v>0.5</v>
      </c>
      <c r="I22" s="5"/>
      <c r="K22" s="5"/>
      <c r="M22" s="5"/>
      <c r="P22" s="5">
        <v>0.5</v>
      </c>
    </row>
    <row r="23" spans="1:20" ht="17" x14ac:dyDescent="0.2">
      <c r="A23" s="1" t="s">
        <v>9</v>
      </c>
      <c r="B23">
        <v>18</v>
      </c>
      <c r="D23" s="1"/>
      <c r="F23" t="s">
        <v>89</v>
      </c>
      <c r="G23">
        <v>1</v>
      </c>
      <c r="H23">
        <v>0.5</v>
      </c>
      <c r="I23" s="5"/>
      <c r="K23" s="5"/>
      <c r="M23" s="5"/>
      <c r="P23" s="5">
        <v>9</v>
      </c>
    </row>
    <row r="24" spans="1:20" x14ac:dyDescent="0.2">
      <c r="A24" s="1"/>
      <c r="D24" s="1"/>
      <c r="I24" s="15"/>
      <c r="J24">
        <f>SUM(I4:I23)</f>
        <v>16</v>
      </c>
      <c r="L24" s="15">
        <f>SUM(K4:K23)</f>
        <v>1</v>
      </c>
      <c r="M24" s="15"/>
      <c r="O24">
        <f>SUM(M4:N22)</f>
        <v>30.5</v>
      </c>
      <c r="P24" s="15"/>
      <c r="Q24">
        <f>SUM(P4:P23)</f>
        <v>14</v>
      </c>
      <c r="T24" s="10">
        <f>SUM(J24:Q24)</f>
        <v>61.5</v>
      </c>
    </row>
    <row r="26" spans="1:20" s="13" customFormat="1" ht="34" x14ac:dyDescent="0.2">
      <c r="A26" s="14" t="s">
        <v>93</v>
      </c>
      <c r="T26" s="16"/>
    </row>
    <row r="27" spans="1:20" ht="34" x14ac:dyDescent="0.2">
      <c r="A27" s="1" t="s">
        <v>11</v>
      </c>
      <c r="B27">
        <v>1</v>
      </c>
      <c r="D27" s="1" t="s">
        <v>12</v>
      </c>
      <c r="F27" t="s">
        <v>87</v>
      </c>
      <c r="G27">
        <v>2</v>
      </c>
      <c r="H27">
        <v>1</v>
      </c>
      <c r="I27" s="5"/>
      <c r="K27" s="5">
        <v>0.5</v>
      </c>
      <c r="M27" s="5">
        <v>0.5</v>
      </c>
      <c r="N27">
        <v>0</v>
      </c>
      <c r="P27" s="5"/>
    </row>
    <row r="28" spans="1:20" x14ac:dyDescent="0.2">
      <c r="J28">
        <v>0</v>
      </c>
      <c r="L28">
        <v>0.5</v>
      </c>
      <c r="O28">
        <v>0.5</v>
      </c>
      <c r="Q28">
        <v>0</v>
      </c>
      <c r="T28" s="10">
        <v>1</v>
      </c>
    </row>
    <row r="29" spans="1:20" ht="17" thickBot="1" x14ac:dyDescent="0.25"/>
    <row r="30" spans="1:20" s="8" customFormat="1" ht="18" thickTop="1" thickBot="1" x14ac:dyDescent="0.25">
      <c r="J30" s="8">
        <v>16</v>
      </c>
      <c r="L30" s="8">
        <v>1.5</v>
      </c>
      <c r="O30" s="8">
        <v>31</v>
      </c>
      <c r="Q30" s="8">
        <v>14</v>
      </c>
      <c r="T30" s="12">
        <f>SUM(J30:Q30)</f>
        <v>62.5</v>
      </c>
    </row>
    <row r="31" spans="1:20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010F-19F6-3E49-B47C-075F219DA1E3}">
  <dimension ref="A1:E3"/>
  <sheetViews>
    <sheetView workbookViewId="0">
      <selection sqref="A1:E3"/>
    </sheetView>
  </sheetViews>
  <sheetFormatPr baseColWidth="10" defaultRowHeight="16" x14ac:dyDescent="0.2"/>
  <sheetData>
    <row r="1" spans="1:5" x14ac:dyDescent="0.2">
      <c r="B1" t="s">
        <v>86</v>
      </c>
      <c r="C1" t="s">
        <v>91</v>
      </c>
      <c r="D1" t="s">
        <v>90</v>
      </c>
      <c r="E1" t="s">
        <v>89</v>
      </c>
    </row>
    <row r="2" spans="1:5" x14ac:dyDescent="0.2">
      <c r="A2" t="s">
        <v>92</v>
      </c>
      <c r="B2">
        <v>16</v>
      </c>
      <c r="C2" s="15">
        <v>1</v>
      </c>
      <c r="D2">
        <v>30.5</v>
      </c>
      <c r="E2">
        <v>14</v>
      </c>
    </row>
    <row r="3" spans="1:5" x14ac:dyDescent="0.2">
      <c r="A3" t="s">
        <v>94</v>
      </c>
      <c r="B3">
        <v>0</v>
      </c>
      <c r="C3">
        <v>0.5</v>
      </c>
      <c r="D3">
        <v>0.5</v>
      </c>
      <c r="E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4B2C5-1993-D640-91EC-4857527FB146}">
  <dimension ref="A1:O12"/>
  <sheetViews>
    <sheetView tabSelected="1" workbookViewId="0">
      <selection activeCell="I11" sqref="I11:L12"/>
    </sheetView>
  </sheetViews>
  <sheetFormatPr baseColWidth="10" defaultRowHeight="16" x14ac:dyDescent="0.2"/>
  <sheetData>
    <row r="1" spans="1:15" x14ac:dyDescent="0.2">
      <c r="B1" t="s">
        <v>86</v>
      </c>
      <c r="C1" t="s">
        <v>91</v>
      </c>
      <c r="D1" t="s">
        <v>90</v>
      </c>
      <c r="E1" t="s">
        <v>89</v>
      </c>
    </row>
    <row r="2" spans="1:15" x14ac:dyDescent="0.2">
      <c r="A2" t="s">
        <v>92</v>
      </c>
      <c r="B2">
        <v>16</v>
      </c>
      <c r="C2" s="15">
        <v>1</v>
      </c>
      <c r="D2">
        <v>30.5</v>
      </c>
      <c r="E2">
        <v>14</v>
      </c>
      <c r="G2">
        <f>B2/(B5/100)</f>
        <v>100</v>
      </c>
      <c r="H2">
        <f t="shared" ref="H2:J2" si="0">C2/(C5/100)</f>
        <v>66.666666666666671</v>
      </c>
      <c r="I2">
        <f t="shared" si="0"/>
        <v>98.387096774193552</v>
      </c>
      <c r="J2">
        <f t="shared" si="0"/>
        <v>99.999999999999986</v>
      </c>
      <c r="L2">
        <f>ROUND(G2,0)</f>
        <v>100</v>
      </c>
      <c r="M2">
        <f t="shared" ref="M2:O2" si="1">ROUND(H2,0)</f>
        <v>67</v>
      </c>
      <c r="N2">
        <f t="shared" si="1"/>
        <v>98</v>
      </c>
      <c r="O2">
        <f t="shared" si="1"/>
        <v>100</v>
      </c>
    </row>
    <row r="3" spans="1:15" x14ac:dyDescent="0.2">
      <c r="A3" t="s">
        <v>94</v>
      </c>
      <c r="B3">
        <v>0</v>
      </c>
      <c r="C3">
        <v>0.5</v>
      </c>
      <c r="D3">
        <v>0.5</v>
      </c>
      <c r="E3">
        <v>0</v>
      </c>
      <c r="G3">
        <f>B3/(B6/100)</f>
        <v>0</v>
      </c>
      <c r="H3">
        <f t="shared" ref="H3" si="2">C3/(C6/100)</f>
        <v>33.333333333333336</v>
      </c>
      <c r="I3">
        <f t="shared" ref="I3" si="3">D3/(D6/100)</f>
        <v>1.6129032258064517</v>
      </c>
      <c r="J3">
        <f t="shared" ref="J3" si="4">E3/(E6/100)</f>
        <v>0</v>
      </c>
      <c r="L3">
        <f>ROUND(G3,0)</f>
        <v>0</v>
      </c>
      <c r="M3">
        <f t="shared" ref="M3" si="5">ROUND(H3,0)</f>
        <v>33</v>
      </c>
      <c r="N3">
        <f t="shared" ref="N3" si="6">ROUND(I3,0)</f>
        <v>2</v>
      </c>
      <c r="O3">
        <f t="shared" ref="O3" si="7">ROUND(J3,0)</f>
        <v>0</v>
      </c>
    </row>
    <row r="5" spans="1:15" x14ac:dyDescent="0.2">
      <c r="B5">
        <v>16</v>
      </c>
      <c r="C5">
        <v>1.5</v>
      </c>
      <c r="D5">
        <v>31</v>
      </c>
      <c r="E5">
        <v>14</v>
      </c>
    </row>
    <row r="6" spans="1:15" x14ac:dyDescent="0.2">
      <c r="B6">
        <v>16</v>
      </c>
      <c r="C6">
        <v>1.5</v>
      </c>
      <c r="D6">
        <v>31</v>
      </c>
      <c r="E6">
        <v>14</v>
      </c>
    </row>
    <row r="7" spans="1:15" x14ac:dyDescent="0.2">
      <c r="B7">
        <v>16</v>
      </c>
      <c r="C7">
        <v>1.5</v>
      </c>
      <c r="D7">
        <v>31</v>
      </c>
      <c r="E7">
        <v>14</v>
      </c>
    </row>
    <row r="11" spans="1:15" x14ac:dyDescent="0.2">
      <c r="I11" t="s">
        <v>86</v>
      </c>
      <c r="J11" t="s">
        <v>91</v>
      </c>
      <c r="K11" t="s">
        <v>90</v>
      </c>
      <c r="L11" t="s">
        <v>89</v>
      </c>
    </row>
    <row r="12" spans="1:15" x14ac:dyDescent="0.2">
      <c r="I12">
        <v>16</v>
      </c>
      <c r="J12">
        <v>1.5</v>
      </c>
      <c r="K12">
        <v>31</v>
      </c>
      <c r="L12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D491-2AFD-D24F-9F18-72DA7713AB62}">
  <dimension ref="A1:E5"/>
  <sheetViews>
    <sheetView topLeftCell="A8" workbookViewId="0">
      <selection activeCell="Q32" sqref="Q32"/>
    </sheetView>
  </sheetViews>
  <sheetFormatPr baseColWidth="10" defaultRowHeight="16" x14ac:dyDescent="0.2"/>
  <sheetData>
    <row r="1" spans="1:5" x14ac:dyDescent="0.2">
      <c r="B1" t="s">
        <v>86</v>
      </c>
      <c r="C1" t="s">
        <v>91</v>
      </c>
      <c r="D1" t="s">
        <v>90</v>
      </c>
      <c r="E1" t="s">
        <v>89</v>
      </c>
    </row>
    <row r="2" spans="1:5" x14ac:dyDescent="0.2">
      <c r="A2" t="s">
        <v>92</v>
      </c>
      <c r="B2" s="17">
        <v>100</v>
      </c>
      <c r="C2" s="17">
        <v>67</v>
      </c>
      <c r="D2" s="17">
        <v>98</v>
      </c>
      <c r="E2" s="17">
        <v>100</v>
      </c>
    </row>
    <row r="3" spans="1:5" x14ac:dyDescent="0.2">
      <c r="A3" t="s">
        <v>93</v>
      </c>
      <c r="B3" s="17">
        <v>0</v>
      </c>
      <c r="C3" s="17">
        <v>33</v>
      </c>
      <c r="D3" s="17">
        <v>2</v>
      </c>
      <c r="E3" s="17">
        <v>0</v>
      </c>
    </row>
    <row r="5" spans="1:5" x14ac:dyDescent="0.2">
      <c r="B5">
        <v>16</v>
      </c>
      <c r="C5">
        <v>1.5</v>
      </c>
      <c r="D5">
        <v>31</v>
      </c>
      <c r="E5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dating</vt:lpstr>
      <vt:lpstr>origin</vt:lpstr>
      <vt:lpstr>charts</vt:lpstr>
      <vt:lpstr>Sheet1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K. Zerzeropulos</cp:lastModifiedBy>
  <dcterms:created xsi:type="dcterms:W3CDTF">2021-12-20T09:10:20Z</dcterms:created>
  <dcterms:modified xsi:type="dcterms:W3CDTF">2022-04-19T08:48:48Z</dcterms:modified>
</cp:coreProperties>
</file>