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BC2695A4-28BF-494A-B2DB-A72BEDF1140E}" xr6:coauthVersionLast="47" xr6:coauthVersionMax="47" xr10:uidLastSave="{00000000-0000-0000-0000-000000000000}"/>
  <bookViews>
    <workbookView xWindow="34080" yWindow="-4780" windowWidth="26760" windowHeight="15940" activeTab="4" xr2:uid="{C99CDD64-410B-2142-A907-D2FCB961BC02}"/>
  </bookViews>
  <sheets>
    <sheet name="dating" sheetId="1" r:id="rId1"/>
    <sheet name="origin" sheetId="2" r:id="rId2"/>
    <sheet name="charts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H3" i="4"/>
  <c r="H2" i="4"/>
  <c r="F2" i="4"/>
  <c r="F3" i="4"/>
  <c r="I3" i="4" s="1"/>
  <c r="F4" i="4"/>
  <c r="I4" i="4" s="1"/>
  <c r="E3" i="4"/>
  <c r="E4" i="4"/>
  <c r="H4" i="4" s="1"/>
  <c r="E5" i="4"/>
  <c r="H5" i="4" s="1"/>
  <c r="E6" i="4"/>
  <c r="H6" i="4" s="1"/>
  <c r="E7" i="4"/>
  <c r="H7" i="4" s="1"/>
  <c r="F5" i="4"/>
  <c r="I5" i="4" s="1"/>
  <c r="E2" i="4"/>
  <c r="C9" i="4"/>
  <c r="Q101" i="2"/>
  <c r="M101" i="2"/>
  <c r="Q76" i="2"/>
  <c r="Q66" i="2"/>
  <c r="Q54" i="2"/>
  <c r="M54" i="2"/>
  <c r="K54" i="2"/>
  <c r="Q42" i="2"/>
  <c r="O42" i="2"/>
  <c r="M42" i="2"/>
  <c r="K42" i="2"/>
  <c r="P80" i="2"/>
  <c r="N80" i="2"/>
  <c r="Q92" i="1"/>
  <c r="O92" i="1"/>
  <c r="M92" i="1"/>
  <c r="Q90" i="1"/>
  <c r="Q85" i="1"/>
  <c r="Q49" i="1"/>
  <c r="O90" i="1"/>
  <c r="M90" i="1"/>
  <c r="O85" i="1"/>
  <c r="M8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7" i="1"/>
  <c r="N88" i="1"/>
  <c r="N89" i="1"/>
  <c r="N5" i="1"/>
  <c r="O49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7" i="1"/>
  <c r="L88" i="1"/>
  <c r="L89" i="1"/>
  <c r="L5" i="1"/>
  <c r="M49" i="1" s="1"/>
  <c r="F7" i="4" l="1"/>
  <c r="I7" i="4" s="1"/>
  <c r="F6" i="4" l="1"/>
  <c r="I6" i="4" s="1"/>
</calcChain>
</file>

<file path=xl/sharedStrings.xml><?xml version="1.0" encoding="utf-8"?>
<sst xmlns="http://schemas.openxmlformats.org/spreadsheetml/2006/main" count="652" uniqueCount="150">
  <si>
    <t>Berytus Amphorae</t>
  </si>
  <si>
    <t>A</t>
  </si>
  <si>
    <t>B</t>
  </si>
  <si>
    <t>Trench</t>
  </si>
  <si>
    <t>Fabric</t>
  </si>
  <si>
    <t>Form</t>
  </si>
  <si>
    <t># sherds</t>
  </si>
  <si>
    <t>dating</t>
  </si>
  <si>
    <t>remark origin</t>
  </si>
  <si>
    <t>time slice</t>
  </si>
  <si>
    <t>% of time slice</t>
  </si>
  <si>
    <t>number of slices</t>
  </si>
  <si>
    <t>006.11629</t>
  </si>
  <si>
    <t>1st half 2nd AD</t>
  </si>
  <si>
    <t>Local</t>
  </si>
  <si>
    <t>Beirut 3.1</t>
  </si>
  <si>
    <t>D</t>
  </si>
  <si>
    <t>Beirut 3.3</t>
  </si>
  <si>
    <t>Beirut 3.2</t>
  </si>
  <si>
    <t xml:space="preserve">Local </t>
  </si>
  <si>
    <t>Beirut 3.1 variant</t>
  </si>
  <si>
    <t>Beirut 4.1</t>
  </si>
  <si>
    <t>Beirut Amphora</t>
  </si>
  <si>
    <t>local reduced</t>
  </si>
  <si>
    <t>AM 84</t>
  </si>
  <si>
    <t>local</t>
  </si>
  <si>
    <t>AM 71.1</t>
  </si>
  <si>
    <t>Koan imitation</t>
  </si>
  <si>
    <t>local likely</t>
  </si>
  <si>
    <t>AM 22.2</t>
  </si>
  <si>
    <t>FAM 43</t>
  </si>
  <si>
    <t>AM 72.3</t>
  </si>
  <si>
    <t>regional import</t>
  </si>
  <si>
    <t>AM 72</t>
  </si>
  <si>
    <t>handle</t>
  </si>
  <si>
    <t>FAM 44</t>
  </si>
  <si>
    <t>AM 77</t>
  </si>
  <si>
    <t>maybe Cypriot? Koan imitation</t>
  </si>
  <si>
    <t>FAM 1C</t>
  </si>
  <si>
    <t>AM 97</t>
  </si>
  <si>
    <t>Cypriot</t>
  </si>
  <si>
    <t>sandy import</t>
  </si>
  <si>
    <t>early Palestinian 1</t>
  </si>
  <si>
    <t>early Palestinian 1?</t>
  </si>
  <si>
    <t>early Palestinan 2</t>
  </si>
  <si>
    <t>early Palestinian 2?</t>
  </si>
  <si>
    <t>local varian/Palestinian</t>
  </si>
  <si>
    <t>early Palestinian 3</t>
  </si>
  <si>
    <t>AM 72.1-2</t>
  </si>
  <si>
    <t>local?</t>
  </si>
  <si>
    <t>early Palestinian series?</t>
  </si>
  <si>
    <t>local import / FAM 1</t>
  </si>
  <si>
    <t>ring handle</t>
  </si>
  <si>
    <t>FAM 41 group</t>
  </si>
  <si>
    <t>AM 57.1</t>
  </si>
  <si>
    <t>FAM 48</t>
  </si>
  <si>
    <t>AM 79</t>
  </si>
  <si>
    <t>AM 71</t>
  </si>
  <si>
    <t>mica import</t>
  </si>
  <si>
    <t>FAM 52</t>
  </si>
  <si>
    <t>AM 50 / Paphos 5</t>
  </si>
  <si>
    <t>FAM 68B</t>
  </si>
  <si>
    <t>AM 80</t>
  </si>
  <si>
    <t>FAM 68A</t>
  </si>
  <si>
    <t>AM 58.2</t>
  </si>
  <si>
    <t>buff</t>
  </si>
  <si>
    <t>Rhodian imitation</t>
  </si>
  <si>
    <t>volcanic buff</t>
  </si>
  <si>
    <t>mica</t>
  </si>
  <si>
    <t>unclassified</t>
  </si>
  <si>
    <t>import</t>
  </si>
  <si>
    <t>AM FT 18</t>
  </si>
  <si>
    <t>FAM 54</t>
  </si>
  <si>
    <t>AM 75</t>
  </si>
  <si>
    <t>Istrian? Italian? Sicilian?</t>
  </si>
  <si>
    <t>Tunisian</t>
  </si>
  <si>
    <t>AM 74</t>
  </si>
  <si>
    <t>FAM 42</t>
  </si>
  <si>
    <t>AM 89 / Dressel 14</t>
  </si>
  <si>
    <t>Portuguese</t>
  </si>
  <si>
    <t>FAM 51</t>
  </si>
  <si>
    <t>Dressel 20</t>
  </si>
  <si>
    <t>Baetican</t>
  </si>
  <si>
    <t>FAM 69</t>
  </si>
  <si>
    <t>AM 81</t>
  </si>
  <si>
    <t>western?</t>
  </si>
  <si>
    <t>006.11603</t>
  </si>
  <si>
    <t xml:space="preserve">1st half 2nd </t>
  </si>
  <si>
    <t xml:space="preserve">local </t>
  </si>
  <si>
    <t>Beirut 3.1 v</t>
  </si>
  <si>
    <t>Beirut 3.2 v</t>
  </si>
  <si>
    <t>Beirut</t>
  </si>
  <si>
    <t>local variant</t>
  </si>
  <si>
    <t>AM 93</t>
  </si>
  <si>
    <t>AM 94</t>
  </si>
  <si>
    <t>RH 76</t>
  </si>
  <si>
    <t>1st AD</t>
  </si>
  <si>
    <t>AM 72.1</t>
  </si>
  <si>
    <t>AM 95</t>
  </si>
  <si>
    <t>Cypriot likely</t>
  </si>
  <si>
    <t>Cypriot, Koan imitation</t>
  </si>
  <si>
    <t>AM 95?</t>
  </si>
  <si>
    <t>FAM 45 import</t>
  </si>
  <si>
    <t>foot</t>
  </si>
  <si>
    <t>FAM 41C</t>
  </si>
  <si>
    <t>RH 83</t>
  </si>
  <si>
    <t>FAM 7</t>
  </si>
  <si>
    <t>early Palestinian 4</t>
  </si>
  <si>
    <t>late 2nd</t>
  </si>
  <si>
    <t>Palestinian likely</t>
  </si>
  <si>
    <t>Gazan</t>
  </si>
  <si>
    <t>early Gazan amphora</t>
  </si>
  <si>
    <t>2nd half 2nd AD</t>
  </si>
  <si>
    <t>FAM 10</t>
  </si>
  <si>
    <t>Paphos Fig. 39.29</t>
  </si>
  <si>
    <t>Tyre</t>
  </si>
  <si>
    <t>FAM 63a</t>
  </si>
  <si>
    <t>AM 57.3 / Knossos Type 26</t>
  </si>
  <si>
    <t>maybe Black Sea region</t>
  </si>
  <si>
    <t>FAM 63B</t>
  </si>
  <si>
    <t>AM 57.2</t>
  </si>
  <si>
    <t>117 AD ca.</t>
  </si>
  <si>
    <t>Micaceaou buff</t>
  </si>
  <si>
    <t xml:space="preserve">RH 1 </t>
  </si>
  <si>
    <t>buff import</t>
  </si>
  <si>
    <t>Lipari</t>
  </si>
  <si>
    <t>Richborough 527</t>
  </si>
  <si>
    <t>AM 90</t>
  </si>
  <si>
    <t>FAM 50</t>
  </si>
  <si>
    <t>RH 114</t>
  </si>
  <si>
    <t>Baetica</t>
  </si>
  <si>
    <t>South Gallic</t>
  </si>
  <si>
    <t>RH 78 / Gauloise I</t>
  </si>
  <si>
    <t>Gaul</t>
  </si>
  <si>
    <t>Import</t>
  </si>
  <si>
    <t>AM FT</t>
  </si>
  <si>
    <t>006.12300/12237</t>
  </si>
  <si>
    <t>deposited 60-80 AD</t>
  </si>
  <si>
    <t>early Palestinian 2</t>
  </si>
  <si>
    <t>C</t>
  </si>
  <si>
    <t>not Gaza</t>
  </si>
  <si>
    <t>early Palestinian</t>
  </si>
  <si>
    <t>late Cypriot basket handle amphora</t>
  </si>
  <si>
    <t>Eastern Mediterranean</t>
  </si>
  <si>
    <t>Italian</t>
  </si>
  <si>
    <t>Berytus Amphora</t>
  </si>
  <si>
    <t>Aegean</t>
  </si>
  <si>
    <t>Western Mediterranean</t>
  </si>
  <si>
    <t>African</t>
  </si>
  <si>
    <t>Other/unidentified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</si>
</sst>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2" borderId="0" xfId="0" applyNumberFormat="1" applyFill="1"/>
    <xf numFmtId="0" fontId="0" fillId="2" borderId="0" xfId="0" applyNumberFormat="1" applyFill="1" applyAlignment="1">
      <alignment wrapText="1"/>
    </xf>
    <xf numFmtId="0" fontId="0" fillId="2" borderId="0" xfId="0" applyFill="1"/>
    <xf numFmtId="0" fontId="0" fillId="0" borderId="1" xfId="0" applyNumberFormat="1" applyBorder="1"/>
    <xf numFmtId="0" fontId="0" fillId="2" borderId="1" xfId="0" applyNumberFormat="1" applyFill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Berytus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Eastern Mediterranean</c:v>
                </c:pt>
                <c:pt idx="1">
                  <c:v>Cypriot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African</c:v>
                </c:pt>
                <c:pt idx="5">
                  <c:v>Other/unidentified</c:v>
                </c:pt>
              </c:strCache>
            </c:strRef>
          </c:cat>
          <c:val>
            <c:numRef>
              <c:f>charts!$D$2:$D$7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D049-95C6-367C1E3A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028640"/>
        <c:axId val="1854109872"/>
      </c:barChart>
      <c:catAx>
        <c:axId val="18540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4109872"/>
        <c:crosses val="autoZero"/>
        <c:auto val="1"/>
        <c:lblAlgn val="ctr"/>
        <c:lblOffset val="100"/>
        <c:noMultiLvlLbl val="0"/>
      </c:catAx>
      <c:valAx>
        <c:axId val="1854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54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Berytus D -</a:t>
            </a:r>
            <a:r>
              <a:rPr lang="en-GB" baseline="0"/>
              <a:t>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Eastern Mediterranean</c:v>
                </c:pt>
                <c:pt idx="1">
                  <c:v>Cypriot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African</c:v>
                </c:pt>
                <c:pt idx="5">
                  <c:v>Other/unidentified</c:v>
                </c:pt>
              </c:strCache>
            </c:strRef>
          </c:cat>
          <c:val>
            <c:numRef>
              <c:f>charts!$E$2:$E$7</c:f>
              <c:numCache>
                <c:formatCode>General</c:formatCode>
                <c:ptCount val="6"/>
                <c:pt idx="0">
                  <c:v>198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A-414C-9B4F-15008DDB9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469456"/>
        <c:axId val="1811754768"/>
      </c:barChart>
      <c:catAx>
        <c:axId val="18134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1754768"/>
        <c:crosses val="autoZero"/>
        <c:auto val="1"/>
        <c:lblAlgn val="ctr"/>
        <c:lblOffset val="100"/>
        <c:noMultiLvlLbl val="0"/>
      </c:catAx>
      <c:valAx>
        <c:axId val="18117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34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Berytus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Sheet1!$G$15:$H$15</c:f>
              <c:strCache>
                <c:ptCount val="2"/>
                <c:pt idx="0">
                  <c:v>C</c:v>
                </c:pt>
                <c:pt idx="1">
                  <c:v>D</c:v>
                </c:pt>
              </c:strCache>
            </c:strRef>
          </c:cat>
          <c:val>
            <c:numRef>
              <c:f>Sheet1!$G$16:$H$16</c:f>
              <c:numCache>
                <c:formatCode>General</c:formatCode>
                <c:ptCount val="2"/>
                <c:pt idx="0">
                  <c:v>7</c:v>
                </c:pt>
                <c:pt idx="1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Bertytus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997270464576183"/>
                  <c:y val="-0.228464419475655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8.3625748309075931E-2"/>
                  <c:y val="0.163031938423427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Eastern Mediterranean</c:v>
                </c:pt>
                <c:pt idx="1">
                  <c:v>Cypriot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African</c:v>
                </c:pt>
                <c:pt idx="5">
                  <c:v>Other/unidentified</c:v>
                </c:pt>
              </c:strCache>
            </c:strRef>
          </c:cat>
          <c:val>
            <c:numRef>
              <c:f>percentage!$B$2:$B$7</c:f>
              <c:numCache>
                <c:formatCode>General\%</c:formatCode>
                <c:ptCount val="6"/>
                <c:pt idx="0">
                  <c:v>86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Bertytus Amphorae Percentage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7002816118573413"/>
                  <c:y val="-0.233318460192476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5694451134784623"/>
                  <c:y val="0.185919801691455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7301157943492357"/>
                  <c:y val="0.147982793817439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2789272811486799"/>
                  <c:y val="0.101952172645085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6.0099305233904589E-2"/>
                  <c:y val="1.95994459025955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615303381194997"/>
                      <c:h val="0.13303703703703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Eastern Mediterranean</c:v>
                </c:pt>
                <c:pt idx="1">
                  <c:v>Cypriot</c:v>
                </c:pt>
                <c:pt idx="2">
                  <c:v>Aegean</c:v>
                </c:pt>
                <c:pt idx="3">
                  <c:v>Western Mediterranean</c:v>
                </c:pt>
                <c:pt idx="4">
                  <c:v>African</c:v>
                </c:pt>
                <c:pt idx="5">
                  <c:v>Other/unidentified</c:v>
                </c:pt>
              </c:strCache>
            </c:strRef>
          </c:cat>
          <c:val>
            <c:numRef>
              <c:f>percentage!$C$2:$C$7</c:f>
              <c:numCache>
                <c:formatCode>General\%</c:formatCode>
                <c:ptCount val="6"/>
                <c:pt idx="0">
                  <c:v>78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50800</xdr:rowOff>
    </xdr:from>
    <xdr:to>
      <xdr:col>4</xdr:col>
      <xdr:colOff>488950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D49E8-CAA7-4C42-9C4E-58BBE0F09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10</xdr:row>
      <xdr:rowOff>12700</xdr:rowOff>
    </xdr:from>
    <xdr:to>
      <xdr:col>10</xdr:col>
      <xdr:colOff>520700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6312F-1E81-BB41-ACD5-DA94EA694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11</xdr:row>
      <xdr:rowOff>50800</xdr:rowOff>
    </xdr:from>
    <xdr:to>
      <xdr:col>12</xdr:col>
      <xdr:colOff>730250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4F92C-3E58-DB43-97B6-142D78346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10</xdr:row>
      <xdr:rowOff>25400</xdr:rowOff>
    </xdr:from>
    <xdr:to>
      <xdr:col>6</xdr:col>
      <xdr:colOff>609600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BADB3-43AC-F24D-AA00-F1C447972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10</xdr:row>
      <xdr:rowOff>63500</xdr:rowOff>
    </xdr:from>
    <xdr:to>
      <xdr:col>13</xdr:col>
      <xdr:colOff>482600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C90CA-69AB-824F-B10A-0E954FEBD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0.65335</cdr:x>
      <cdr:y>0.85018</cdr:y>
    </cdr:from>
    <cdr:to>
      <cdr:x>0.96357</cdr:x>
      <cdr:y>0.92883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78788AAF-6390-374D-B7DE-70E0F7291BE2}"/>
            </a:ext>
          </a:extLst>
        </cdr:cNvPr>
        <cdr:cNvSpPr txBox="1"/>
      </cdr:nvSpPr>
      <cdr:spPr>
        <a:xfrm xmlns:a="http://schemas.openxmlformats.org/drawingml/2006/main">
          <a:off x="3530591" y="2882892"/>
          <a:ext cx="1676382" cy="2666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7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0.71765</cdr:x>
      <cdr:y>0.89259</cdr:y>
    </cdr:from>
    <cdr:to>
      <cdr:x>0.99294</cdr:x>
      <cdr:y>0.97778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A0AA08B-0E6D-004E-A196-C1849A49D4B2}"/>
            </a:ext>
          </a:extLst>
        </cdr:cNvPr>
        <cdr:cNvSpPr txBox="1"/>
      </cdr:nvSpPr>
      <cdr:spPr>
        <a:xfrm xmlns:a="http://schemas.openxmlformats.org/drawingml/2006/main">
          <a:off x="3873500" y="3060700"/>
          <a:ext cx="14859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 b="1" i="0" baseline="0">
            <a:latin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0.64471</cdr:x>
      <cdr:y>0.82222</cdr:y>
    </cdr:from>
    <cdr:to>
      <cdr:x>0.95529</cdr:x>
      <cdr:y>0.9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D9934D81-44A6-0940-B8F9-FB8EDCECE5AB}"/>
            </a:ext>
          </a:extLst>
        </cdr:cNvPr>
        <cdr:cNvSpPr txBox="1"/>
      </cdr:nvSpPr>
      <cdr:spPr>
        <a:xfrm xmlns:a="http://schemas.openxmlformats.org/drawingml/2006/main">
          <a:off x="3479800" y="2819400"/>
          <a:ext cx="1676382" cy="2666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253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80C7-103F-B346-AC4C-B45E22384A17}">
  <dimension ref="A1:Q93"/>
  <sheetViews>
    <sheetView topLeftCell="B1" workbookViewId="0">
      <selection activeCell="B84" activeCellId="15" sqref="A18:XFD18 A30:XFD30 A31:XFD31 A32:XFD32 A34:XFD34 A35:XFD35 A39:XFD39 A40:XFD40 A41:XFD41 A42:XFD42 A44:XFD44 A74:XFD74 A75:XFD75 A78:XFD78 A80:XFD80 A84:XFD84"/>
    </sheetView>
  </sheetViews>
  <sheetFormatPr baseColWidth="10" defaultRowHeight="16" x14ac:dyDescent="0.2"/>
  <cols>
    <col min="10" max="12" width="10.83203125" style="8"/>
    <col min="14" max="14" width="10.83203125" style="8"/>
    <col min="17" max="17" width="10.83203125" style="12"/>
  </cols>
  <sheetData>
    <row r="1" spans="1:17" x14ac:dyDescent="0.2">
      <c r="A1" s="1" t="s">
        <v>0</v>
      </c>
      <c r="B1" s="2"/>
      <c r="C1" s="2"/>
      <c r="D1" s="1"/>
      <c r="E1" s="2"/>
      <c r="F1" s="2"/>
      <c r="G1" s="2"/>
      <c r="H1" s="2"/>
      <c r="I1" s="2"/>
      <c r="J1" s="6"/>
      <c r="K1" s="6"/>
    </row>
    <row r="2" spans="1:17" x14ac:dyDescent="0.2">
      <c r="A2" s="1"/>
      <c r="B2" s="2"/>
      <c r="C2" s="2"/>
      <c r="D2" s="1"/>
      <c r="E2" s="2"/>
      <c r="F2" s="2"/>
      <c r="G2" s="2"/>
      <c r="H2" s="2"/>
      <c r="I2" s="2"/>
      <c r="J2" s="6" t="s">
        <v>1</v>
      </c>
      <c r="K2" s="6" t="s">
        <v>2</v>
      </c>
      <c r="L2" s="8" t="s">
        <v>139</v>
      </c>
      <c r="N2" s="8" t="s">
        <v>16</v>
      </c>
    </row>
    <row r="3" spans="1:17" ht="34" x14ac:dyDescent="0.2">
      <c r="A3" s="1" t="s">
        <v>3</v>
      </c>
      <c r="B3" s="2" t="s">
        <v>4</v>
      </c>
      <c r="C3" s="2" t="s">
        <v>5</v>
      </c>
      <c r="D3" s="1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6"/>
      <c r="K3" s="6"/>
    </row>
    <row r="4" spans="1:17" s="5" customFormat="1" ht="34" x14ac:dyDescent="0.2">
      <c r="A4" s="3" t="s">
        <v>12</v>
      </c>
      <c r="B4" s="4"/>
      <c r="C4" s="4"/>
      <c r="D4" s="3"/>
      <c r="E4" s="4" t="s">
        <v>13</v>
      </c>
      <c r="F4" s="4"/>
      <c r="G4" s="4"/>
      <c r="H4" s="4"/>
      <c r="I4" s="4"/>
      <c r="J4" s="7"/>
      <c r="K4" s="7"/>
      <c r="L4" s="9"/>
      <c r="N4" s="9"/>
      <c r="Q4" s="13"/>
    </row>
    <row r="5" spans="1:17" ht="17" x14ac:dyDescent="0.2">
      <c r="A5" s="1"/>
      <c r="B5" s="2" t="s">
        <v>14</v>
      </c>
      <c r="C5" s="2" t="s">
        <v>15</v>
      </c>
      <c r="D5" s="1">
        <v>14</v>
      </c>
      <c r="E5" s="2"/>
      <c r="F5" s="2" t="s">
        <v>25</v>
      </c>
      <c r="G5" s="2" t="s">
        <v>16</v>
      </c>
      <c r="H5" s="2">
        <v>1</v>
      </c>
      <c r="I5" s="2">
        <v>1</v>
      </c>
      <c r="J5" s="6">
        <v>0</v>
      </c>
      <c r="K5" s="6">
        <v>0</v>
      </c>
      <c r="L5" s="8">
        <f>IF(G5="C",(D5*H5)/I5,0)</f>
        <v>0</v>
      </c>
      <c r="N5" s="8">
        <f>IF(G5="D",(D5*H5)/I5,0)</f>
        <v>14</v>
      </c>
    </row>
    <row r="6" spans="1:17" ht="17" x14ac:dyDescent="0.2">
      <c r="A6" s="1"/>
      <c r="B6" s="2" t="s">
        <v>14</v>
      </c>
      <c r="C6" s="2" t="s">
        <v>17</v>
      </c>
      <c r="D6" s="1">
        <v>2</v>
      </c>
      <c r="E6" s="2"/>
      <c r="F6" s="2" t="s">
        <v>25</v>
      </c>
      <c r="G6" s="2" t="s">
        <v>16</v>
      </c>
      <c r="H6" s="2">
        <v>1</v>
      </c>
      <c r="I6" s="2">
        <v>1</v>
      </c>
      <c r="J6" s="6">
        <v>0</v>
      </c>
      <c r="K6" s="6">
        <v>0</v>
      </c>
      <c r="L6" s="8">
        <f t="shared" ref="L6:L69" si="0">IF(G6="C",(D6*H6)/I6,0)</f>
        <v>0</v>
      </c>
      <c r="N6" s="8">
        <f t="shared" ref="N6:N69" si="1">IF(G6="D",(D6*H6)/I6,0)</f>
        <v>2</v>
      </c>
    </row>
    <row r="7" spans="1:17" ht="17" x14ac:dyDescent="0.2">
      <c r="A7" s="1"/>
      <c r="B7" s="2" t="s">
        <v>14</v>
      </c>
      <c r="C7" s="2" t="s">
        <v>18</v>
      </c>
      <c r="D7" s="1">
        <v>8</v>
      </c>
      <c r="E7" s="2"/>
      <c r="F7" s="2" t="s">
        <v>25</v>
      </c>
      <c r="G7" s="2" t="s">
        <v>16</v>
      </c>
      <c r="H7" s="2">
        <v>1</v>
      </c>
      <c r="I7" s="2">
        <v>1</v>
      </c>
      <c r="J7" s="6">
        <v>0</v>
      </c>
      <c r="K7" s="6">
        <v>0</v>
      </c>
      <c r="L7" s="8">
        <f t="shared" si="0"/>
        <v>0</v>
      </c>
      <c r="N7" s="8">
        <f t="shared" si="1"/>
        <v>8</v>
      </c>
    </row>
    <row r="8" spans="1:17" ht="34" x14ac:dyDescent="0.2">
      <c r="A8" s="1"/>
      <c r="B8" s="2" t="s">
        <v>19</v>
      </c>
      <c r="C8" s="2" t="s">
        <v>20</v>
      </c>
      <c r="D8" s="1">
        <v>2</v>
      </c>
      <c r="E8" s="2"/>
      <c r="F8" s="2" t="s">
        <v>25</v>
      </c>
      <c r="G8" s="2" t="s">
        <v>16</v>
      </c>
      <c r="H8" s="2">
        <v>1</v>
      </c>
      <c r="I8" s="2">
        <v>1</v>
      </c>
      <c r="J8" s="6">
        <v>0</v>
      </c>
      <c r="K8" s="6">
        <v>0</v>
      </c>
      <c r="L8" s="8">
        <f t="shared" si="0"/>
        <v>0</v>
      </c>
      <c r="N8" s="8">
        <f t="shared" si="1"/>
        <v>2</v>
      </c>
    </row>
    <row r="9" spans="1:17" ht="17" x14ac:dyDescent="0.2">
      <c r="A9" s="1"/>
      <c r="B9" s="2" t="s">
        <v>14</v>
      </c>
      <c r="C9" s="2" t="s">
        <v>21</v>
      </c>
      <c r="D9" s="1">
        <v>1</v>
      </c>
      <c r="E9" s="2"/>
      <c r="F9" s="2" t="s">
        <v>25</v>
      </c>
      <c r="G9" s="2" t="s">
        <v>16</v>
      </c>
      <c r="H9" s="2">
        <v>1</v>
      </c>
      <c r="I9" s="2">
        <v>1</v>
      </c>
      <c r="J9" s="6">
        <v>0</v>
      </c>
      <c r="K9" s="6">
        <v>0</v>
      </c>
      <c r="L9" s="8">
        <f t="shared" si="0"/>
        <v>0</v>
      </c>
      <c r="N9" s="8">
        <f t="shared" si="1"/>
        <v>1</v>
      </c>
    </row>
    <row r="10" spans="1:17" ht="34" x14ac:dyDescent="0.2">
      <c r="A10" s="1"/>
      <c r="B10" s="2" t="s">
        <v>14</v>
      </c>
      <c r="C10" s="2" t="s">
        <v>22</v>
      </c>
      <c r="D10" s="1">
        <v>45</v>
      </c>
      <c r="E10" s="2"/>
      <c r="F10" s="2" t="s">
        <v>25</v>
      </c>
      <c r="G10" s="2" t="s">
        <v>16</v>
      </c>
      <c r="H10" s="2">
        <v>1</v>
      </c>
      <c r="I10" s="2">
        <v>1</v>
      </c>
      <c r="J10" s="6">
        <v>0</v>
      </c>
      <c r="K10" s="6">
        <v>0</v>
      </c>
      <c r="L10" s="8">
        <f t="shared" si="0"/>
        <v>0</v>
      </c>
      <c r="N10" s="8">
        <f t="shared" si="1"/>
        <v>45</v>
      </c>
    </row>
    <row r="11" spans="1:17" ht="34" x14ac:dyDescent="0.2">
      <c r="A11" s="1"/>
      <c r="B11" s="2" t="s">
        <v>23</v>
      </c>
      <c r="C11" s="2" t="s">
        <v>24</v>
      </c>
      <c r="D11" s="1">
        <v>1</v>
      </c>
      <c r="E11" s="2"/>
      <c r="F11" s="2"/>
      <c r="G11" s="2" t="s">
        <v>16</v>
      </c>
      <c r="H11" s="2">
        <v>1</v>
      </c>
      <c r="I11" s="2">
        <v>1</v>
      </c>
      <c r="J11" s="6">
        <v>0</v>
      </c>
      <c r="K11" s="6">
        <v>0</v>
      </c>
      <c r="L11" s="8">
        <f t="shared" si="0"/>
        <v>0</v>
      </c>
      <c r="N11" s="8">
        <f t="shared" si="1"/>
        <v>1</v>
      </c>
    </row>
    <row r="12" spans="1:17" ht="34" x14ac:dyDescent="0.2">
      <c r="A12" s="1"/>
      <c r="B12" s="2" t="s">
        <v>25</v>
      </c>
      <c r="C12" s="2" t="s">
        <v>26</v>
      </c>
      <c r="D12" s="1"/>
      <c r="E12" s="2"/>
      <c r="F12" s="2" t="s">
        <v>27</v>
      </c>
      <c r="G12" s="2" t="s">
        <v>16</v>
      </c>
      <c r="H12" s="2">
        <v>1</v>
      </c>
      <c r="I12" s="2">
        <v>1</v>
      </c>
      <c r="J12" s="6">
        <v>0</v>
      </c>
      <c r="K12" s="6">
        <v>0</v>
      </c>
      <c r="L12" s="8">
        <f t="shared" si="0"/>
        <v>0</v>
      </c>
      <c r="N12" s="8">
        <f t="shared" si="1"/>
        <v>0</v>
      </c>
    </row>
    <row r="13" spans="1:17" ht="17" x14ac:dyDescent="0.2">
      <c r="A13" s="1"/>
      <c r="B13" s="2" t="s">
        <v>25</v>
      </c>
      <c r="C13" s="2" t="s">
        <v>26</v>
      </c>
      <c r="D13" s="1">
        <v>1</v>
      </c>
      <c r="E13" s="2"/>
      <c r="F13" s="2"/>
      <c r="G13" s="2" t="s">
        <v>16</v>
      </c>
      <c r="H13" s="2">
        <v>1</v>
      </c>
      <c r="I13" s="2">
        <v>1</v>
      </c>
      <c r="J13" s="6">
        <v>0</v>
      </c>
      <c r="K13" s="6">
        <v>0</v>
      </c>
      <c r="L13" s="8">
        <f t="shared" si="0"/>
        <v>0</v>
      </c>
      <c r="N13" s="8">
        <f t="shared" si="1"/>
        <v>1</v>
      </c>
    </row>
    <row r="14" spans="1:17" ht="34" x14ac:dyDescent="0.2">
      <c r="A14" s="1"/>
      <c r="B14" s="2" t="s">
        <v>28</v>
      </c>
      <c r="C14" s="2" t="s">
        <v>29</v>
      </c>
      <c r="D14" s="1">
        <v>1</v>
      </c>
      <c r="E14" s="2"/>
      <c r="F14" s="2" t="s">
        <v>27</v>
      </c>
      <c r="G14" s="2" t="s">
        <v>16</v>
      </c>
      <c r="H14" s="2">
        <v>1</v>
      </c>
      <c r="I14" s="2">
        <v>1</v>
      </c>
      <c r="J14" s="6">
        <v>0</v>
      </c>
      <c r="K14" s="6">
        <v>0</v>
      </c>
      <c r="L14" s="8">
        <f t="shared" si="0"/>
        <v>0</v>
      </c>
      <c r="N14" s="8">
        <f t="shared" si="1"/>
        <v>1</v>
      </c>
    </row>
    <row r="15" spans="1:17" ht="34" x14ac:dyDescent="0.2">
      <c r="A15" s="1"/>
      <c r="B15" s="2" t="s">
        <v>30</v>
      </c>
      <c r="C15" s="2" t="s">
        <v>31</v>
      </c>
      <c r="D15" s="1">
        <v>2</v>
      </c>
      <c r="E15" s="2"/>
      <c r="F15" s="2" t="s">
        <v>27</v>
      </c>
      <c r="G15" s="2" t="s">
        <v>16</v>
      </c>
      <c r="H15" s="2">
        <v>1</v>
      </c>
      <c r="I15" s="2">
        <v>1</v>
      </c>
      <c r="J15" s="6">
        <v>0</v>
      </c>
      <c r="K15" s="6">
        <v>0</v>
      </c>
      <c r="L15" s="8">
        <f t="shared" si="0"/>
        <v>0</v>
      </c>
      <c r="N15" s="8">
        <f t="shared" si="1"/>
        <v>2</v>
      </c>
    </row>
    <row r="16" spans="1:17" ht="17" x14ac:dyDescent="0.2">
      <c r="A16" s="1"/>
      <c r="B16" s="2" t="s">
        <v>30</v>
      </c>
      <c r="C16" s="2" t="s">
        <v>31</v>
      </c>
      <c r="D16" s="1">
        <v>1</v>
      </c>
      <c r="E16" s="2"/>
      <c r="F16" s="2"/>
      <c r="G16" s="2" t="s">
        <v>16</v>
      </c>
      <c r="H16" s="2">
        <v>1</v>
      </c>
      <c r="I16" s="2">
        <v>1</v>
      </c>
      <c r="J16" s="6">
        <v>0</v>
      </c>
      <c r="K16" s="6">
        <v>0</v>
      </c>
      <c r="L16" s="8">
        <f t="shared" si="0"/>
        <v>0</v>
      </c>
      <c r="N16" s="8">
        <f t="shared" si="1"/>
        <v>1</v>
      </c>
    </row>
    <row r="17" spans="1:14" ht="51" x14ac:dyDescent="0.2">
      <c r="A17" s="1"/>
      <c r="B17" s="2" t="s">
        <v>32</v>
      </c>
      <c r="C17" s="2" t="s">
        <v>33</v>
      </c>
      <c r="D17" s="1">
        <v>1</v>
      </c>
      <c r="E17" s="2"/>
      <c r="F17" s="2" t="s">
        <v>143</v>
      </c>
      <c r="G17" s="2" t="s">
        <v>16</v>
      </c>
      <c r="H17" s="2">
        <v>1</v>
      </c>
      <c r="I17" s="2">
        <v>1</v>
      </c>
      <c r="J17" s="6">
        <v>0</v>
      </c>
      <c r="K17" s="6">
        <v>0</v>
      </c>
      <c r="L17" s="8">
        <f t="shared" si="0"/>
        <v>0</v>
      </c>
      <c r="N17" s="8">
        <f t="shared" si="1"/>
        <v>1</v>
      </c>
    </row>
    <row r="18" spans="1:14" ht="17" x14ac:dyDescent="0.2">
      <c r="A18" s="1"/>
      <c r="B18" s="2" t="s">
        <v>30</v>
      </c>
      <c r="C18" s="2" t="s">
        <v>34</v>
      </c>
      <c r="D18" s="1">
        <v>2</v>
      </c>
      <c r="E18" s="2"/>
      <c r="F18" s="2"/>
      <c r="G18" s="2" t="s">
        <v>16</v>
      </c>
      <c r="H18" s="2">
        <v>1</v>
      </c>
      <c r="I18" s="2">
        <v>1</v>
      </c>
      <c r="J18" s="6">
        <v>0</v>
      </c>
      <c r="K18" s="6">
        <v>0</v>
      </c>
      <c r="L18" s="8">
        <f t="shared" si="0"/>
        <v>0</v>
      </c>
      <c r="N18" s="8">
        <f t="shared" si="1"/>
        <v>2</v>
      </c>
    </row>
    <row r="19" spans="1:14" ht="68" x14ac:dyDescent="0.2">
      <c r="A19" s="1"/>
      <c r="B19" s="2" t="s">
        <v>35</v>
      </c>
      <c r="C19" s="2" t="s">
        <v>36</v>
      </c>
      <c r="D19" s="1">
        <v>2</v>
      </c>
      <c r="E19" s="2"/>
      <c r="F19" s="2" t="s">
        <v>37</v>
      </c>
      <c r="G19" s="2" t="s">
        <v>16</v>
      </c>
      <c r="H19" s="2">
        <v>1</v>
      </c>
      <c r="I19" s="2">
        <v>1</v>
      </c>
      <c r="J19" s="6">
        <v>0</v>
      </c>
      <c r="K19" s="6">
        <v>0</v>
      </c>
      <c r="L19" s="8">
        <f t="shared" si="0"/>
        <v>0</v>
      </c>
      <c r="N19" s="8">
        <f t="shared" si="1"/>
        <v>2</v>
      </c>
    </row>
    <row r="20" spans="1:14" ht="17" x14ac:dyDescent="0.2">
      <c r="A20" s="1"/>
      <c r="B20" s="2" t="s">
        <v>38</v>
      </c>
      <c r="C20" s="2" t="s">
        <v>39</v>
      </c>
      <c r="D20" s="1">
        <v>1</v>
      </c>
      <c r="E20" s="2"/>
      <c r="F20" s="2" t="s">
        <v>40</v>
      </c>
      <c r="G20" s="2" t="s">
        <v>16</v>
      </c>
      <c r="H20" s="2">
        <v>1</v>
      </c>
      <c r="I20" s="2">
        <v>1</v>
      </c>
      <c r="J20" s="6">
        <v>0</v>
      </c>
      <c r="K20" s="6">
        <v>0</v>
      </c>
      <c r="L20" s="8">
        <f t="shared" si="0"/>
        <v>0</v>
      </c>
      <c r="N20" s="8">
        <f t="shared" si="1"/>
        <v>1</v>
      </c>
    </row>
    <row r="21" spans="1:14" ht="51" x14ac:dyDescent="0.2">
      <c r="A21" s="1"/>
      <c r="B21" s="2" t="s">
        <v>41</v>
      </c>
      <c r="C21" s="2" t="s">
        <v>42</v>
      </c>
      <c r="D21" s="1">
        <v>1</v>
      </c>
      <c r="E21" s="2"/>
      <c r="F21" s="2" t="s">
        <v>143</v>
      </c>
      <c r="G21" s="2" t="s">
        <v>16</v>
      </c>
      <c r="H21" s="2">
        <v>1</v>
      </c>
      <c r="I21" s="2">
        <v>1</v>
      </c>
      <c r="J21" s="6">
        <v>0</v>
      </c>
      <c r="K21" s="6">
        <v>0</v>
      </c>
      <c r="L21" s="8">
        <f t="shared" si="0"/>
        <v>0</v>
      </c>
      <c r="N21" s="8">
        <f t="shared" si="1"/>
        <v>1</v>
      </c>
    </row>
    <row r="22" spans="1:14" ht="51" x14ac:dyDescent="0.2">
      <c r="A22" s="1"/>
      <c r="B22" s="2" t="s">
        <v>41</v>
      </c>
      <c r="C22" s="2" t="s">
        <v>43</v>
      </c>
      <c r="D22" s="1">
        <v>1</v>
      </c>
      <c r="E22" s="2"/>
      <c r="F22" s="2" t="s">
        <v>143</v>
      </c>
      <c r="G22" s="2" t="s">
        <v>16</v>
      </c>
      <c r="H22" s="2">
        <v>1</v>
      </c>
      <c r="I22" s="2">
        <v>1</v>
      </c>
      <c r="J22" s="6">
        <v>0</v>
      </c>
      <c r="K22" s="6">
        <v>0</v>
      </c>
      <c r="L22" s="8">
        <f t="shared" si="0"/>
        <v>0</v>
      </c>
      <c r="N22" s="8">
        <f t="shared" si="1"/>
        <v>1</v>
      </c>
    </row>
    <row r="23" spans="1:14" ht="51" x14ac:dyDescent="0.2">
      <c r="A23" s="1"/>
      <c r="B23" s="2" t="s">
        <v>28</v>
      </c>
      <c r="C23" s="2" t="s">
        <v>44</v>
      </c>
      <c r="D23" s="1">
        <v>3</v>
      </c>
      <c r="E23" s="2"/>
      <c r="F23" s="2" t="s">
        <v>143</v>
      </c>
      <c r="G23" s="2" t="s">
        <v>16</v>
      </c>
      <c r="H23" s="2">
        <v>1</v>
      </c>
      <c r="I23" s="2">
        <v>1</v>
      </c>
      <c r="J23" s="6">
        <v>0</v>
      </c>
      <c r="K23" s="6">
        <v>0</v>
      </c>
      <c r="L23" s="8">
        <f t="shared" si="0"/>
        <v>0</v>
      </c>
      <c r="N23" s="8">
        <f t="shared" si="1"/>
        <v>3</v>
      </c>
    </row>
    <row r="24" spans="1:14" ht="51" x14ac:dyDescent="0.2">
      <c r="A24" s="1"/>
      <c r="B24" s="2" t="s">
        <v>32</v>
      </c>
      <c r="C24" s="2" t="s">
        <v>45</v>
      </c>
      <c r="D24" s="1">
        <v>1</v>
      </c>
      <c r="E24" s="2"/>
      <c r="F24" s="2" t="s">
        <v>143</v>
      </c>
      <c r="G24" s="2" t="s">
        <v>16</v>
      </c>
      <c r="H24" s="2">
        <v>1</v>
      </c>
      <c r="I24" s="2">
        <v>1</v>
      </c>
      <c r="J24" s="6">
        <v>0</v>
      </c>
      <c r="K24" s="6">
        <v>0</v>
      </c>
      <c r="L24" s="8">
        <f t="shared" si="0"/>
        <v>0</v>
      </c>
      <c r="N24" s="8">
        <f t="shared" si="1"/>
        <v>1</v>
      </c>
    </row>
    <row r="25" spans="1:14" ht="51" x14ac:dyDescent="0.2">
      <c r="A25" s="1"/>
      <c r="B25" s="2" t="s">
        <v>46</v>
      </c>
      <c r="C25" s="2" t="s">
        <v>47</v>
      </c>
      <c r="D25" s="1">
        <v>1</v>
      </c>
      <c r="E25" s="2"/>
      <c r="F25" s="2" t="s">
        <v>143</v>
      </c>
      <c r="G25" s="2" t="s">
        <v>16</v>
      </c>
      <c r="H25" s="2">
        <v>1</v>
      </c>
      <c r="I25" s="2">
        <v>1</v>
      </c>
      <c r="J25" s="6">
        <v>0</v>
      </c>
      <c r="K25" s="6">
        <v>0</v>
      </c>
      <c r="L25" s="8">
        <f t="shared" si="0"/>
        <v>0</v>
      </c>
      <c r="N25" s="8">
        <f t="shared" si="1"/>
        <v>1</v>
      </c>
    </row>
    <row r="26" spans="1:14" ht="34" x14ac:dyDescent="0.2">
      <c r="A26" s="1"/>
      <c r="B26" s="2" t="s">
        <v>25</v>
      </c>
      <c r="C26" s="2" t="s">
        <v>48</v>
      </c>
      <c r="D26" s="1">
        <v>1</v>
      </c>
      <c r="E26" s="2"/>
      <c r="F26" s="2" t="s">
        <v>27</v>
      </c>
      <c r="G26" s="2" t="s">
        <v>16</v>
      </c>
      <c r="H26" s="2">
        <v>1</v>
      </c>
      <c r="I26" s="2">
        <v>1</v>
      </c>
      <c r="J26" s="6">
        <v>0</v>
      </c>
      <c r="K26" s="6">
        <v>0</v>
      </c>
      <c r="L26" s="8">
        <f t="shared" si="0"/>
        <v>0</v>
      </c>
      <c r="N26" s="8">
        <f t="shared" si="1"/>
        <v>1</v>
      </c>
    </row>
    <row r="27" spans="1:14" ht="51" x14ac:dyDescent="0.2">
      <c r="A27" s="1"/>
      <c r="B27" s="2" t="s">
        <v>49</v>
      </c>
      <c r="C27" s="2" t="s">
        <v>50</v>
      </c>
      <c r="D27" s="1">
        <v>1</v>
      </c>
      <c r="E27" s="2"/>
      <c r="F27" s="2" t="s">
        <v>143</v>
      </c>
      <c r="G27" s="2" t="s">
        <v>16</v>
      </c>
      <c r="H27" s="2">
        <v>1</v>
      </c>
      <c r="I27" s="2">
        <v>1</v>
      </c>
      <c r="J27" s="6">
        <v>0</v>
      </c>
      <c r="K27" s="6">
        <v>0</v>
      </c>
      <c r="L27" s="8">
        <f t="shared" si="0"/>
        <v>0</v>
      </c>
      <c r="N27" s="8">
        <f t="shared" si="1"/>
        <v>1</v>
      </c>
    </row>
    <row r="28" spans="1:14" ht="51" x14ac:dyDescent="0.2">
      <c r="A28" s="1"/>
      <c r="B28" s="2" t="s">
        <v>51</v>
      </c>
      <c r="C28" s="2" t="s">
        <v>52</v>
      </c>
      <c r="D28" s="1">
        <v>1</v>
      </c>
      <c r="E28" s="2"/>
      <c r="F28" s="2" t="s">
        <v>143</v>
      </c>
      <c r="G28" s="2" t="s">
        <v>16</v>
      </c>
      <c r="H28" s="2">
        <v>1</v>
      </c>
      <c r="I28" s="2">
        <v>1</v>
      </c>
      <c r="J28" s="6">
        <v>0</v>
      </c>
      <c r="K28" s="6">
        <v>0</v>
      </c>
      <c r="L28" s="8">
        <f t="shared" si="0"/>
        <v>0</v>
      </c>
      <c r="N28" s="8">
        <f t="shared" si="1"/>
        <v>1</v>
      </c>
    </row>
    <row r="29" spans="1:14" ht="51" x14ac:dyDescent="0.2">
      <c r="A29" s="1"/>
      <c r="B29" s="2" t="s">
        <v>28</v>
      </c>
      <c r="C29" s="2" t="s">
        <v>34</v>
      </c>
      <c r="D29" s="1">
        <v>1</v>
      </c>
      <c r="E29" s="2"/>
      <c r="F29" s="2" t="s">
        <v>143</v>
      </c>
      <c r="G29" s="2" t="s">
        <v>16</v>
      </c>
      <c r="H29" s="2">
        <v>1</v>
      </c>
      <c r="I29" s="2">
        <v>1</v>
      </c>
      <c r="J29" s="6">
        <v>0</v>
      </c>
      <c r="K29" s="6">
        <v>0</v>
      </c>
      <c r="L29" s="8">
        <f t="shared" si="0"/>
        <v>0</v>
      </c>
      <c r="N29" s="8">
        <f t="shared" si="1"/>
        <v>1</v>
      </c>
    </row>
    <row r="30" spans="1:14" ht="34" x14ac:dyDescent="0.2">
      <c r="A30" s="1"/>
      <c r="B30" s="2" t="s">
        <v>53</v>
      </c>
      <c r="C30" s="2" t="s">
        <v>54</v>
      </c>
      <c r="D30" s="1">
        <v>1</v>
      </c>
      <c r="E30" s="2"/>
      <c r="F30" s="2"/>
      <c r="G30" s="2" t="s">
        <v>16</v>
      </c>
      <c r="H30" s="2">
        <v>1</v>
      </c>
      <c r="I30" s="2">
        <v>1</v>
      </c>
      <c r="J30" s="6">
        <v>0</v>
      </c>
      <c r="K30" s="6">
        <v>0</v>
      </c>
      <c r="L30" s="8">
        <f t="shared" si="0"/>
        <v>0</v>
      </c>
      <c r="N30" s="8">
        <f t="shared" si="1"/>
        <v>1</v>
      </c>
    </row>
    <row r="31" spans="1:14" ht="17" x14ac:dyDescent="0.2">
      <c r="A31" s="1"/>
      <c r="B31" s="2" t="s">
        <v>55</v>
      </c>
      <c r="C31" s="2" t="s">
        <v>56</v>
      </c>
      <c r="D31" s="1">
        <v>4</v>
      </c>
      <c r="E31" s="2"/>
      <c r="F31" s="2"/>
      <c r="G31" s="2" t="s">
        <v>16</v>
      </c>
      <c r="H31" s="2">
        <v>1</v>
      </c>
      <c r="I31" s="2">
        <v>1</v>
      </c>
      <c r="J31" s="6">
        <v>0</v>
      </c>
      <c r="K31" s="6">
        <v>0</v>
      </c>
      <c r="L31" s="8">
        <f t="shared" si="0"/>
        <v>0</v>
      </c>
      <c r="N31" s="8">
        <f t="shared" si="1"/>
        <v>4</v>
      </c>
    </row>
    <row r="32" spans="1:14" ht="17" x14ac:dyDescent="0.2">
      <c r="A32" s="1"/>
      <c r="B32" s="2" t="s">
        <v>55</v>
      </c>
      <c r="C32" s="2" t="s">
        <v>57</v>
      </c>
      <c r="D32" s="1">
        <v>1</v>
      </c>
      <c r="E32" s="2"/>
      <c r="F32" s="2"/>
      <c r="G32" s="2" t="s">
        <v>16</v>
      </c>
      <c r="H32" s="2">
        <v>1</v>
      </c>
      <c r="I32" s="2">
        <v>1</v>
      </c>
      <c r="J32" s="6">
        <v>0</v>
      </c>
      <c r="K32" s="6">
        <v>0</v>
      </c>
      <c r="L32" s="8">
        <f t="shared" si="0"/>
        <v>0</v>
      </c>
      <c r="N32" s="8">
        <f t="shared" si="1"/>
        <v>1</v>
      </c>
    </row>
    <row r="33" spans="1:14" ht="34" x14ac:dyDescent="0.2">
      <c r="A33" s="1"/>
      <c r="B33" s="2" t="s">
        <v>58</v>
      </c>
      <c r="C33" s="2"/>
      <c r="D33" s="1">
        <v>1</v>
      </c>
      <c r="E33" s="2"/>
      <c r="F33" s="2" t="s">
        <v>27</v>
      </c>
      <c r="G33" s="2" t="s">
        <v>16</v>
      </c>
      <c r="H33" s="2">
        <v>1</v>
      </c>
      <c r="I33" s="2">
        <v>1</v>
      </c>
      <c r="J33" s="6">
        <v>0</v>
      </c>
      <c r="K33" s="6">
        <v>0</v>
      </c>
      <c r="L33" s="8">
        <f t="shared" si="0"/>
        <v>0</v>
      </c>
      <c r="N33" s="8">
        <f t="shared" si="1"/>
        <v>1</v>
      </c>
    </row>
    <row r="34" spans="1:14" ht="34" x14ac:dyDescent="0.2">
      <c r="A34" s="1"/>
      <c r="B34" s="2" t="s">
        <v>59</v>
      </c>
      <c r="C34" s="2" t="s">
        <v>60</v>
      </c>
      <c r="D34" s="1">
        <v>1</v>
      </c>
      <c r="E34" s="2"/>
      <c r="F34" s="2"/>
      <c r="G34" s="2" t="s">
        <v>16</v>
      </c>
      <c r="H34" s="2">
        <v>1</v>
      </c>
      <c r="I34" s="2">
        <v>1</v>
      </c>
      <c r="J34" s="6">
        <v>0</v>
      </c>
      <c r="K34" s="6">
        <v>0</v>
      </c>
      <c r="L34" s="8">
        <f t="shared" si="0"/>
        <v>0</v>
      </c>
      <c r="N34" s="8">
        <f t="shared" si="1"/>
        <v>1</v>
      </c>
    </row>
    <row r="35" spans="1:14" ht="17" x14ac:dyDescent="0.2">
      <c r="A35" s="1"/>
      <c r="B35" s="2" t="s">
        <v>61</v>
      </c>
      <c r="C35" s="2" t="s">
        <v>62</v>
      </c>
      <c r="D35" s="1">
        <v>2</v>
      </c>
      <c r="E35" s="2"/>
      <c r="F35" s="2"/>
      <c r="G35" s="2" t="s">
        <v>16</v>
      </c>
      <c r="H35" s="2">
        <v>1</v>
      </c>
      <c r="I35" s="2">
        <v>1</v>
      </c>
      <c r="J35" s="6">
        <v>0</v>
      </c>
      <c r="K35" s="6">
        <v>0</v>
      </c>
      <c r="L35" s="8">
        <f t="shared" si="0"/>
        <v>0</v>
      </c>
      <c r="N35" s="8">
        <f t="shared" si="1"/>
        <v>2</v>
      </c>
    </row>
    <row r="36" spans="1:14" ht="34" x14ac:dyDescent="0.2">
      <c r="A36" s="1"/>
      <c r="B36" s="2" t="s">
        <v>63</v>
      </c>
      <c r="C36" s="2" t="s">
        <v>64</v>
      </c>
      <c r="D36" s="1">
        <v>2</v>
      </c>
      <c r="E36" s="2"/>
      <c r="F36" s="2" t="s">
        <v>27</v>
      </c>
      <c r="G36" s="2" t="s">
        <v>16</v>
      </c>
      <c r="H36" s="2">
        <v>1</v>
      </c>
      <c r="I36" s="2">
        <v>1</v>
      </c>
      <c r="J36" s="6">
        <v>0</v>
      </c>
      <c r="K36" s="6">
        <v>0</v>
      </c>
      <c r="L36" s="8">
        <f t="shared" si="0"/>
        <v>0</v>
      </c>
      <c r="N36" s="8">
        <f t="shared" si="1"/>
        <v>2</v>
      </c>
    </row>
    <row r="37" spans="1:14" ht="34" x14ac:dyDescent="0.2">
      <c r="A37" s="1"/>
      <c r="B37" s="2" t="s">
        <v>65</v>
      </c>
      <c r="C37" s="2"/>
      <c r="D37" s="1">
        <v>1</v>
      </c>
      <c r="E37" s="2"/>
      <c r="F37" s="2" t="s">
        <v>66</v>
      </c>
      <c r="G37" s="2" t="s">
        <v>16</v>
      </c>
      <c r="H37" s="2">
        <v>1</v>
      </c>
      <c r="I37" s="2">
        <v>1</v>
      </c>
      <c r="J37" s="6">
        <v>0</v>
      </c>
      <c r="K37" s="6">
        <v>0</v>
      </c>
      <c r="L37" s="8">
        <f t="shared" si="0"/>
        <v>0</v>
      </c>
      <c r="N37" s="8">
        <f t="shared" si="1"/>
        <v>1</v>
      </c>
    </row>
    <row r="38" spans="1:14" ht="34" x14ac:dyDescent="0.2">
      <c r="A38" s="1"/>
      <c r="B38" s="2" t="s">
        <v>67</v>
      </c>
      <c r="C38" s="2"/>
      <c r="D38" s="1">
        <v>1</v>
      </c>
      <c r="E38" s="2"/>
      <c r="F38" s="2" t="s">
        <v>66</v>
      </c>
      <c r="G38" s="2" t="s">
        <v>16</v>
      </c>
      <c r="H38" s="2">
        <v>1</v>
      </c>
      <c r="I38" s="2">
        <v>1</v>
      </c>
      <c r="J38" s="6">
        <v>0</v>
      </c>
      <c r="K38" s="6">
        <v>0</v>
      </c>
      <c r="L38" s="8">
        <f t="shared" si="0"/>
        <v>0</v>
      </c>
      <c r="N38" s="8">
        <f t="shared" si="1"/>
        <v>1</v>
      </c>
    </row>
    <row r="39" spans="1:14" ht="17" x14ac:dyDescent="0.2">
      <c r="A39" s="1"/>
      <c r="B39" s="2" t="s">
        <v>68</v>
      </c>
      <c r="C39" s="2" t="s">
        <v>69</v>
      </c>
      <c r="D39" s="1">
        <v>1</v>
      </c>
      <c r="E39" s="2"/>
      <c r="F39" s="2"/>
      <c r="G39" s="2" t="s">
        <v>16</v>
      </c>
      <c r="H39" s="2">
        <v>1</v>
      </c>
      <c r="I39" s="2">
        <v>1</v>
      </c>
      <c r="J39" s="6">
        <v>0</v>
      </c>
      <c r="K39" s="6">
        <v>0</v>
      </c>
      <c r="L39" s="8">
        <f t="shared" si="0"/>
        <v>0</v>
      </c>
      <c r="N39" s="8">
        <f t="shared" si="1"/>
        <v>1</v>
      </c>
    </row>
    <row r="40" spans="1:14" ht="17" x14ac:dyDescent="0.2">
      <c r="A40" s="1"/>
      <c r="B40" s="2" t="s">
        <v>65</v>
      </c>
      <c r="C40" s="2" t="s">
        <v>69</v>
      </c>
      <c r="D40" s="1">
        <v>1</v>
      </c>
      <c r="E40" s="2"/>
      <c r="F40" s="2"/>
      <c r="G40" s="2" t="s">
        <v>16</v>
      </c>
      <c r="H40" s="2">
        <v>1</v>
      </c>
      <c r="I40" s="2">
        <v>1</v>
      </c>
      <c r="J40" s="6">
        <v>0</v>
      </c>
      <c r="K40" s="6">
        <v>0</v>
      </c>
      <c r="L40" s="8">
        <f t="shared" si="0"/>
        <v>0</v>
      </c>
      <c r="N40" s="8">
        <f t="shared" si="1"/>
        <v>1</v>
      </c>
    </row>
    <row r="41" spans="1:14" ht="17" x14ac:dyDescent="0.2">
      <c r="A41" s="1"/>
      <c r="B41" s="2" t="s">
        <v>70</v>
      </c>
      <c r="C41" s="2" t="s">
        <v>69</v>
      </c>
      <c r="D41" s="1">
        <v>1</v>
      </c>
      <c r="E41" s="2"/>
      <c r="F41" s="2"/>
      <c r="G41" s="2" t="s">
        <v>16</v>
      </c>
      <c r="H41" s="2">
        <v>1</v>
      </c>
      <c r="I41" s="2">
        <v>1</v>
      </c>
      <c r="J41" s="6">
        <v>0</v>
      </c>
      <c r="K41" s="6">
        <v>0</v>
      </c>
      <c r="L41" s="8">
        <f t="shared" si="0"/>
        <v>0</v>
      </c>
      <c r="N41" s="8">
        <f t="shared" si="1"/>
        <v>1</v>
      </c>
    </row>
    <row r="42" spans="1:14" ht="17" x14ac:dyDescent="0.2">
      <c r="A42" s="1"/>
      <c r="B42" s="2" t="s">
        <v>65</v>
      </c>
      <c r="C42" s="2" t="s">
        <v>71</v>
      </c>
      <c r="D42" s="1">
        <v>1</v>
      </c>
      <c r="E42" s="2"/>
      <c r="F42" s="2"/>
      <c r="G42" s="2" t="s">
        <v>16</v>
      </c>
      <c r="H42" s="2">
        <v>1</v>
      </c>
      <c r="I42" s="2">
        <v>1</v>
      </c>
      <c r="J42" s="6">
        <v>0</v>
      </c>
      <c r="K42" s="6">
        <v>0</v>
      </c>
      <c r="L42" s="8">
        <f t="shared" si="0"/>
        <v>0</v>
      </c>
      <c r="N42" s="8">
        <f t="shared" si="1"/>
        <v>1</v>
      </c>
    </row>
    <row r="43" spans="1:14" ht="51" x14ac:dyDescent="0.2">
      <c r="A43" s="1"/>
      <c r="B43" s="2" t="s">
        <v>72</v>
      </c>
      <c r="C43" s="2" t="s">
        <v>73</v>
      </c>
      <c r="D43" s="1">
        <v>1</v>
      </c>
      <c r="E43" s="2"/>
      <c r="F43" s="2" t="s">
        <v>74</v>
      </c>
      <c r="G43" s="2" t="s">
        <v>16</v>
      </c>
      <c r="H43" s="2">
        <v>1</v>
      </c>
      <c r="I43" s="2">
        <v>1</v>
      </c>
      <c r="J43" s="6">
        <v>0</v>
      </c>
      <c r="K43" s="6">
        <v>0</v>
      </c>
      <c r="L43" s="8">
        <f t="shared" si="0"/>
        <v>0</v>
      </c>
      <c r="N43" s="8">
        <f t="shared" si="1"/>
        <v>1</v>
      </c>
    </row>
    <row r="44" spans="1:14" ht="17" x14ac:dyDescent="0.2">
      <c r="A44" s="1"/>
      <c r="B44" s="2" t="s">
        <v>72</v>
      </c>
      <c r="C44" s="2" t="s">
        <v>73</v>
      </c>
      <c r="D44" s="1">
        <v>1</v>
      </c>
      <c r="E44" s="2"/>
      <c r="F44" s="2"/>
      <c r="G44" s="2" t="s">
        <v>16</v>
      </c>
      <c r="H44" s="2">
        <v>1</v>
      </c>
      <c r="I44" s="2">
        <v>1</v>
      </c>
      <c r="J44" s="6">
        <v>0</v>
      </c>
      <c r="K44" s="6">
        <v>0</v>
      </c>
      <c r="L44" s="8">
        <f t="shared" si="0"/>
        <v>0</v>
      </c>
      <c r="N44" s="8">
        <f t="shared" si="1"/>
        <v>1</v>
      </c>
    </row>
    <row r="45" spans="1:14" ht="17" x14ac:dyDescent="0.2">
      <c r="A45" s="1"/>
      <c r="B45" s="2" t="s">
        <v>75</v>
      </c>
      <c r="C45" s="2" t="s">
        <v>76</v>
      </c>
      <c r="D45" s="1">
        <v>1</v>
      </c>
      <c r="E45" s="2"/>
      <c r="F45" s="2" t="s">
        <v>148</v>
      </c>
      <c r="G45" s="2" t="s">
        <v>16</v>
      </c>
      <c r="H45" s="2">
        <v>1</v>
      </c>
      <c r="I45" s="2">
        <v>1</v>
      </c>
      <c r="J45" s="6">
        <v>0</v>
      </c>
      <c r="K45" s="6">
        <v>0</v>
      </c>
      <c r="L45" s="8">
        <f t="shared" si="0"/>
        <v>0</v>
      </c>
      <c r="N45" s="8">
        <f t="shared" si="1"/>
        <v>1</v>
      </c>
    </row>
    <row r="46" spans="1:14" ht="34" x14ac:dyDescent="0.2">
      <c r="A46" s="1"/>
      <c r="B46" s="2" t="s">
        <v>77</v>
      </c>
      <c r="C46" s="2" t="s">
        <v>78</v>
      </c>
      <c r="D46" s="1">
        <v>2</v>
      </c>
      <c r="E46" s="2"/>
      <c r="F46" s="2" t="s">
        <v>79</v>
      </c>
      <c r="G46" s="2" t="s">
        <v>16</v>
      </c>
      <c r="H46" s="2">
        <v>1</v>
      </c>
      <c r="I46" s="2">
        <v>1</v>
      </c>
      <c r="J46" s="6">
        <v>0</v>
      </c>
      <c r="K46" s="6">
        <v>0</v>
      </c>
      <c r="L46" s="8">
        <f t="shared" si="0"/>
        <v>0</v>
      </c>
      <c r="N46" s="8">
        <f t="shared" si="1"/>
        <v>2</v>
      </c>
    </row>
    <row r="47" spans="1:14" ht="17" x14ac:dyDescent="0.2">
      <c r="A47" s="1"/>
      <c r="B47" s="2" t="s">
        <v>80</v>
      </c>
      <c r="C47" s="2" t="s">
        <v>81</v>
      </c>
      <c r="D47" s="1">
        <v>1</v>
      </c>
      <c r="E47" s="2"/>
      <c r="F47" s="2" t="s">
        <v>82</v>
      </c>
      <c r="G47" s="2" t="s">
        <v>16</v>
      </c>
      <c r="H47" s="2">
        <v>1</v>
      </c>
      <c r="I47" s="2">
        <v>1</v>
      </c>
      <c r="J47" s="6">
        <v>0</v>
      </c>
      <c r="K47" s="6">
        <v>0</v>
      </c>
      <c r="L47" s="8">
        <f t="shared" si="0"/>
        <v>0</v>
      </c>
      <c r="N47" s="8">
        <f t="shared" si="1"/>
        <v>1</v>
      </c>
    </row>
    <row r="48" spans="1:14" ht="17" x14ac:dyDescent="0.2">
      <c r="A48" s="1"/>
      <c r="B48" s="2" t="s">
        <v>83</v>
      </c>
      <c r="C48" s="2" t="s">
        <v>84</v>
      </c>
      <c r="D48" s="1">
        <v>1</v>
      </c>
      <c r="E48" s="2"/>
      <c r="F48" s="2" t="s">
        <v>85</v>
      </c>
      <c r="G48" s="2" t="s">
        <v>16</v>
      </c>
      <c r="H48" s="2">
        <v>1</v>
      </c>
      <c r="I48" s="2">
        <v>1</v>
      </c>
      <c r="J48" s="6">
        <v>0</v>
      </c>
      <c r="K48" s="6">
        <v>0</v>
      </c>
      <c r="L48" s="8">
        <f t="shared" si="0"/>
        <v>0</v>
      </c>
      <c r="N48" s="8">
        <f t="shared" si="1"/>
        <v>1</v>
      </c>
    </row>
    <row r="49" spans="1:17" x14ac:dyDescent="0.2">
      <c r="A49" s="1"/>
      <c r="B49" s="2"/>
      <c r="C49" s="2"/>
      <c r="D49" s="1"/>
      <c r="E49" s="2"/>
      <c r="F49" s="2"/>
      <c r="G49" s="2"/>
      <c r="H49" s="2"/>
      <c r="I49" s="2"/>
      <c r="J49" s="6">
        <v>0</v>
      </c>
      <c r="K49" s="6">
        <v>0</v>
      </c>
      <c r="M49">
        <f>SUM(L5:L48)</f>
        <v>0</v>
      </c>
      <c r="O49">
        <f>SUM(N5:N48)</f>
        <v>120</v>
      </c>
      <c r="Q49" s="12">
        <f>SUM(J49:O49)</f>
        <v>120</v>
      </c>
    </row>
    <row r="50" spans="1:17" s="5" customFormat="1" ht="17" x14ac:dyDescent="0.2">
      <c r="A50" s="3" t="s">
        <v>86</v>
      </c>
      <c r="B50" s="4"/>
      <c r="C50" s="4"/>
      <c r="D50" s="3"/>
      <c r="E50" s="4" t="s">
        <v>87</v>
      </c>
      <c r="F50" s="4"/>
      <c r="G50" s="4"/>
      <c r="H50" s="4"/>
      <c r="I50" s="4"/>
      <c r="J50" s="7"/>
      <c r="K50" s="7"/>
      <c r="L50" s="9"/>
      <c r="N50" s="9"/>
      <c r="Q50" s="13"/>
    </row>
    <row r="51" spans="1:17" ht="51" x14ac:dyDescent="0.2">
      <c r="A51" s="1"/>
      <c r="B51" s="2" t="s">
        <v>25</v>
      </c>
      <c r="C51" s="2" t="s">
        <v>15</v>
      </c>
      <c r="D51" s="1">
        <v>7</v>
      </c>
      <c r="E51" s="2"/>
      <c r="F51" s="2" t="s">
        <v>143</v>
      </c>
      <c r="G51" s="2" t="s">
        <v>16</v>
      </c>
      <c r="H51" s="2">
        <v>1</v>
      </c>
      <c r="I51" s="2">
        <v>1</v>
      </c>
      <c r="J51" s="6">
        <v>0</v>
      </c>
      <c r="K51" s="6">
        <v>0</v>
      </c>
      <c r="L51" s="8">
        <f t="shared" si="0"/>
        <v>0</v>
      </c>
      <c r="N51" s="8">
        <f t="shared" si="1"/>
        <v>7</v>
      </c>
    </row>
    <row r="52" spans="1:17" ht="51" x14ac:dyDescent="0.2">
      <c r="A52" s="1"/>
      <c r="B52" s="2" t="s">
        <v>88</v>
      </c>
      <c r="C52" s="2" t="s">
        <v>89</v>
      </c>
      <c r="D52" s="1">
        <v>2</v>
      </c>
      <c r="E52" s="2"/>
      <c r="F52" s="2" t="s">
        <v>143</v>
      </c>
      <c r="G52" s="2" t="s">
        <v>16</v>
      </c>
      <c r="H52" s="2">
        <v>1</v>
      </c>
      <c r="I52" s="2">
        <v>1</v>
      </c>
      <c r="J52" s="6">
        <v>0</v>
      </c>
      <c r="K52" s="6">
        <v>0</v>
      </c>
      <c r="L52" s="8">
        <f t="shared" si="0"/>
        <v>0</v>
      </c>
      <c r="N52" s="8">
        <f t="shared" si="1"/>
        <v>2</v>
      </c>
    </row>
    <row r="53" spans="1:17" ht="51" x14ac:dyDescent="0.2">
      <c r="A53" s="1"/>
      <c r="B53" s="2" t="s">
        <v>25</v>
      </c>
      <c r="C53" s="2" t="s">
        <v>18</v>
      </c>
      <c r="D53" s="1">
        <v>26</v>
      </c>
      <c r="E53" s="2"/>
      <c r="F53" s="2" t="s">
        <v>143</v>
      </c>
      <c r="G53" s="2" t="s">
        <v>16</v>
      </c>
      <c r="H53" s="2">
        <v>1</v>
      </c>
      <c r="I53" s="2">
        <v>1</v>
      </c>
      <c r="J53" s="6">
        <v>0</v>
      </c>
      <c r="K53" s="6">
        <v>0</v>
      </c>
      <c r="L53" s="8">
        <f t="shared" si="0"/>
        <v>0</v>
      </c>
      <c r="N53" s="8">
        <f t="shared" si="1"/>
        <v>26</v>
      </c>
    </row>
    <row r="54" spans="1:17" ht="51" x14ac:dyDescent="0.2">
      <c r="A54" s="1"/>
      <c r="B54" s="2" t="s">
        <v>25</v>
      </c>
      <c r="C54" s="2" t="s">
        <v>90</v>
      </c>
      <c r="D54" s="1">
        <v>2</v>
      </c>
      <c r="E54" s="2"/>
      <c r="F54" s="2" t="s">
        <v>143</v>
      </c>
      <c r="G54" s="2" t="s">
        <v>16</v>
      </c>
      <c r="H54" s="2">
        <v>1</v>
      </c>
      <c r="I54" s="2">
        <v>1</v>
      </c>
      <c r="J54" s="6">
        <v>0</v>
      </c>
      <c r="K54" s="6">
        <v>0</v>
      </c>
      <c r="L54" s="8">
        <f t="shared" si="0"/>
        <v>0</v>
      </c>
      <c r="N54" s="8">
        <f t="shared" si="1"/>
        <v>2</v>
      </c>
    </row>
    <row r="55" spans="1:17" ht="51" x14ac:dyDescent="0.2">
      <c r="A55" s="1"/>
      <c r="B55" s="2" t="s">
        <v>25</v>
      </c>
      <c r="C55" s="2" t="s">
        <v>91</v>
      </c>
      <c r="D55" s="1">
        <v>53</v>
      </c>
      <c r="E55" s="2"/>
      <c r="F55" s="2" t="s">
        <v>143</v>
      </c>
      <c r="G55" s="2" t="s">
        <v>16</v>
      </c>
      <c r="H55" s="2">
        <v>1</v>
      </c>
      <c r="I55" s="2">
        <v>1</v>
      </c>
      <c r="J55" s="6">
        <v>0</v>
      </c>
      <c r="K55" s="6">
        <v>0</v>
      </c>
      <c r="L55" s="8">
        <f t="shared" si="0"/>
        <v>0</v>
      </c>
      <c r="N55" s="8">
        <f t="shared" si="1"/>
        <v>53</v>
      </c>
    </row>
    <row r="56" spans="1:17" ht="51" x14ac:dyDescent="0.2">
      <c r="A56" s="1"/>
      <c r="B56" s="2" t="s">
        <v>92</v>
      </c>
      <c r="C56" s="2" t="s">
        <v>93</v>
      </c>
      <c r="D56" s="1">
        <v>1</v>
      </c>
      <c r="E56" s="2"/>
      <c r="F56" s="2" t="s">
        <v>143</v>
      </c>
      <c r="G56" s="2" t="s">
        <v>16</v>
      </c>
      <c r="H56" s="2">
        <v>1</v>
      </c>
      <c r="I56" s="2">
        <v>1</v>
      </c>
      <c r="J56" s="6">
        <v>0</v>
      </c>
      <c r="K56" s="6">
        <v>0</v>
      </c>
      <c r="L56" s="8">
        <f t="shared" si="0"/>
        <v>0</v>
      </c>
      <c r="N56" s="8">
        <f t="shared" si="1"/>
        <v>1</v>
      </c>
    </row>
    <row r="57" spans="1:17" ht="51" x14ac:dyDescent="0.2">
      <c r="A57" s="1"/>
      <c r="B57" s="2" t="s">
        <v>25</v>
      </c>
      <c r="C57" s="2" t="s">
        <v>94</v>
      </c>
      <c r="D57" s="1">
        <v>1</v>
      </c>
      <c r="E57" s="2"/>
      <c r="F57" s="2" t="s">
        <v>143</v>
      </c>
      <c r="G57" s="2" t="s">
        <v>16</v>
      </c>
      <c r="H57" s="2">
        <v>1</v>
      </c>
      <c r="I57" s="2">
        <v>1</v>
      </c>
      <c r="J57" s="6">
        <v>0</v>
      </c>
      <c r="K57" s="6">
        <v>0</v>
      </c>
      <c r="L57" s="8">
        <f t="shared" si="0"/>
        <v>0</v>
      </c>
      <c r="N57" s="8">
        <f t="shared" si="1"/>
        <v>1</v>
      </c>
    </row>
    <row r="58" spans="1:17" ht="51" x14ac:dyDescent="0.2">
      <c r="A58" s="1"/>
      <c r="B58" s="2" t="s">
        <v>92</v>
      </c>
      <c r="C58" s="2" t="s">
        <v>95</v>
      </c>
      <c r="D58" s="1">
        <v>1</v>
      </c>
      <c r="E58" s="2" t="s">
        <v>96</v>
      </c>
      <c r="F58" s="2" t="s">
        <v>143</v>
      </c>
      <c r="G58" s="2" t="s">
        <v>16</v>
      </c>
      <c r="H58" s="2">
        <v>1</v>
      </c>
      <c r="I58" s="2">
        <v>1</v>
      </c>
      <c r="J58" s="6">
        <v>0</v>
      </c>
      <c r="K58" s="6">
        <v>0</v>
      </c>
      <c r="L58" s="8">
        <f t="shared" si="0"/>
        <v>0</v>
      </c>
      <c r="N58" s="8">
        <f t="shared" si="1"/>
        <v>1</v>
      </c>
    </row>
    <row r="59" spans="1:17" ht="51" x14ac:dyDescent="0.2">
      <c r="A59" s="1"/>
      <c r="B59" s="2" t="s">
        <v>25</v>
      </c>
      <c r="C59" s="2" t="s">
        <v>97</v>
      </c>
      <c r="D59" s="1">
        <v>2</v>
      </c>
      <c r="E59" s="2"/>
      <c r="F59" s="2" t="s">
        <v>143</v>
      </c>
      <c r="G59" s="2" t="s">
        <v>16</v>
      </c>
      <c r="H59" s="2">
        <v>1</v>
      </c>
      <c r="I59" s="2">
        <v>1</v>
      </c>
      <c r="J59" s="6">
        <v>0</v>
      </c>
      <c r="K59" s="6">
        <v>0</v>
      </c>
      <c r="L59" s="8">
        <f t="shared" si="0"/>
        <v>0</v>
      </c>
      <c r="N59" s="8">
        <f t="shared" si="1"/>
        <v>2</v>
      </c>
    </row>
    <row r="60" spans="1:17" ht="51" x14ac:dyDescent="0.2">
      <c r="A60" s="1"/>
      <c r="B60" s="2" t="s">
        <v>25</v>
      </c>
      <c r="C60" s="2" t="s">
        <v>97</v>
      </c>
      <c r="D60" s="1">
        <v>10</v>
      </c>
      <c r="E60" s="2"/>
      <c r="F60" s="2" t="s">
        <v>143</v>
      </c>
      <c r="G60" s="2" t="s">
        <v>16</v>
      </c>
      <c r="H60" s="2">
        <v>1</v>
      </c>
      <c r="I60" s="2">
        <v>1</v>
      </c>
      <c r="J60" s="6">
        <v>0</v>
      </c>
      <c r="K60" s="6">
        <v>0</v>
      </c>
      <c r="L60" s="8">
        <f t="shared" si="0"/>
        <v>0</v>
      </c>
      <c r="N60" s="8">
        <f t="shared" si="1"/>
        <v>10</v>
      </c>
    </row>
    <row r="61" spans="1:17" ht="51" x14ac:dyDescent="0.2">
      <c r="A61" s="1"/>
      <c r="B61" s="2" t="s">
        <v>23</v>
      </c>
      <c r="C61" s="2" t="s">
        <v>97</v>
      </c>
      <c r="D61" s="1">
        <v>1</v>
      </c>
      <c r="E61" s="2"/>
      <c r="F61" s="2" t="s">
        <v>143</v>
      </c>
      <c r="G61" s="2" t="s">
        <v>16</v>
      </c>
      <c r="H61" s="2">
        <v>1</v>
      </c>
      <c r="I61" s="2">
        <v>1</v>
      </c>
      <c r="J61" s="6">
        <v>0</v>
      </c>
      <c r="K61" s="6">
        <v>0</v>
      </c>
      <c r="L61" s="8">
        <f t="shared" si="0"/>
        <v>0</v>
      </c>
      <c r="N61" s="8">
        <f t="shared" si="1"/>
        <v>1</v>
      </c>
    </row>
    <row r="62" spans="1:17" ht="34" x14ac:dyDescent="0.2">
      <c r="A62" s="1"/>
      <c r="B62" s="2" t="s">
        <v>30</v>
      </c>
      <c r="C62" s="2" t="s">
        <v>31</v>
      </c>
      <c r="D62" s="1">
        <v>1</v>
      </c>
      <c r="E62" s="2"/>
      <c r="F62" s="2" t="s">
        <v>27</v>
      </c>
      <c r="G62" s="2" t="s">
        <v>16</v>
      </c>
      <c r="H62" s="2">
        <v>1</v>
      </c>
      <c r="I62" s="2">
        <v>1</v>
      </c>
      <c r="J62" s="6">
        <v>0</v>
      </c>
      <c r="K62" s="6">
        <v>0</v>
      </c>
      <c r="L62" s="8">
        <f t="shared" si="0"/>
        <v>0</v>
      </c>
      <c r="N62" s="8">
        <f t="shared" si="1"/>
        <v>1</v>
      </c>
    </row>
    <row r="63" spans="1:17" ht="34" x14ac:dyDescent="0.2">
      <c r="A63" s="1"/>
      <c r="B63" s="2" t="s">
        <v>35</v>
      </c>
      <c r="C63" s="2" t="s">
        <v>98</v>
      </c>
      <c r="D63" s="1">
        <v>3</v>
      </c>
      <c r="E63" s="2"/>
      <c r="F63" s="2" t="s">
        <v>99</v>
      </c>
      <c r="G63" s="2" t="s">
        <v>16</v>
      </c>
      <c r="H63" s="2">
        <v>1</v>
      </c>
      <c r="I63" s="2">
        <v>1</v>
      </c>
      <c r="J63" s="6">
        <v>0</v>
      </c>
      <c r="K63" s="6">
        <v>0</v>
      </c>
      <c r="L63" s="8">
        <f t="shared" si="0"/>
        <v>0</v>
      </c>
      <c r="N63" s="8">
        <f t="shared" si="1"/>
        <v>3</v>
      </c>
    </row>
    <row r="64" spans="1:17" ht="51" x14ac:dyDescent="0.2">
      <c r="A64" s="1"/>
      <c r="B64" s="2" t="s">
        <v>35</v>
      </c>
      <c r="C64" s="2" t="s">
        <v>36</v>
      </c>
      <c r="D64" s="1">
        <v>1</v>
      </c>
      <c r="E64" s="2"/>
      <c r="F64" s="2" t="s">
        <v>100</v>
      </c>
      <c r="G64" s="2" t="s">
        <v>16</v>
      </c>
      <c r="H64" s="2">
        <v>1</v>
      </c>
      <c r="I64" s="2">
        <v>1</v>
      </c>
      <c r="J64" s="6">
        <v>0</v>
      </c>
      <c r="K64" s="6">
        <v>0</v>
      </c>
      <c r="L64" s="8">
        <f t="shared" si="0"/>
        <v>0</v>
      </c>
      <c r="N64" s="8">
        <f t="shared" si="1"/>
        <v>1</v>
      </c>
    </row>
    <row r="65" spans="1:14" ht="17" x14ac:dyDescent="0.2">
      <c r="A65" s="1"/>
      <c r="B65" s="2" t="s">
        <v>35</v>
      </c>
      <c r="C65" s="2" t="s">
        <v>101</v>
      </c>
      <c r="D65" s="1">
        <v>1</v>
      </c>
      <c r="E65" s="2"/>
      <c r="F65" s="2" t="s">
        <v>40</v>
      </c>
      <c r="G65" s="2" t="s">
        <v>16</v>
      </c>
      <c r="H65" s="2">
        <v>1</v>
      </c>
      <c r="I65" s="2">
        <v>1</v>
      </c>
      <c r="J65" s="6">
        <v>0</v>
      </c>
      <c r="K65" s="6">
        <v>0</v>
      </c>
      <c r="L65" s="8">
        <f t="shared" si="0"/>
        <v>0</v>
      </c>
      <c r="N65" s="8">
        <f t="shared" si="1"/>
        <v>1</v>
      </c>
    </row>
    <row r="66" spans="1:14" ht="34" x14ac:dyDescent="0.2">
      <c r="A66" s="1"/>
      <c r="B66" s="2" t="s">
        <v>102</v>
      </c>
      <c r="C66" s="2" t="s">
        <v>103</v>
      </c>
      <c r="D66" s="1">
        <v>1</v>
      </c>
      <c r="E66" s="2"/>
      <c r="F66" s="2" t="s">
        <v>99</v>
      </c>
      <c r="G66" s="2" t="s">
        <v>16</v>
      </c>
      <c r="H66" s="2">
        <v>1</v>
      </c>
      <c r="I66" s="2">
        <v>1</v>
      </c>
      <c r="J66" s="6">
        <v>0</v>
      </c>
      <c r="K66" s="6">
        <v>0</v>
      </c>
      <c r="L66" s="8">
        <f t="shared" si="0"/>
        <v>0</v>
      </c>
      <c r="N66" s="8">
        <f t="shared" si="1"/>
        <v>1</v>
      </c>
    </row>
    <row r="67" spans="1:14" ht="17" x14ac:dyDescent="0.2">
      <c r="A67" s="1"/>
      <c r="B67" s="2" t="s">
        <v>104</v>
      </c>
      <c r="C67" s="2" t="s">
        <v>105</v>
      </c>
      <c r="D67" s="1">
        <v>1</v>
      </c>
      <c r="E67" s="2"/>
      <c r="F67" s="2" t="s">
        <v>40</v>
      </c>
      <c r="G67" s="2" t="s">
        <v>16</v>
      </c>
      <c r="H67" s="2">
        <v>1</v>
      </c>
      <c r="I67" s="2">
        <v>1</v>
      </c>
      <c r="J67" s="6">
        <v>0</v>
      </c>
      <c r="K67" s="6">
        <v>0</v>
      </c>
      <c r="L67" s="8">
        <f t="shared" si="0"/>
        <v>0</v>
      </c>
      <c r="N67" s="8">
        <f t="shared" si="1"/>
        <v>1</v>
      </c>
    </row>
    <row r="68" spans="1:14" ht="51" x14ac:dyDescent="0.2">
      <c r="A68" s="1"/>
      <c r="B68" s="2" t="s">
        <v>106</v>
      </c>
      <c r="C68" s="2" t="s">
        <v>107</v>
      </c>
      <c r="D68" s="1">
        <v>1</v>
      </c>
      <c r="E68" s="2" t="s">
        <v>108</v>
      </c>
      <c r="F68" s="2" t="s">
        <v>109</v>
      </c>
      <c r="G68" s="2" t="s">
        <v>16</v>
      </c>
      <c r="H68" s="2">
        <v>1</v>
      </c>
      <c r="I68" s="2">
        <v>1</v>
      </c>
      <c r="J68" s="6">
        <v>0</v>
      </c>
      <c r="K68" s="6">
        <v>0</v>
      </c>
      <c r="L68" s="8">
        <f t="shared" si="0"/>
        <v>0</v>
      </c>
      <c r="N68" s="8">
        <f t="shared" si="1"/>
        <v>1</v>
      </c>
    </row>
    <row r="69" spans="1:14" ht="51" x14ac:dyDescent="0.2">
      <c r="A69" s="1"/>
      <c r="B69" s="2" t="s">
        <v>92</v>
      </c>
      <c r="C69" s="2" t="s">
        <v>45</v>
      </c>
      <c r="D69" s="1">
        <v>1</v>
      </c>
      <c r="E69" s="2"/>
      <c r="F69" s="2" t="s">
        <v>143</v>
      </c>
      <c r="G69" s="2" t="s">
        <v>16</v>
      </c>
      <c r="H69" s="2">
        <v>1</v>
      </c>
      <c r="I69" s="2">
        <v>1</v>
      </c>
      <c r="J69" s="6">
        <v>0</v>
      </c>
      <c r="K69" s="6">
        <v>0</v>
      </c>
      <c r="L69" s="8">
        <f t="shared" si="0"/>
        <v>0</v>
      </c>
      <c r="N69" s="8">
        <f t="shared" si="1"/>
        <v>1</v>
      </c>
    </row>
    <row r="70" spans="1:14" ht="51" x14ac:dyDescent="0.2">
      <c r="A70" s="1"/>
      <c r="B70" s="2" t="s">
        <v>92</v>
      </c>
      <c r="C70" s="2" t="s">
        <v>48</v>
      </c>
      <c r="D70" s="1">
        <v>1</v>
      </c>
      <c r="E70" s="2"/>
      <c r="F70" s="2" t="s">
        <v>143</v>
      </c>
      <c r="G70" s="2" t="s">
        <v>16</v>
      </c>
      <c r="H70" s="2">
        <v>1</v>
      </c>
      <c r="I70" s="2">
        <v>1</v>
      </c>
      <c r="J70" s="6">
        <v>0</v>
      </c>
      <c r="K70" s="6">
        <v>0</v>
      </c>
      <c r="L70" s="8">
        <f t="shared" ref="L70:L89" si="2">IF(G70="C",(D70*H70)/I70,0)</f>
        <v>0</v>
      </c>
      <c r="N70" s="8">
        <f t="shared" ref="N70:N89" si="3">IF(G70="D",(D70*H70)/I70,0)</f>
        <v>1</v>
      </c>
    </row>
    <row r="71" spans="1:14" ht="51" x14ac:dyDescent="0.2">
      <c r="A71" s="1"/>
      <c r="B71" s="2" t="s">
        <v>110</v>
      </c>
      <c r="C71" s="2" t="s">
        <v>111</v>
      </c>
      <c r="D71" s="1">
        <v>1</v>
      </c>
      <c r="E71" s="2" t="s">
        <v>112</v>
      </c>
      <c r="F71" s="2" t="s">
        <v>143</v>
      </c>
      <c r="G71" s="2" t="s">
        <v>16</v>
      </c>
      <c r="H71" s="2">
        <v>1</v>
      </c>
      <c r="I71" s="2">
        <v>1</v>
      </c>
      <c r="J71" s="6">
        <v>0</v>
      </c>
      <c r="K71" s="6">
        <v>0</v>
      </c>
      <c r="L71" s="8">
        <f t="shared" si="2"/>
        <v>0</v>
      </c>
      <c r="N71" s="8">
        <f t="shared" si="3"/>
        <v>1</v>
      </c>
    </row>
    <row r="72" spans="1:14" ht="34" x14ac:dyDescent="0.2">
      <c r="A72" s="1"/>
      <c r="B72" s="2" t="s">
        <v>113</v>
      </c>
      <c r="C72" s="2" t="s">
        <v>114</v>
      </c>
      <c r="D72" s="1">
        <v>1</v>
      </c>
      <c r="E72" s="2"/>
      <c r="F72" s="2" t="s">
        <v>115</v>
      </c>
      <c r="G72" s="2" t="s">
        <v>16</v>
      </c>
      <c r="H72" s="2">
        <v>1</v>
      </c>
      <c r="I72" s="2">
        <v>1</v>
      </c>
      <c r="J72" s="6">
        <v>0</v>
      </c>
      <c r="K72" s="6">
        <v>0</v>
      </c>
      <c r="L72" s="8">
        <f t="shared" si="2"/>
        <v>0</v>
      </c>
      <c r="N72" s="8">
        <f t="shared" si="3"/>
        <v>1</v>
      </c>
    </row>
    <row r="73" spans="1:14" ht="51" x14ac:dyDescent="0.2">
      <c r="A73" s="1"/>
      <c r="B73" s="2" t="s">
        <v>116</v>
      </c>
      <c r="C73" s="2" t="s">
        <v>117</v>
      </c>
      <c r="D73" s="1">
        <v>2</v>
      </c>
      <c r="E73" s="2"/>
      <c r="F73" s="2" t="s">
        <v>118</v>
      </c>
      <c r="G73" s="2" t="s">
        <v>16</v>
      </c>
      <c r="H73" s="2">
        <v>1</v>
      </c>
      <c r="I73" s="2">
        <v>1</v>
      </c>
      <c r="J73" s="6">
        <v>0</v>
      </c>
      <c r="K73" s="6">
        <v>0</v>
      </c>
      <c r="L73" s="8">
        <f t="shared" si="2"/>
        <v>0</v>
      </c>
      <c r="N73" s="8">
        <f t="shared" si="3"/>
        <v>2</v>
      </c>
    </row>
    <row r="74" spans="1:14" ht="17" x14ac:dyDescent="0.2">
      <c r="A74" s="1"/>
      <c r="B74" s="2" t="s">
        <v>119</v>
      </c>
      <c r="C74" s="2" t="s">
        <v>120</v>
      </c>
      <c r="D74" s="1">
        <v>3</v>
      </c>
      <c r="E74" s="2" t="s">
        <v>121</v>
      </c>
      <c r="G74" s="2" t="s">
        <v>16</v>
      </c>
      <c r="H74" s="2">
        <v>1</v>
      </c>
      <c r="I74" s="2">
        <v>1</v>
      </c>
      <c r="J74" s="6">
        <v>0</v>
      </c>
      <c r="K74" s="6">
        <v>0</v>
      </c>
      <c r="L74" s="8">
        <f t="shared" si="2"/>
        <v>0</v>
      </c>
      <c r="N74" s="8">
        <f t="shared" si="3"/>
        <v>3</v>
      </c>
    </row>
    <row r="75" spans="1:14" ht="17" x14ac:dyDescent="0.2">
      <c r="A75" s="1"/>
      <c r="B75" s="2" t="s">
        <v>61</v>
      </c>
      <c r="C75" s="2" t="s">
        <v>62</v>
      </c>
      <c r="D75" s="1">
        <v>2</v>
      </c>
      <c r="E75" s="2"/>
      <c r="F75" s="2"/>
      <c r="G75" s="2" t="s">
        <v>16</v>
      </c>
      <c r="H75" s="2">
        <v>1</v>
      </c>
      <c r="I75" s="2">
        <v>1</v>
      </c>
      <c r="J75" s="6">
        <v>0</v>
      </c>
      <c r="K75" s="6">
        <v>0</v>
      </c>
      <c r="L75" s="8">
        <f t="shared" si="2"/>
        <v>0</v>
      </c>
      <c r="N75" s="8">
        <f t="shared" si="3"/>
        <v>2</v>
      </c>
    </row>
    <row r="76" spans="1:14" ht="34" x14ac:dyDescent="0.2">
      <c r="A76" s="1"/>
      <c r="B76" s="2" t="s">
        <v>122</v>
      </c>
      <c r="C76" s="2" t="s">
        <v>123</v>
      </c>
      <c r="D76" s="1">
        <v>1</v>
      </c>
      <c r="E76" s="2"/>
      <c r="F76" s="2" t="s">
        <v>27</v>
      </c>
      <c r="G76" s="2" t="s">
        <v>16</v>
      </c>
      <c r="H76" s="2">
        <v>1</v>
      </c>
      <c r="I76" s="2">
        <v>1</v>
      </c>
      <c r="J76" s="6">
        <v>0</v>
      </c>
      <c r="K76" s="6">
        <v>0</v>
      </c>
      <c r="L76" s="8">
        <f t="shared" si="2"/>
        <v>0</v>
      </c>
      <c r="N76" s="8">
        <f t="shared" si="3"/>
        <v>1</v>
      </c>
    </row>
    <row r="77" spans="1:14" ht="34" x14ac:dyDescent="0.2">
      <c r="A77" s="1"/>
      <c r="B77" s="2" t="s">
        <v>124</v>
      </c>
      <c r="C77" s="2"/>
      <c r="D77" s="1">
        <v>1</v>
      </c>
      <c r="E77" s="2"/>
      <c r="F77" s="2" t="s">
        <v>27</v>
      </c>
      <c r="G77" s="2" t="s">
        <v>16</v>
      </c>
      <c r="H77" s="2">
        <v>1</v>
      </c>
      <c r="I77" s="2">
        <v>1</v>
      </c>
      <c r="J77" s="6">
        <v>0</v>
      </c>
      <c r="K77" s="6">
        <v>0</v>
      </c>
      <c r="L77" s="8">
        <f t="shared" si="2"/>
        <v>0</v>
      </c>
      <c r="N77" s="8">
        <f t="shared" si="3"/>
        <v>1</v>
      </c>
    </row>
    <row r="78" spans="1:14" ht="17" x14ac:dyDescent="0.2">
      <c r="A78" s="1"/>
      <c r="B78" s="2" t="s">
        <v>70</v>
      </c>
      <c r="C78" s="2" t="s">
        <v>69</v>
      </c>
      <c r="D78" s="1">
        <v>2</v>
      </c>
      <c r="E78" s="2"/>
      <c r="F78" s="2"/>
      <c r="G78" s="2" t="s">
        <v>16</v>
      </c>
      <c r="H78" s="2">
        <v>1</v>
      </c>
      <c r="I78" s="2">
        <v>1</v>
      </c>
      <c r="J78" s="6">
        <v>0</v>
      </c>
      <c r="K78" s="6">
        <v>0</v>
      </c>
      <c r="L78" s="8">
        <f t="shared" si="2"/>
        <v>0</v>
      </c>
      <c r="N78" s="8">
        <f t="shared" si="3"/>
        <v>2</v>
      </c>
    </row>
    <row r="79" spans="1:14" ht="34" x14ac:dyDescent="0.2">
      <c r="A79" s="1"/>
      <c r="B79" s="2" t="s">
        <v>125</v>
      </c>
      <c r="C79" s="2" t="s">
        <v>126</v>
      </c>
      <c r="D79" s="1">
        <v>1</v>
      </c>
      <c r="E79" s="2"/>
      <c r="F79" s="2" t="s">
        <v>144</v>
      </c>
      <c r="G79" s="2" t="s">
        <v>16</v>
      </c>
      <c r="H79" s="2">
        <v>1</v>
      </c>
      <c r="I79" s="2">
        <v>1</v>
      </c>
      <c r="J79" s="6">
        <v>0</v>
      </c>
      <c r="K79" s="6">
        <v>0</v>
      </c>
      <c r="L79" s="8">
        <f t="shared" si="2"/>
        <v>0</v>
      </c>
      <c r="N79" s="8">
        <f t="shared" si="3"/>
        <v>1</v>
      </c>
    </row>
    <row r="80" spans="1:14" ht="17" x14ac:dyDescent="0.2">
      <c r="A80" s="1"/>
      <c r="B80" s="2" t="s">
        <v>70</v>
      </c>
      <c r="C80" s="2" t="s">
        <v>127</v>
      </c>
      <c r="D80" s="1">
        <v>2</v>
      </c>
      <c r="E80" s="2"/>
      <c r="F80" s="2"/>
      <c r="G80" s="2" t="s">
        <v>16</v>
      </c>
      <c r="H80" s="2">
        <v>1</v>
      </c>
      <c r="I80" s="2">
        <v>1</v>
      </c>
      <c r="J80" s="6">
        <v>0</v>
      </c>
      <c r="K80" s="6">
        <v>0</v>
      </c>
      <c r="L80" s="8">
        <f t="shared" si="2"/>
        <v>0</v>
      </c>
      <c r="N80" s="8">
        <f t="shared" si="3"/>
        <v>2</v>
      </c>
    </row>
    <row r="81" spans="1:17" ht="34" x14ac:dyDescent="0.2">
      <c r="A81" s="1"/>
      <c r="B81" s="2" t="s">
        <v>77</v>
      </c>
      <c r="C81" s="2" t="s">
        <v>78</v>
      </c>
      <c r="D81" s="1">
        <v>2</v>
      </c>
      <c r="E81" s="2"/>
      <c r="F81" s="2" t="s">
        <v>79</v>
      </c>
      <c r="G81" s="2" t="s">
        <v>16</v>
      </c>
      <c r="H81" s="2">
        <v>1</v>
      </c>
      <c r="I81" s="2">
        <v>1</v>
      </c>
      <c r="J81" s="6">
        <v>0</v>
      </c>
      <c r="K81" s="6">
        <v>0</v>
      </c>
      <c r="L81" s="8">
        <f t="shared" si="2"/>
        <v>0</v>
      </c>
      <c r="N81" s="8">
        <f t="shared" si="3"/>
        <v>2</v>
      </c>
    </row>
    <row r="82" spans="1:17" ht="17" x14ac:dyDescent="0.2">
      <c r="A82" s="1"/>
      <c r="B82" s="2" t="s">
        <v>128</v>
      </c>
      <c r="C82" s="2" t="s">
        <v>129</v>
      </c>
      <c r="D82" s="1">
        <v>1</v>
      </c>
      <c r="E82" s="2"/>
      <c r="F82" s="2" t="s">
        <v>130</v>
      </c>
      <c r="G82" s="2" t="s">
        <v>16</v>
      </c>
      <c r="H82" s="2">
        <v>1</v>
      </c>
      <c r="I82" s="2">
        <v>1</v>
      </c>
      <c r="J82" s="6">
        <v>0</v>
      </c>
      <c r="K82" s="6">
        <v>0</v>
      </c>
      <c r="L82" s="8">
        <f t="shared" si="2"/>
        <v>0</v>
      </c>
      <c r="N82" s="8">
        <f t="shared" si="3"/>
        <v>1</v>
      </c>
    </row>
    <row r="83" spans="1:17" ht="34" x14ac:dyDescent="0.2">
      <c r="A83" s="1"/>
      <c r="B83" s="2" t="s">
        <v>131</v>
      </c>
      <c r="C83" s="2" t="s">
        <v>132</v>
      </c>
      <c r="D83" s="1">
        <v>2</v>
      </c>
      <c r="E83" s="2"/>
      <c r="F83" s="2" t="s">
        <v>133</v>
      </c>
      <c r="G83" s="2" t="s">
        <v>16</v>
      </c>
      <c r="H83" s="2">
        <v>1</v>
      </c>
      <c r="I83" s="2">
        <v>1</v>
      </c>
      <c r="J83" s="6">
        <v>0</v>
      </c>
      <c r="K83" s="6">
        <v>0</v>
      </c>
      <c r="L83" s="8">
        <f t="shared" si="2"/>
        <v>0</v>
      </c>
      <c r="N83" s="8">
        <f t="shared" si="3"/>
        <v>2</v>
      </c>
    </row>
    <row r="84" spans="1:17" ht="17" x14ac:dyDescent="0.2">
      <c r="A84" s="1"/>
      <c r="B84" s="2" t="s">
        <v>134</v>
      </c>
      <c r="C84" s="2" t="s">
        <v>135</v>
      </c>
      <c r="D84" s="1">
        <v>2</v>
      </c>
      <c r="E84" s="2"/>
      <c r="F84" s="2"/>
      <c r="G84" s="2"/>
      <c r="H84" s="2">
        <v>1</v>
      </c>
      <c r="I84" s="2">
        <v>1</v>
      </c>
      <c r="J84" s="6">
        <v>0</v>
      </c>
      <c r="K84" s="6">
        <v>0</v>
      </c>
      <c r="L84" s="8">
        <f t="shared" si="2"/>
        <v>0</v>
      </c>
      <c r="N84" s="8">
        <f t="shared" si="3"/>
        <v>0</v>
      </c>
    </row>
    <row r="85" spans="1:17" x14ac:dyDescent="0.2">
      <c r="A85" s="1"/>
      <c r="B85" s="2"/>
      <c r="C85" s="2"/>
      <c r="D85" s="1"/>
      <c r="E85" s="2"/>
      <c r="F85" s="2"/>
      <c r="G85" s="2"/>
      <c r="H85" s="2"/>
      <c r="I85" s="2"/>
      <c r="J85" s="6">
        <v>0</v>
      </c>
      <c r="K85" s="6">
        <v>0</v>
      </c>
      <c r="M85">
        <f>SUM(L51:L84)</f>
        <v>0</v>
      </c>
      <c r="O85">
        <f>SUM(N51:N84)</f>
        <v>138</v>
      </c>
      <c r="Q85" s="12">
        <f>SUM(J85:O85)</f>
        <v>138</v>
      </c>
    </row>
    <row r="86" spans="1:17" s="5" customFormat="1" ht="34" x14ac:dyDescent="0.2">
      <c r="A86" s="3" t="s">
        <v>136</v>
      </c>
      <c r="B86" s="4"/>
      <c r="C86" s="4"/>
      <c r="D86" s="3"/>
      <c r="E86" s="4" t="s">
        <v>137</v>
      </c>
      <c r="F86" s="4"/>
      <c r="G86" s="4"/>
      <c r="H86" s="4"/>
      <c r="I86" s="4"/>
      <c r="J86" s="7"/>
      <c r="K86" s="7"/>
      <c r="L86" s="9"/>
      <c r="N86" s="9"/>
      <c r="Q86" s="13"/>
    </row>
    <row r="87" spans="1:17" ht="51" x14ac:dyDescent="0.2">
      <c r="A87" s="1"/>
      <c r="B87" s="2" t="s">
        <v>88</v>
      </c>
      <c r="C87" s="2" t="s">
        <v>138</v>
      </c>
      <c r="D87" s="1">
        <v>3</v>
      </c>
      <c r="E87" s="2"/>
      <c r="F87" s="2" t="s">
        <v>143</v>
      </c>
      <c r="G87" s="2" t="s">
        <v>139</v>
      </c>
      <c r="H87" s="2">
        <v>1</v>
      </c>
      <c r="I87" s="2">
        <v>1</v>
      </c>
      <c r="J87" s="6">
        <v>0</v>
      </c>
      <c r="K87" s="6">
        <v>0</v>
      </c>
      <c r="L87" s="8">
        <f t="shared" si="2"/>
        <v>3</v>
      </c>
      <c r="N87" s="8">
        <f t="shared" si="3"/>
        <v>0</v>
      </c>
    </row>
    <row r="88" spans="1:17" ht="51" x14ac:dyDescent="0.2">
      <c r="A88" s="1"/>
      <c r="B88" s="2" t="s">
        <v>140</v>
      </c>
      <c r="C88" s="2" t="s">
        <v>141</v>
      </c>
      <c r="D88" s="1">
        <v>3</v>
      </c>
      <c r="E88" s="2"/>
      <c r="F88" s="2" t="s">
        <v>143</v>
      </c>
      <c r="G88" s="2" t="s">
        <v>139</v>
      </c>
      <c r="H88" s="2">
        <v>1</v>
      </c>
      <c r="I88" s="2">
        <v>1</v>
      </c>
      <c r="J88" s="6">
        <v>0</v>
      </c>
      <c r="K88" s="6">
        <v>0</v>
      </c>
      <c r="L88" s="8">
        <f t="shared" si="2"/>
        <v>3</v>
      </c>
      <c r="N88" s="8">
        <f t="shared" si="3"/>
        <v>0</v>
      </c>
    </row>
    <row r="89" spans="1:17" ht="68" x14ac:dyDescent="0.2">
      <c r="A89" s="1"/>
      <c r="B89" s="2" t="s">
        <v>35</v>
      </c>
      <c r="C89" s="2" t="s">
        <v>142</v>
      </c>
      <c r="D89" s="1">
        <v>1</v>
      </c>
      <c r="E89" s="2"/>
      <c r="F89" s="2" t="s">
        <v>99</v>
      </c>
      <c r="G89" s="2" t="s">
        <v>139</v>
      </c>
      <c r="H89" s="2">
        <v>1</v>
      </c>
      <c r="I89" s="2">
        <v>1</v>
      </c>
      <c r="J89" s="6">
        <v>0</v>
      </c>
      <c r="K89" s="6">
        <v>0</v>
      </c>
      <c r="L89" s="8">
        <f t="shared" si="2"/>
        <v>1</v>
      </c>
      <c r="N89" s="8">
        <f t="shared" si="3"/>
        <v>0</v>
      </c>
    </row>
    <row r="90" spans="1:17" x14ac:dyDescent="0.2">
      <c r="J90" s="8">
        <v>0</v>
      </c>
      <c r="K90" s="8">
        <v>0</v>
      </c>
      <c r="M90">
        <f>SUM(L87:L89)</f>
        <v>7</v>
      </c>
      <c r="O90">
        <f>SUM(N87:N89)</f>
        <v>0</v>
      </c>
      <c r="Q90" s="12">
        <f>SUM(J90:O90)</f>
        <v>7</v>
      </c>
    </row>
    <row r="91" spans="1:17" ht="17" thickBot="1" x14ac:dyDescent="0.25"/>
    <row r="92" spans="1:17" s="10" customFormat="1" ht="18" thickTop="1" thickBot="1" x14ac:dyDescent="0.25">
      <c r="J92" s="11">
        <v>0</v>
      </c>
      <c r="K92" s="11">
        <v>0</v>
      </c>
      <c r="L92" s="11"/>
      <c r="M92" s="10">
        <f>SUM(M42:M90)</f>
        <v>7</v>
      </c>
      <c r="N92" s="11"/>
      <c r="O92" s="10">
        <f>SUM(O49:O90)</f>
        <v>258</v>
      </c>
      <c r="Q92" s="14">
        <f>SUM(Q5:Q90)</f>
        <v>265</v>
      </c>
    </row>
    <row r="93" spans="1:17" ht="17" thickTop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197F-868D-ED48-949A-3F7B378E2D7B}">
  <dimension ref="A1:S101"/>
  <sheetViews>
    <sheetView topLeftCell="A73" workbookViewId="0">
      <selection activeCell="Q101" activeCellId="23" sqref="K42 M42 O42 Q42 K54 M54 O54 Q54 K66 M66 O66 Q66 K76 M76 O76 Q76 K81 M81 O81 Q81 K101 M101 O101 Q101"/>
    </sheetView>
  </sheetViews>
  <sheetFormatPr baseColWidth="10" defaultRowHeight="16" x14ac:dyDescent="0.2"/>
  <cols>
    <col min="11" max="11" width="10.83203125" style="15"/>
    <col min="13" max="13" width="10.83203125" style="15"/>
    <col min="15" max="15" width="10.83203125" style="15"/>
  </cols>
  <sheetData>
    <row r="1" spans="1:19" x14ac:dyDescent="0.2">
      <c r="A1" t="s">
        <v>145</v>
      </c>
    </row>
    <row r="2" spans="1:19" x14ac:dyDescent="0.2">
      <c r="J2" t="s">
        <v>1</v>
      </c>
      <c r="L2" t="s">
        <v>2</v>
      </c>
      <c r="N2" t="s">
        <v>139</v>
      </c>
      <c r="P2" t="s">
        <v>16</v>
      </c>
    </row>
    <row r="3" spans="1:19" s="5" customFormat="1" x14ac:dyDescent="0.2">
      <c r="A3" s="5" t="s">
        <v>143</v>
      </c>
      <c r="K3" s="16"/>
      <c r="M3" s="16"/>
      <c r="O3" s="16"/>
    </row>
    <row r="4" spans="1:19" ht="17" x14ac:dyDescent="0.2">
      <c r="A4" s="1"/>
      <c r="B4" s="2" t="s">
        <v>14</v>
      </c>
      <c r="C4" s="2" t="s">
        <v>15</v>
      </c>
      <c r="D4" s="1">
        <v>14</v>
      </c>
      <c r="E4" s="2"/>
      <c r="F4" s="2" t="s">
        <v>25</v>
      </c>
      <c r="G4" s="2" t="s">
        <v>16</v>
      </c>
      <c r="H4" s="2">
        <v>1</v>
      </c>
      <c r="I4" s="2">
        <v>1</v>
      </c>
      <c r="J4" s="6">
        <v>0</v>
      </c>
      <c r="K4" s="17"/>
      <c r="L4" s="6">
        <v>0</v>
      </c>
      <c r="M4" s="17"/>
      <c r="N4" s="8">
        <v>0</v>
      </c>
      <c r="P4" s="8">
        <v>14</v>
      </c>
      <c r="S4" s="12"/>
    </row>
    <row r="5" spans="1:19" ht="17" x14ac:dyDescent="0.2">
      <c r="A5" s="1"/>
      <c r="B5" s="2" t="s">
        <v>14</v>
      </c>
      <c r="C5" s="2" t="s">
        <v>17</v>
      </c>
      <c r="D5" s="1">
        <v>2</v>
      </c>
      <c r="E5" s="2"/>
      <c r="F5" s="2" t="s">
        <v>25</v>
      </c>
      <c r="G5" s="2" t="s">
        <v>16</v>
      </c>
      <c r="H5" s="2">
        <v>1</v>
      </c>
      <c r="I5" s="2">
        <v>1</v>
      </c>
      <c r="J5" s="6">
        <v>0</v>
      </c>
      <c r="K5" s="17"/>
      <c r="L5" s="6">
        <v>0</v>
      </c>
      <c r="M5" s="17"/>
      <c r="N5" s="8">
        <v>0</v>
      </c>
      <c r="P5" s="8">
        <v>2</v>
      </c>
      <c r="S5" s="12"/>
    </row>
    <row r="6" spans="1:19" ht="17" x14ac:dyDescent="0.2">
      <c r="A6" s="1"/>
      <c r="B6" s="2" t="s">
        <v>14</v>
      </c>
      <c r="C6" s="2" t="s">
        <v>18</v>
      </c>
      <c r="D6" s="1">
        <v>8</v>
      </c>
      <c r="E6" s="2"/>
      <c r="F6" s="2" t="s">
        <v>25</v>
      </c>
      <c r="G6" s="2" t="s">
        <v>16</v>
      </c>
      <c r="H6" s="2">
        <v>1</v>
      </c>
      <c r="I6" s="2">
        <v>1</v>
      </c>
      <c r="J6" s="6">
        <v>0</v>
      </c>
      <c r="K6" s="17"/>
      <c r="L6" s="6">
        <v>0</v>
      </c>
      <c r="M6" s="17"/>
      <c r="N6" s="8">
        <v>0</v>
      </c>
      <c r="P6" s="8">
        <v>8</v>
      </c>
      <c r="S6" s="12"/>
    </row>
    <row r="7" spans="1:19" ht="34" x14ac:dyDescent="0.2">
      <c r="A7" s="1"/>
      <c r="B7" s="2" t="s">
        <v>19</v>
      </c>
      <c r="C7" s="2" t="s">
        <v>20</v>
      </c>
      <c r="D7" s="1">
        <v>2</v>
      </c>
      <c r="E7" s="2"/>
      <c r="F7" s="2" t="s">
        <v>25</v>
      </c>
      <c r="G7" s="2" t="s">
        <v>16</v>
      </c>
      <c r="H7" s="2">
        <v>1</v>
      </c>
      <c r="I7" s="2">
        <v>1</v>
      </c>
      <c r="J7" s="6">
        <v>0</v>
      </c>
      <c r="K7" s="17"/>
      <c r="L7" s="6">
        <v>0</v>
      </c>
      <c r="M7" s="17"/>
      <c r="N7" s="8">
        <v>0</v>
      </c>
      <c r="P7" s="8">
        <v>2</v>
      </c>
      <c r="S7" s="12"/>
    </row>
    <row r="8" spans="1:19" ht="17" x14ac:dyDescent="0.2">
      <c r="A8" s="1"/>
      <c r="B8" s="2" t="s">
        <v>14</v>
      </c>
      <c r="C8" s="2" t="s">
        <v>21</v>
      </c>
      <c r="D8" s="1">
        <v>1</v>
      </c>
      <c r="E8" s="2"/>
      <c r="F8" s="2" t="s">
        <v>25</v>
      </c>
      <c r="G8" s="2" t="s">
        <v>16</v>
      </c>
      <c r="H8" s="2">
        <v>1</v>
      </c>
      <c r="I8" s="2">
        <v>1</v>
      </c>
      <c r="J8" s="6">
        <v>0</v>
      </c>
      <c r="K8" s="17"/>
      <c r="L8" s="6">
        <v>0</v>
      </c>
      <c r="M8" s="17"/>
      <c r="N8" s="8">
        <v>0</v>
      </c>
      <c r="P8" s="8">
        <v>1</v>
      </c>
      <c r="S8" s="12"/>
    </row>
    <row r="9" spans="1:19" ht="34" x14ac:dyDescent="0.2">
      <c r="A9" s="1"/>
      <c r="B9" s="2" t="s">
        <v>14</v>
      </c>
      <c r="C9" s="2" t="s">
        <v>22</v>
      </c>
      <c r="D9" s="1">
        <v>45</v>
      </c>
      <c r="E9" s="2"/>
      <c r="F9" s="2" t="s">
        <v>25</v>
      </c>
      <c r="G9" s="2" t="s">
        <v>16</v>
      </c>
      <c r="H9" s="2">
        <v>1</v>
      </c>
      <c r="I9" s="2">
        <v>1</v>
      </c>
      <c r="J9" s="6">
        <v>0</v>
      </c>
      <c r="K9" s="17"/>
      <c r="L9" s="6">
        <v>0</v>
      </c>
      <c r="M9" s="17"/>
      <c r="N9" s="8">
        <v>0</v>
      </c>
      <c r="P9" s="8">
        <v>45</v>
      </c>
      <c r="S9" s="12"/>
    </row>
    <row r="10" spans="1:19" ht="34" x14ac:dyDescent="0.2">
      <c r="A10" s="1"/>
      <c r="B10" s="2" t="s">
        <v>23</v>
      </c>
      <c r="C10" s="2" t="s">
        <v>24</v>
      </c>
      <c r="D10" s="1">
        <v>1</v>
      </c>
      <c r="E10" s="2"/>
      <c r="F10" s="2"/>
      <c r="G10" s="2" t="s">
        <v>16</v>
      </c>
      <c r="H10" s="2">
        <v>1</v>
      </c>
      <c r="I10" s="2">
        <v>1</v>
      </c>
      <c r="J10" s="6">
        <v>0</v>
      </c>
      <c r="K10" s="17"/>
      <c r="L10" s="6">
        <v>0</v>
      </c>
      <c r="M10" s="17"/>
      <c r="N10" s="8">
        <v>0</v>
      </c>
      <c r="P10" s="8">
        <v>1</v>
      </c>
      <c r="S10" s="12"/>
    </row>
    <row r="11" spans="1:19" ht="34" x14ac:dyDescent="0.2">
      <c r="A11" s="1"/>
      <c r="B11" s="2" t="s">
        <v>25</v>
      </c>
      <c r="C11" s="2" t="s">
        <v>26</v>
      </c>
      <c r="D11" s="1"/>
      <c r="E11" s="2"/>
      <c r="F11" s="2" t="s">
        <v>27</v>
      </c>
      <c r="G11" s="2" t="s">
        <v>16</v>
      </c>
      <c r="H11" s="2">
        <v>1</v>
      </c>
      <c r="I11" s="2">
        <v>1</v>
      </c>
      <c r="J11" s="6">
        <v>0</v>
      </c>
      <c r="K11" s="17"/>
      <c r="L11" s="6">
        <v>0</v>
      </c>
      <c r="M11" s="17"/>
      <c r="N11" s="8">
        <v>0</v>
      </c>
      <c r="P11" s="8">
        <v>0</v>
      </c>
      <c r="S11" s="12"/>
    </row>
    <row r="12" spans="1:19" ht="17" x14ac:dyDescent="0.2">
      <c r="A12" s="1"/>
      <c r="B12" s="2" t="s">
        <v>25</v>
      </c>
      <c r="C12" s="2" t="s">
        <v>26</v>
      </c>
      <c r="D12" s="1">
        <v>1</v>
      </c>
      <c r="E12" s="2"/>
      <c r="F12" s="2"/>
      <c r="G12" s="2" t="s">
        <v>16</v>
      </c>
      <c r="H12" s="2">
        <v>1</v>
      </c>
      <c r="I12" s="2">
        <v>1</v>
      </c>
      <c r="J12" s="6">
        <v>0</v>
      </c>
      <c r="K12" s="17"/>
      <c r="L12" s="6">
        <v>0</v>
      </c>
      <c r="M12" s="17"/>
      <c r="N12" s="8">
        <v>0</v>
      </c>
      <c r="P12" s="8">
        <v>1</v>
      </c>
      <c r="S12" s="12"/>
    </row>
    <row r="13" spans="1:19" ht="34" x14ac:dyDescent="0.2">
      <c r="A13" s="1"/>
      <c r="B13" s="2" t="s">
        <v>28</v>
      </c>
      <c r="C13" s="2" t="s">
        <v>29</v>
      </c>
      <c r="D13" s="1">
        <v>1</v>
      </c>
      <c r="E13" s="2"/>
      <c r="F13" s="2" t="s">
        <v>27</v>
      </c>
      <c r="G13" s="2" t="s">
        <v>16</v>
      </c>
      <c r="H13" s="2">
        <v>1</v>
      </c>
      <c r="I13" s="2">
        <v>1</v>
      </c>
      <c r="J13" s="6">
        <v>0</v>
      </c>
      <c r="K13" s="17"/>
      <c r="L13" s="6">
        <v>0</v>
      </c>
      <c r="M13" s="17"/>
      <c r="N13" s="8">
        <v>0</v>
      </c>
      <c r="P13" s="8">
        <v>1</v>
      </c>
      <c r="S13" s="12"/>
    </row>
    <row r="14" spans="1:19" ht="51" x14ac:dyDescent="0.2">
      <c r="A14" s="1"/>
      <c r="B14" s="2" t="s">
        <v>32</v>
      </c>
      <c r="C14" s="2" t="s">
        <v>33</v>
      </c>
      <c r="D14" s="1">
        <v>1</v>
      </c>
      <c r="E14" s="2"/>
      <c r="F14" s="2" t="s">
        <v>143</v>
      </c>
      <c r="G14" s="2" t="s">
        <v>16</v>
      </c>
      <c r="H14" s="2">
        <v>1</v>
      </c>
      <c r="I14" s="2">
        <v>1</v>
      </c>
      <c r="J14" s="6">
        <v>0</v>
      </c>
      <c r="K14" s="17"/>
      <c r="L14" s="6">
        <v>0</v>
      </c>
      <c r="M14" s="17"/>
      <c r="N14" s="8">
        <v>0</v>
      </c>
      <c r="P14" s="8">
        <v>1</v>
      </c>
      <c r="S14" s="12"/>
    </row>
    <row r="15" spans="1:19" ht="51" x14ac:dyDescent="0.2">
      <c r="A15" s="1"/>
      <c r="B15" s="2" t="s">
        <v>41</v>
      </c>
      <c r="C15" s="2" t="s">
        <v>42</v>
      </c>
      <c r="D15" s="1">
        <v>1</v>
      </c>
      <c r="E15" s="2"/>
      <c r="F15" s="2" t="s">
        <v>143</v>
      </c>
      <c r="G15" s="2" t="s">
        <v>16</v>
      </c>
      <c r="H15" s="2">
        <v>1</v>
      </c>
      <c r="I15" s="2">
        <v>1</v>
      </c>
      <c r="J15" s="6">
        <v>0</v>
      </c>
      <c r="K15" s="17"/>
      <c r="L15" s="6">
        <v>0</v>
      </c>
      <c r="M15" s="17"/>
      <c r="N15" s="8">
        <v>0</v>
      </c>
      <c r="P15" s="8">
        <v>1</v>
      </c>
      <c r="S15" s="12"/>
    </row>
    <row r="16" spans="1:19" ht="51" x14ac:dyDescent="0.2">
      <c r="A16" s="1"/>
      <c r="B16" s="2" t="s">
        <v>41</v>
      </c>
      <c r="C16" s="2" t="s">
        <v>43</v>
      </c>
      <c r="D16" s="1">
        <v>1</v>
      </c>
      <c r="E16" s="2"/>
      <c r="F16" s="2" t="s">
        <v>143</v>
      </c>
      <c r="G16" s="2" t="s">
        <v>16</v>
      </c>
      <c r="H16" s="2">
        <v>1</v>
      </c>
      <c r="I16" s="2">
        <v>1</v>
      </c>
      <c r="J16" s="6">
        <v>0</v>
      </c>
      <c r="K16" s="17"/>
      <c r="L16" s="6">
        <v>0</v>
      </c>
      <c r="M16" s="17"/>
      <c r="N16" s="8">
        <v>0</v>
      </c>
      <c r="P16" s="8">
        <v>1</v>
      </c>
      <c r="S16" s="12"/>
    </row>
    <row r="17" spans="1:19" ht="51" x14ac:dyDescent="0.2">
      <c r="A17" s="1"/>
      <c r="B17" s="2" t="s">
        <v>28</v>
      </c>
      <c r="C17" s="2" t="s">
        <v>44</v>
      </c>
      <c r="D17" s="1">
        <v>3</v>
      </c>
      <c r="E17" s="2"/>
      <c r="F17" s="2" t="s">
        <v>143</v>
      </c>
      <c r="G17" s="2" t="s">
        <v>16</v>
      </c>
      <c r="H17" s="2">
        <v>1</v>
      </c>
      <c r="I17" s="2">
        <v>1</v>
      </c>
      <c r="J17" s="6">
        <v>0</v>
      </c>
      <c r="K17" s="17"/>
      <c r="L17" s="6">
        <v>0</v>
      </c>
      <c r="M17" s="17"/>
      <c r="N17" s="8">
        <v>0</v>
      </c>
      <c r="P17" s="8">
        <v>3</v>
      </c>
      <c r="S17" s="12"/>
    </row>
    <row r="18" spans="1:19" ht="51" x14ac:dyDescent="0.2">
      <c r="A18" s="1"/>
      <c r="B18" s="2" t="s">
        <v>32</v>
      </c>
      <c r="C18" s="2" t="s">
        <v>45</v>
      </c>
      <c r="D18" s="1">
        <v>1</v>
      </c>
      <c r="E18" s="2"/>
      <c r="F18" s="2" t="s">
        <v>143</v>
      </c>
      <c r="G18" s="2" t="s">
        <v>16</v>
      </c>
      <c r="H18" s="2">
        <v>1</v>
      </c>
      <c r="I18" s="2">
        <v>1</v>
      </c>
      <c r="J18" s="6">
        <v>0</v>
      </c>
      <c r="K18" s="17"/>
      <c r="L18" s="6">
        <v>0</v>
      </c>
      <c r="M18" s="17"/>
      <c r="N18" s="8">
        <v>0</v>
      </c>
      <c r="P18" s="8">
        <v>1</v>
      </c>
      <c r="S18" s="12"/>
    </row>
    <row r="19" spans="1:19" ht="51" x14ac:dyDescent="0.2">
      <c r="A19" s="1"/>
      <c r="B19" s="2" t="s">
        <v>46</v>
      </c>
      <c r="C19" s="2" t="s">
        <v>47</v>
      </c>
      <c r="D19" s="1">
        <v>1</v>
      </c>
      <c r="E19" s="2"/>
      <c r="F19" s="2" t="s">
        <v>143</v>
      </c>
      <c r="G19" s="2" t="s">
        <v>16</v>
      </c>
      <c r="H19" s="2">
        <v>1</v>
      </c>
      <c r="I19" s="2">
        <v>1</v>
      </c>
      <c r="J19" s="6">
        <v>0</v>
      </c>
      <c r="K19" s="17"/>
      <c r="L19" s="6">
        <v>0</v>
      </c>
      <c r="M19" s="17"/>
      <c r="N19" s="8">
        <v>0</v>
      </c>
      <c r="P19" s="8">
        <v>1</v>
      </c>
      <c r="S19" s="12"/>
    </row>
    <row r="20" spans="1:19" ht="34" x14ac:dyDescent="0.2">
      <c r="A20" s="1"/>
      <c r="B20" s="2" t="s">
        <v>25</v>
      </c>
      <c r="C20" s="2" t="s">
        <v>48</v>
      </c>
      <c r="D20" s="1">
        <v>1</v>
      </c>
      <c r="E20" s="2"/>
      <c r="F20" s="2" t="s">
        <v>27</v>
      </c>
      <c r="G20" s="2" t="s">
        <v>16</v>
      </c>
      <c r="H20" s="2">
        <v>1</v>
      </c>
      <c r="I20" s="2">
        <v>1</v>
      </c>
      <c r="J20" s="6">
        <v>0</v>
      </c>
      <c r="K20" s="17"/>
      <c r="L20" s="6">
        <v>0</v>
      </c>
      <c r="M20" s="17"/>
      <c r="N20" s="8">
        <v>0</v>
      </c>
      <c r="P20" s="8">
        <v>1</v>
      </c>
      <c r="S20" s="12"/>
    </row>
    <row r="21" spans="1:19" ht="51" x14ac:dyDescent="0.2">
      <c r="A21" s="1"/>
      <c r="B21" s="2" t="s">
        <v>49</v>
      </c>
      <c r="C21" s="2" t="s">
        <v>50</v>
      </c>
      <c r="D21" s="1">
        <v>1</v>
      </c>
      <c r="E21" s="2"/>
      <c r="F21" s="2" t="s">
        <v>143</v>
      </c>
      <c r="G21" s="2" t="s">
        <v>16</v>
      </c>
      <c r="H21" s="2">
        <v>1</v>
      </c>
      <c r="I21" s="2">
        <v>1</v>
      </c>
      <c r="J21" s="6">
        <v>0</v>
      </c>
      <c r="K21" s="17"/>
      <c r="L21" s="6">
        <v>0</v>
      </c>
      <c r="M21" s="17"/>
      <c r="N21" s="8">
        <v>0</v>
      </c>
      <c r="P21" s="8">
        <v>1</v>
      </c>
      <c r="S21" s="12"/>
    </row>
    <row r="22" spans="1:19" ht="51" x14ac:dyDescent="0.2">
      <c r="A22" s="1"/>
      <c r="B22" s="2" t="s">
        <v>51</v>
      </c>
      <c r="C22" s="2" t="s">
        <v>52</v>
      </c>
      <c r="D22" s="1">
        <v>1</v>
      </c>
      <c r="E22" s="2"/>
      <c r="F22" s="2" t="s">
        <v>143</v>
      </c>
      <c r="G22" s="2" t="s">
        <v>16</v>
      </c>
      <c r="H22" s="2">
        <v>1</v>
      </c>
      <c r="I22" s="2">
        <v>1</v>
      </c>
      <c r="J22" s="6">
        <v>0</v>
      </c>
      <c r="K22" s="17"/>
      <c r="L22" s="6">
        <v>0</v>
      </c>
      <c r="M22" s="17"/>
      <c r="N22" s="8">
        <v>0</v>
      </c>
      <c r="P22" s="8">
        <v>1</v>
      </c>
      <c r="S22" s="12"/>
    </row>
    <row r="23" spans="1:19" ht="51" x14ac:dyDescent="0.2">
      <c r="A23" s="1"/>
      <c r="B23" s="2" t="s">
        <v>28</v>
      </c>
      <c r="C23" s="2" t="s">
        <v>34</v>
      </c>
      <c r="D23" s="1">
        <v>1</v>
      </c>
      <c r="E23" s="2"/>
      <c r="F23" s="2" t="s">
        <v>143</v>
      </c>
      <c r="G23" s="2" t="s">
        <v>16</v>
      </c>
      <c r="H23" s="2">
        <v>1</v>
      </c>
      <c r="I23" s="2">
        <v>1</v>
      </c>
      <c r="J23" s="6">
        <v>0</v>
      </c>
      <c r="K23" s="17"/>
      <c r="L23" s="6">
        <v>0</v>
      </c>
      <c r="M23" s="17"/>
      <c r="N23" s="8">
        <v>0</v>
      </c>
      <c r="P23" s="8">
        <v>1</v>
      </c>
      <c r="S23" s="12"/>
    </row>
    <row r="24" spans="1:19" ht="51" x14ac:dyDescent="0.2">
      <c r="A24" s="1"/>
      <c r="B24" s="2" t="s">
        <v>25</v>
      </c>
      <c r="C24" s="2" t="s">
        <v>15</v>
      </c>
      <c r="D24" s="1">
        <v>7</v>
      </c>
      <c r="E24" s="2"/>
      <c r="F24" s="2" t="s">
        <v>143</v>
      </c>
      <c r="G24" s="2" t="s">
        <v>16</v>
      </c>
      <c r="H24" s="2">
        <v>1</v>
      </c>
      <c r="I24" s="2">
        <v>1</v>
      </c>
      <c r="J24" s="6">
        <v>0</v>
      </c>
      <c r="K24" s="17"/>
      <c r="L24" s="6">
        <v>0</v>
      </c>
      <c r="M24" s="17"/>
      <c r="N24" s="8">
        <v>0</v>
      </c>
      <c r="P24" s="8">
        <v>7</v>
      </c>
      <c r="S24" s="12"/>
    </row>
    <row r="25" spans="1:19" ht="51" x14ac:dyDescent="0.2">
      <c r="A25" s="1"/>
      <c r="B25" s="2" t="s">
        <v>88</v>
      </c>
      <c r="C25" s="2" t="s">
        <v>89</v>
      </c>
      <c r="D25" s="1">
        <v>2</v>
      </c>
      <c r="E25" s="2"/>
      <c r="F25" s="2" t="s">
        <v>143</v>
      </c>
      <c r="G25" s="2" t="s">
        <v>16</v>
      </c>
      <c r="H25" s="2">
        <v>1</v>
      </c>
      <c r="I25" s="2">
        <v>1</v>
      </c>
      <c r="J25" s="6">
        <v>0</v>
      </c>
      <c r="K25" s="17"/>
      <c r="L25" s="6">
        <v>0</v>
      </c>
      <c r="M25" s="17"/>
      <c r="N25" s="8">
        <v>0</v>
      </c>
      <c r="P25" s="8">
        <v>2</v>
      </c>
      <c r="S25" s="12"/>
    </row>
    <row r="26" spans="1:19" ht="51" x14ac:dyDescent="0.2">
      <c r="A26" s="1"/>
      <c r="B26" s="2" t="s">
        <v>25</v>
      </c>
      <c r="C26" s="2" t="s">
        <v>18</v>
      </c>
      <c r="D26" s="1">
        <v>26</v>
      </c>
      <c r="E26" s="2"/>
      <c r="F26" s="2" t="s">
        <v>143</v>
      </c>
      <c r="G26" s="2" t="s">
        <v>16</v>
      </c>
      <c r="H26" s="2">
        <v>1</v>
      </c>
      <c r="I26" s="2">
        <v>1</v>
      </c>
      <c r="J26" s="6">
        <v>0</v>
      </c>
      <c r="K26" s="17"/>
      <c r="L26" s="6">
        <v>0</v>
      </c>
      <c r="M26" s="17"/>
      <c r="N26" s="8">
        <v>0</v>
      </c>
      <c r="P26" s="8">
        <v>26</v>
      </c>
      <c r="S26" s="12"/>
    </row>
    <row r="27" spans="1:19" ht="51" x14ac:dyDescent="0.2">
      <c r="A27" s="1"/>
      <c r="B27" s="2" t="s">
        <v>25</v>
      </c>
      <c r="C27" s="2" t="s">
        <v>90</v>
      </c>
      <c r="D27" s="1">
        <v>2</v>
      </c>
      <c r="E27" s="2"/>
      <c r="F27" s="2" t="s">
        <v>143</v>
      </c>
      <c r="G27" s="2" t="s">
        <v>16</v>
      </c>
      <c r="H27" s="2">
        <v>1</v>
      </c>
      <c r="I27" s="2">
        <v>1</v>
      </c>
      <c r="J27" s="6">
        <v>0</v>
      </c>
      <c r="K27" s="17"/>
      <c r="L27" s="6">
        <v>0</v>
      </c>
      <c r="M27" s="17"/>
      <c r="N27" s="8">
        <v>0</v>
      </c>
      <c r="P27" s="8">
        <v>2</v>
      </c>
      <c r="S27" s="12"/>
    </row>
    <row r="28" spans="1:19" ht="51" x14ac:dyDescent="0.2">
      <c r="A28" s="1"/>
      <c r="B28" s="2" t="s">
        <v>25</v>
      </c>
      <c r="C28" s="2" t="s">
        <v>91</v>
      </c>
      <c r="D28" s="1">
        <v>53</v>
      </c>
      <c r="E28" s="2"/>
      <c r="F28" s="2" t="s">
        <v>143</v>
      </c>
      <c r="G28" s="2" t="s">
        <v>16</v>
      </c>
      <c r="H28" s="2">
        <v>1</v>
      </c>
      <c r="I28" s="2">
        <v>1</v>
      </c>
      <c r="J28" s="6">
        <v>0</v>
      </c>
      <c r="K28" s="17"/>
      <c r="L28" s="6">
        <v>0</v>
      </c>
      <c r="M28" s="17"/>
      <c r="N28" s="8">
        <v>0</v>
      </c>
      <c r="P28" s="8">
        <v>53</v>
      </c>
      <c r="S28" s="12"/>
    </row>
    <row r="29" spans="1:19" ht="51" x14ac:dyDescent="0.2">
      <c r="A29" s="1"/>
      <c r="B29" s="2" t="s">
        <v>92</v>
      </c>
      <c r="C29" s="2" t="s">
        <v>93</v>
      </c>
      <c r="D29" s="1">
        <v>1</v>
      </c>
      <c r="E29" s="2"/>
      <c r="F29" s="2" t="s">
        <v>143</v>
      </c>
      <c r="G29" s="2" t="s">
        <v>16</v>
      </c>
      <c r="H29" s="2">
        <v>1</v>
      </c>
      <c r="I29" s="2">
        <v>1</v>
      </c>
      <c r="J29" s="6">
        <v>0</v>
      </c>
      <c r="K29" s="17"/>
      <c r="L29" s="6">
        <v>0</v>
      </c>
      <c r="M29" s="17"/>
      <c r="N29" s="8">
        <v>0</v>
      </c>
      <c r="P29" s="8">
        <v>1</v>
      </c>
      <c r="S29" s="12"/>
    </row>
    <row r="30" spans="1:19" ht="51" x14ac:dyDescent="0.2">
      <c r="A30" s="1"/>
      <c r="B30" s="2" t="s">
        <v>25</v>
      </c>
      <c r="C30" s="2" t="s">
        <v>94</v>
      </c>
      <c r="D30" s="1">
        <v>1</v>
      </c>
      <c r="E30" s="2"/>
      <c r="F30" s="2" t="s">
        <v>143</v>
      </c>
      <c r="G30" s="2" t="s">
        <v>16</v>
      </c>
      <c r="H30" s="2">
        <v>1</v>
      </c>
      <c r="I30" s="2">
        <v>1</v>
      </c>
      <c r="J30" s="6">
        <v>0</v>
      </c>
      <c r="K30" s="17"/>
      <c r="L30" s="6">
        <v>0</v>
      </c>
      <c r="M30" s="17"/>
      <c r="N30" s="8">
        <v>0</v>
      </c>
      <c r="P30" s="8">
        <v>1</v>
      </c>
      <c r="S30" s="12"/>
    </row>
    <row r="31" spans="1:19" ht="51" x14ac:dyDescent="0.2">
      <c r="A31" s="1"/>
      <c r="B31" s="2" t="s">
        <v>92</v>
      </c>
      <c r="C31" s="2" t="s">
        <v>95</v>
      </c>
      <c r="D31" s="1">
        <v>1</v>
      </c>
      <c r="E31" s="2" t="s">
        <v>96</v>
      </c>
      <c r="F31" s="2" t="s">
        <v>143</v>
      </c>
      <c r="G31" s="2" t="s">
        <v>16</v>
      </c>
      <c r="H31" s="2">
        <v>1</v>
      </c>
      <c r="I31" s="2">
        <v>1</v>
      </c>
      <c r="J31" s="6">
        <v>0</v>
      </c>
      <c r="K31" s="17"/>
      <c r="L31" s="6">
        <v>0</v>
      </c>
      <c r="M31" s="17"/>
      <c r="N31" s="8">
        <v>0</v>
      </c>
      <c r="P31" s="8">
        <v>1</v>
      </c>
      <c r="S31" s="12"/>
    </row>
    <row r="32" spans="1:19" ht="51" x14ac:dyDescent="0.2">
      <c r="A32" s="1"/>
      <c r="B32" s="2" t="s">
        <v>25</v>
      </c>
      <c r="C32" s="2" t="s">
        <v>97</v>
      </c>
      <c r="D32" s="1">
        <v>2</v>
      </c>
      <c r="E32" s="2"/>
      <c r="F32" s="2" t="s">
        <v>143</v>
      </c>
      <c r="G32" s="2" t="s">
        <v>16</v>
      </c>
      <c r="H32" s="2">
        <v>1</v>
      </c>
      <c r="I32" s="2">
        <v>1</v>
      </c>
      <c r="J32" s="6">
        <v>0</v>
      </c>
      <c r="K32" s="17"/>
      <c r="L32" s="6">
        <v>0</v>
      </c>
      <c r="M32" s="17"/>
      <c r="N32" s="8">
        <v>0</v>
      </c>
      <c r="P32" s="8">
        <v>2</v>
      </c>
      <c r="S32" s="12"/>
    </row>
    <row r="33" spans="1:19" ht="51" x14ac:dyDescent="0.2">
      <c r="A33" s="1"/>
      <c r="B33" s="2" t="s">
        <v>25</v>
      </c>
      <c r="C33" s="2" t="s">
        <v>97</v>
      </c>
      <c r="D33" s="1">
        <v>10</v>
      </c>
      <c r="E33" s="2"/>
      <c r="F33" s="2" t="s">
        <v>143</v>
      </c>
      <c r="G33" s="2" t="s">
        <v>16</v>
      </c>
      <c r="H33" s="2">
        <v>1</v>
      </c>
      <c r="I33" s="2">
        <v>1</v>
      </c>
      <c r="J33" s="6">
        <v>0</v>
      </c>
      <c r="K33" s="17"/>
      <c r="L33" s="6">
        <v>0</v>
      </c>
      <c r="M33" s="17"/>
      <c r="N33" s="8">
        <v>0</v>
      </c>
      <c r="P33" s="8">
        <v>10</v>
      </c>
      <c r="S33" s="12"/>
    </row>
    <row r="34" spans="1:19" ht="51" x14ac:dyDescent="0.2">
      <c r="A34" s="1"/>
      <c r="B34" s="2" t="s">
        <v>23</v>
      </c>
      <c r="C34" s="2" t="s">
        <v>97</v>
      </c>
      <c r="D34" s="1">
        <v>1</v>
      </c>
      <c r="E34" s="2"/>
      <c r="F34" s="2" t="s">
        <v>143</v>
      </c>
      <c r="G34" s="2" t="s">
        <v>16</v>
      </c>
      <c r="H34" s="2">
        <v>1</v>
      </c>
      <c r="I34" s="2">
        <v>1</v>
      </c>
      <c r="J34" s="6">
        <v>0</v>
      </c>
      <c r="K34" s="17"/>
      <c r="L34" s="6">
        <v>0</v>
      </c>
      <c r="M34" s="17"/>
      <c r="N34" s="8">
        <v>0</v>
      </c>
      <c r="P34" s="8">
        <v>1</v>
      </c>
      <c r="S34" s="12"/>
    </row>
    <row r="35" spans="1:19" ht="51" x14ac:dyDescent="0.2">
      <c r="A35" s="1"/>
      <c r="B35" s="2" t="s">
        <v>106</v>
      </c>
      <c r="C35" s="2" t="s">
        <v>107</v>
      </c>
      <c r="D35" s="1">
        <v>1</v>
      </c>
      <c r="E35" s="2" t="s">
        <v>108</v>
      </c>
      <c r="F35" s="2" t="s">
        <v>109</v>
      </c>
      <c r="G35" s="2" t="s">
        <v>16</v>
      </c>
      <c r="H35" s="2">
        <v>1</v>
      </c>
      <c r="I35" s="2">
        <v>1</v>
      </c>
      <c r="J35" s="6">
        <v>0</v>
      </c>
      <c r="K35" s="17"/>
      <c r="L35" s="6">
        <v>0</v>
      </c>
      <c r="M35" s="17"/>
      <c r="N35" s="8">
        <v>0</v>
      </c>
      <c r="P35" s="8">
        <v>1</v>
      </c>
      <c r="S35" s="12"/>
    </row>
    <row r="36" spans="1:19" ht="51" x14ac:dyDescent="0.2">
      <c r="A36" s="1"/>
      <c r="B36" s="2" t="s">
        <v>92</v>
      </c>
      <c r="C36" s="2" t="s">
        <v>45</v>
      </c>
      <c r="D36" s="1">
        <v>1</v>
      </c>
      <c r="E36" s="2"/>
      <c r="F36" s="2" t="s">
        <v>143</v>
      </c>
      <c r="G36" s="2" t="s">
        <v>16</v>
      </c>
      <c r="H36" s="2">
        <v>1</v>
      </c>
      <c r="I36" s="2">
        <v>1</v>
      </c>
      <c r="J36" s="6">
        <v>0</v>
      </c>
      <c r="K36" s="17"/>
      <c r="L36" s="6">
        <v>0</v>
      </c>
      <c r="M36" s="17"/>
      <c r="N36" s="8">
        <v>0</v>
      </c>
      <c r="P36" s="8">
        <v>1</v>
      </c>
      <c r="S36" s="12"/>
    </row>
    <row r="37" spans="1:19" ht="51" x14ac:dyDescent="0.2">
      <c r="A37" s="1"/>
      <c r="B37" s="2" t="s">
        <v>92</v>
      </c>
      <c r="C37" s="2" t="s">
        <v>48</v>
      </c>
      <c r="D37" s="1">
        <v>1</v>
      </c>
      <c r="E37" s="2"/>
      <c r="F37" s="2" t="s">
        <v>143</v>
      </c>
      <c r="G37" s="2" t="s">
        <v>16</v>
      </c>
      <c r="H37" s="2">
        <v>1</v>
      </c>
      <c r="I37" s="2">
        <v>1</v>
      </c>
      <c r="J37" s="6">
        <v>0</v>
      </c>
      <c r="K37" s="17"/>
      <c r="L37" s="6">
        <v>0</v>
      </c>
      <c r="M37" s="17"/>
      <c r="N37" s="8">
        <v>0</v>
      </c>
      <c r="P37" s="8">
        <v>1</v>
      </c>
      <c r="S37" s="12"/>
    </row>
    <row r="38" spans="1:19" ht="51" x14ac:dyDescent="0.2">
      <c r="A38" s="1"/>
      <c r="B38" s="2" t="s">
        <v>110</v>
      </c>
      <c r="C38" s="2" t="s">
        <v>111</v>
      </c>
      <c r="D38" s="1">
        <v>1</v>
      </c>
      <c r="E38" s="2" t="s">
        <v>112</v>
      </c>
      <c r="F38" s="2" t="s">
        <v>143</v>
      </c>
      <c r="G38" s="2" t="s">
        <v>16</v>
      </c>
      <c r="H38" s="2">
        <v>1</v>
      </c>
      <c r="I38" s="2">
        <v>1</v>
      </c>
      <c r="J38" s="6">
        <v>0</v>
      </c>
      <c r="K38" s="17"/>
      <c r="L38" s="6">
        <v>0</v>
      </c>
      <c r="M38" s="17"/>
      <c r="N38" s="8">
        <v>0</v>
      </c>
      <c r="P38" s="8">
        <v>1</v>
      </c>
      <c r="S38" s="12"/>
    </row>
    <row r="39" spans="1:19" ht="34" x14ac:dyDescent="0.2">
      <c r="A39" s="1"/>
      <c r="B39" s="2" t="s">
        <v>113</v>
      </c>
      <c r="C39" s="2" t="s">
        <v>114</v>
      </c>
      <c r="D39" s="1">
        <v>1</v>
      </c>
      <c r="E39" s="2"/>
      <c r="F39" s="2" t="s">
        <v>115</v>
      </c>
      <c r="G39" s="2" t="s">
        <v>16</v>
      </c>
      <c r="H39" s="2">
        <v>1</v>
      </c>
      <c r="I39" s="2">
        <v>1</v>
      </c>
      <c r="J39" s="6">
        <v>0</v>
      </c>
      <c r="K39" s="17"/>
      <c r="L39" s="6">
        <v>0</v>
      </c>
      <c r="M39" s="17"/>
      <c r="N39" s="8">
        <v>0</v>
      </c>
      <c r="P39" s="8">
        <v>1</v>
      </c>
      <c r="S39" s="12"/>
    </row>
    <row r="40" spans="1:19" ht="51" x14ac:dyDescent="0.2">
      <c r="A40" s="1"/>
      <c r="B40" s="2" t="s">
        <v>88</v>
      </c>
      <c r="C40" s="2" t="s">
        <v>138</v>
      </c>
      <c r="D40" s="1">
        <v>3</v>
      </c>
      <c r="E40" s="2"/>
      <c r="F40" s="2" t="s">
        <v>143</v>
      </c>
      <c r="G40" s="2" t="s">
        <v>139</v>
      </c>
      <c r="H40" s="2">
        <v>1</v>
      </c>
      <c r="I40" s="2">
        <v>1</v>
      </c>
      <c r="J40" s="6">
        <v>0</v>
      </c>
      <c r="K40" s="17"/>
      <c r="L40" s="6">
        <v>0</v>
      </c>
      <c r="M40" s="17"/>
      <c r="N40" s="8">
        <v>3</v>
      </c>
      <c r="P40" s="8">
        <v>0</v>
      </c>
      <c r="S40" s="12"/>
    </row>
    <row r="41" spans="1:19" ht="51" x14ac:dyDescent="0.2">
      <c r="A41" s="1"/>
      <c r="B41" s="2" t="s">
        <v>140</v>
      </c>
      <c r="C41" s="2" t="s">
        <v>141</v>
      </c>
      <c r="D41" s="1">
        <v>3</v>
      </c>
      <c r="E41" s="2"/>
      <c r="F41" s="2" t="s">
        <v>143</v>
      </c>
      <c r="G41" s="2" t="s">
        <v>139</v>
      </c>
      <c r="H41" s="2">
        <v>1</v>
      </c>
      <c r="I41" s="2">
        <v>1</v>
      </c>
      <c r="J41" s="6">
        <v>0</v>
      </c>
      <c r="K41" s="17"/>
      <c r="L41" s="6">
        <v>0</v>
      </c>
      <c r="M41" s="17"/>
      <c r="N41" s="8">
        <v>3</v>
      </c>
      <c r="P41" s="8">
        <v>0</v>
      </c>
      <c r="S41" s="12"/>
    </row>
    <row r="42" spans="1:19" x14ac:dyDescent="0.2">
      <c r="K42" s="15">
        <f>SUM(J4:J41)</f>
        <v>0</v>
      </c>
      <c r="M42" s="15">
        <f>SUM(L4:L41)</f>
        <v>0</v>
      </c>
      <c r="O42" s="15">
        <f>SUM(N4:N41)</f>
        <v>6</v>
      </c>
      <c r="Q42">
        <f>SUM(P4:P41)</f>
        <v>198</v>
      </c>
    </row>
    <row r="45" spans="1:19" s="5" customFormat="1" x14ac:dyDescent="0.2">
      <c r="A45" s="5" t="s">
        <v>40</v>
      </c>
      <c r="K45" s="16"/>
      <c r="M45" s="16"/>
      <c r="O45" s="16"/>
    </row>
    <row r="46" spans="1:19" ht="68" x14ac:dyDescent="0.2">
      <c r="A46" s="1"/>
      <c r="B46" s="2" t="s">
        <v>35</v>
      </c>
      <c r="C46" s="2" t="s">
        <v>36</v>
      </c>
      <c r="D46" s="1">
        <v>2</v>
      </c>
      <c r="E46" s="2"/>
      <c r="F46" s="2" t="s">
        <v>37</v>
      </c>
      <c r="G46" s="2" t="s">
        <v>16</v>
      </c>
      <c r="H46" s="2">
        <v>1</v>
      </c>
      <c r="I46" s="2">
        <v>1</v>
      </c>
      <c r="J46" s="6">
        <v>0</v>
      </c>
      <c r="K46" s="17"/>
      <c r="L46" s="6">
        <v>0</v>
      </c>
      <c r="M46" s="17"/>
      <c r="N46" s="8">
        <v>0</v>
      </c>
      <c r="P46" s="8">
        <v>2</v>
      </c>
      <c r="S46" s="12"/>
    </row>
    <row r="47" spans="1:19" ht="17" x14ac:dyDescent="0.2">
      <c r="A47" s="1"/>
      <c r="B47" s="2" t="s">
        <v>38</v>
      </c>
      <c r="C47" s="2" t="s">
        <v>39</v>
      </c>
      <c r="D47" s="1">
        <v>1</v>
      </c>
      <c r="E47" s="2"/>
      <c r="F47" s="2" t="s">
        <v>40</v>
      </c>
      <c r="G47" s="2" t="s">
        <v>16</v>
      </c>
      <c r="H47" s="2">
        <v>1</v>
      </c>
      <c r="I47" s="2">
        <v>1</v>
      </c>
      <c r="J47" s="6">
        <v>0</v>
      </c>
      <c r="K47" s="17"/>
      <c r="L47" s="6">
        <v>0</v>
      </c>
      <c r="M47" s="17"/>
      <c r="N47" s="8">
        <v>0</v>
      </c>
      <c r="P47" s="8">
        <v>1</v>
      </c>
      <c r="S47" s="12"/>
    </row>
    <row r="48" spans="1:19" ht="34" x14ac:dyDescent="0.2">
      <c r="A48" s="1"/>
      <c r="B48" s="2" t="s">
        <v>35</v>
      </c>
      <c r="C48" s="2" t="s">
        <v>98</v>
      </c>
      <c r="D48" s="1">
        <v>3</v>
      </c>
      <c r="E48" s="2"/>
      <c r="F48" s="2" t="s">
        <v>99</v>
      </c>
      <c r="G48" s="2" t="s">
        <v>16</v>
      </c>
      <c r="H48" s="2">
        <v>1</v>
      </c>
      <c r="I48" s="2">
        <v>1</v>
      </c>
      <c r="J48" s="6">
        <v>0</v>
      </c>
      <c r="K48" s="17"/>
      <c r="L48" s="6">
        <v>0</v>
      </c>
      <c r="M48" s="17"/>
      <c r="N48" s="8">
        <v>0</v>
      </c>
      <c r="P48" s="8">
        <v>3</v>
      </c>
      <c r="S48" s="12"/>
    </row>
    <row r="49" spans="1:19" ht="51" x14ac:dyDescent="0.2">
      <c r="A49" s="1"/>
      <c r="B49" s="2" t="s">
        <v>35</v>
      </c>
      <c r="C49" s="2" t="s">
        <v>36</v>
      </c>
      <c r="D49" s="1">
        <v>1</v>
      </c>
      <c r="E49" s="2"/>
      <c r="F49" s="2" t="s">
        <v>100</v>
      </c>
      <c r="G49" s="2" t="s">
        <v>16</v>
      </c>
      <c r="H49" s="2">
        <v>1</v>
      </c>
      <c r="I49" s="2">
        <v>1</v>
      </c>
      <c r="J49" s="6">
        <v>0</v>
      </c>
      <c r="K49" s="17"/>
      <c r="L49" s="6">
        <v>0</v>
      </c>
      <c r="M49" s="17"/>
      <c r="N49" s="8">
        <v>0</v>
      </c>
      <c r="P49" s="8">
        <v>1</v>
      </c>
      <c r="S49" s="12"/>
    </row>
    <row r="50" spans="1:19" ht="17" x14ac:dyDescent="0.2">
      <c r="A50" s="1"/>
      <c r="B50" s="2" t="s">
        <v>35</v>
      </c>
      <c r="C50" s="2" t="s">
        <v>101</v>
      </c>
      <c r="D50" s="1">
        <v>1</v>
      </c>
      <c r="E50" s="2"/>
      <c r="F50" s="2" t="s">
        <v>40</v>
      </c>
      <c r="G50" s="2" t="s">
        <v>16</v>
      </c>
      <c r="H50" s="2">
        <v>1</v>
      </c>
      <c r="I50" s="2">
        <v>1</v>
      </c>
      <c r="J50" s="6">
        <v>0</v>
      </c>
      <c r="K50" s="17"/>
      <c r="L50" s="6">
        <v>0</v>
      </c>
      <c r="M50" s="17"/>
      <c r="N50" s="8">
        <v>0</v>
      </c>
      <c r="P50" s="8">
        <v>1</v>
      </c>
      <c r="S50" s="12"/>
    </row>
    <row r="51" spans="1:19" ht="34" x14ac:dyDescent="0.2">
      <c r="A51" s="1"/>
      <c r="B51" s="2" t="s">
        <v>102</v>
      </c>
      <c r="C51" s="2" t="s">
        <v>103</v>
      </c>
      <c r="D51" s="1">
        <v>1</v>
      </c>
      <c r="E51" s="2"/>
      <c r="F51" s="2" t="s">
        <v>99</v>
      </c>
      <c r="G51" s="2" t="s">
        <v>16</v>
      </c>
      <c r="H51" s="2">
        <v>1</v>
      </c>
      <c r="I51" s="2">
        <v>1</v>
      </c>
      <c r="J51" s="6">
        <v>0</v>
      </c>
      <c r="K51" s="17"/>
      <c r="L51" s="6">
        <v>0</v>
      </c>
      <c r="M51" s="17"/>
      <c r="N51" s="8">
        <v>0</v>
      </c>
      <c r="P51" s="8">
        <v>1</v>
      </c>
      <c r="S51" s="12"/>
    </row>
    <row r="52" spans="1:19" ht="17" x14ac:dyDescent="0.2">
      <c r="A52" s="1"/>
      <c r="B52" s="2" t="s">
        <v>104</v>
      </c>
      <c r="C52" s="2" t="s">
        <v>105</v>
      </c>
      <c r="D52" s="1">
        <v>1</v>
      </c>
      <c r="E52" s="2"/>
      <c r="F52" s="2" t="s">
        <v>40</v>
      </c>
      <c r="G52" s="2" t="s">
        <v>16</v>
      </c>
      <c r="H52" s="2">
        <v>1</v>
      </c>
      <c r="I52" s="2">
        <v>1</v>
      </c>
      <c r="J52" s="6">
        <v>0</v>
      </c>
      <c r="K52" s="17"/>
      <c r="L52" s="6">
        <v>0</v>
      </c>
      <c r="M52" s="17"/>
      <c r="N52" s="8">
        <v>0</v>
      </c>
      <c r="P52" s="8">
        <v>1</v>
      </c>
      <c r="S52" s="12"/>
    </row>
    <row r="53" spans="1:19" ht="68" x14ac:dyDescent="0.2">
      <c r="A53" s="1"/>
      <c r="B53" s="2" t="s">
        <v>35</v>
      </c>
      <c r="C53" s="2" t="s">
        <v>142</v>
      </c>
      <c r="D53" s="1">
        <v>1</v>
      </c>
      <c r="E53" s="2"/>
      <c r="F53" s="2" t="s">
        <v>99</v>
      </c>
      <c r="G53" s="2" t="s">
        <v>139</v>
      </c>
      <c r="H53" s="2">
        <v>1</v>
      </c>
      <c r="I53" s="2">
        <v>1</v>
      </c>
      <c r="J53" s="6">
        <v>0</v>
      </c>
      <c r="K53" s="17"/>
      <c r="L53" s="6">
        <v>0</v>
      </c>
      <c r="M53" s="17"/>
      <c r="N53" s="8">
        <v>1</v>
      </c>
      <c r="P53" s="8">
        <v>0</v>
      </c>
      <c r="S53" s="12"/>
    </row>
    <row r="54" spans="1:19" x14ac:dyDescent="0.2">
      <c r="K54" s="15">
        <f>SUM(J46:J54)</f>
        <v>0</v>
      </c>
      <c r="M54" s="15">
        <f>SUM(L46:L53)</f>
        <v>0</v>
      </c>
      <c r="O54" s="15">
        <v>1</v>
      </c>
      <c r="Q54">
        <f>SUM(P46:P53)</f>
        <v>10</v>
      </c>
    </row>
    <row r="57" spans="1:19" s="5" customFormat="1" x14ac:dyDescent="0.2">
      <c r="A57" s="5" t="s">
        <v>146</v>
      </c>
      <c r="K57" s="16"/>
      <c r="M57" s="16"/>
      <c r="O57" s="16"/>
    </row>
    <row r="58" spans="1:19" ht="34" x14ac:dyDescent="0.2">
      <c r="A58" s="1"/>
      <c r="B58" s="2" t="s">
        <v>30</v>
      </c>
      <c r="C58" s="2" t="s">
        <v>31</v>
      </c>
      <c r="D58" s="1">
        <v>2</v>
      </c>
      <c r="E58" s="2"/>
      <c r="F58" s="2" t="s">
        <v>27</v>
      </c>
      <c r="G58" s="2" t="s">
        <v>16</v>
      </c>
      <c r="H58" s="2">
        <v>1</v>
      </c>
      <c r="I58" s="2">
        <v>1</v>
      </c>
      <c r="J58" s="6">
        <v>0</v>
      </c>
      <c r="K58" s="17"/>
      <c r="L58" s="6">
        <v>0</v>
      </c>
      <c r="M58" s="17"/>
      <c r="N58" s="8">
        <v>0</v>
      </c>
      <c r="P58" s="8">
        <v>2</v>
      </c>
      <c r="S58" s="12"/>
    </row>
    <row r="59" spans="1:19" ht="34" x14ac:dyDescent="0.2">
      <c r="A59" s="1"/>
      <c r="B59" s="2" t="s">
        <v>58</v>
      </c>
      <c r="C59" s="2"/>
      <c r="D59" s="1">
        <v>1</v>
      </c>
      <c r="E59" s="2"/>
      <c r="F59" s="2" t="s">
        <v>27</v>
      </c>
      <c r="G59" s="2" t="s">
        <v>16</v>
      </c>
      <c r="H59" s="2">
        <v>1</v>
      </c>
      <c r="I59" s="2">
        <v>1</v>
      </c>
      <c r="J59" s="6">
        <v>0</v>
      </c>
      <c r="K59" s="17"/>
      <c r="L59" s="6">
        <v>0</v>
      </c>
      <c r="M59" s="17"/>
      <c r="N59" s="8">
        <v>0</v>
      </c>
      <c r="P59" s="8">
        <v>1</v>
      </c>
      <c r="S59" s="12"/>
    </row>
    <row r="60" spans="1:19" ht="34" x14ac:dyDescent="0.2">
      <c r="A60" s="1"/>
      <c r="B60" s="2" t="s">
        <v>63</v>
      </c>
      <c r="C60" s="2" t="s">
        <v>64</v>
      </c>
      <c r="D60" s="1">
        <v>2</v>
      </c>
      <c r="E60" s="2"/>
      <c r="F60" s="2" t="s">
        <v>27</v>
      </c>
      <c r="G60" s="2" t="s">
        <v>16</v>
      </c>
      <c r="H60" s="2">
        <v>1</v>
      </c>
      <c r="I60" s="2">
        <v>1</v>
      </c>
      <c r="J60" s="6">
        <v>0</v>
      </c>
      <c r="K60" s="17"/>
      <c r="L60" s="6">
        <v>0</v>
      </c>
      <c r="M60" s="17"/>
      <c r="N60" s="8">
        <v>0</v>
      </c>
      <c r="P60" s="8">
        <v>2</v>
      </c>
      <c r="S60" s="12"/>
    </row>
    <row r="61" spans="1:19" ht="34" x14ac:dyDescent="0.2">
      <c r="A61" s="1"/>
      <c r="B61" s="2" t="s">
        <v>65</v>
      </c>
      <c r="C61" s="2"/>
      <c r="D61" s="1">
        <v>1</v>
      </c>
      <c r="E61" s="2"/>
      <c r="F61" s="2" t="s">
        <v>66</v>
      </c>
      <c r="G61" s="2" t="s">
        <v>16</v>
      </c>
      <c r="H61" s="2">
        <v>1</v>
      </c>
      <c r="I61" s="2">
        <v>1</v>
      </c>
      <c r="J61" s="6">
        <v>0</v>
      </c>
      <c r="K61" s="17"/>
      <c r="L61" s="6">
        <v>0</v>
      </c>
      <c r="M61" s="17"/>
      <c r="N61" s="8">
        <v>0</v>
      </c>
      <c r="P61" s="8">
        <v>1</v>
      </c>
      <c r="S61" s="12"/>
    </row>
    <row r="62" spans="1:19" ht="34" x14ac:dyDescent="0.2">
      <c r="A62" s="1"/>
      <c r="B62" s="2" t="s">
        <v>67</v>
      </c>
      <c r="C62" s="2"/>
      <c r="D62" s="1">
        <v>1</v>
      </c>
      <c r="E62" s="2"/>
      <c r="F62" s="2" t="s">
        <v>66</v>
      </c>
      <c r="G62" s="2" t="s">
        <v>16</v>
      </c>
      <c r="H62" s="2">
        <v>1</v>
      </c>
      <c r="I62" s="2">
        <v>1</v>
      </c>
      <c r="J62" s="6">
        <v>0</v>
      </c>
      <c r="K62" s="17"/>
      <c r="L62" s="6">
        <v>0</v>
      </c>
      <c r="M62" s="17"/>
      <c r="N62" s="8">
        <v>0</v>
      </c>
      <c r="P62" s="8">
        <v>1</v>
      </c>
      <c r="S62" s="12"/>
    </row>
    <row r="63" spans="1:19" ht="34" x14ac:dyDescent="0.2">
      <c r="A63" s="1"/>
      <c r="B63" s="2" t="s">
        <v>30</v>
      </c>
      <c r="C63" s="2" t="s">
        <v>31</v>
      </c>
      <c r="D63" s="1">
        <v>1</v>
      </c>
      <c r="E63" s="2"/>
      <c r="F63" s="2" t="s">
        <v>27</v>
      </c>
      <c r="G63" s="2" t="s">
        <v>16</v>
      </c>
      <c r="H63" s="2">
        <v>1</v>
      </c>
      <c r="I63" s="2">
        <v>1</v>
      </c>
      <c r="J63" s="6">
        <v>0</v>
      </c>
      <c r="K63" s="17"/>
      <c r="L63" s="6">
        <v>0</v>
      </c>
      <c r="M63" s="17"/>
      <c r="N63" s="8">
        <v>0</v>
      </c>
      <c r="P63" s="8">
        <v>1</v>
      </c>
      <c r="S63" s="12"/>
    </row>
    <row r="64" spans="1:19" ht="34" x14ac:dyDescent="0.2">
      <c r="A64" s="1"/>
      <c r="B64" s="2" t="s">
        <v>122</v>
      </c>
      <c r="C64" s="2" t="s">
        <v>123</v>
      </c>
      <c r="D64" s="1">
        <v>1</v>
      </c>
      <c r="E64" s="2"/>
      <c r="F64" s="2" t="s">
        <v>27</v>
      </c>
      <c r="G64" s="2" t="s">
        <v>16</v>
      </c>
      <c r="H64" s="2">
        <v>1</v>
      </c>
      <c r="I64" s="2">
        <v>1</v>
      </c>
      <c r="J64" s="6">
        <v>0</v>
      </c>
      <c r="K64" s="17"/>
      <c r="L64" s="6">
        <v>0</v>
      </c>
      <c r="M64" s="17"/>
      <c r="N64" s="8">
        <v>0</v>
      </c>
      <c r="P64" s="8">
        <v>1</v>
      </c>
      <c r="S64" s="12"/>
    </row>
    <row r="65" spans="1:19" ht="34" x14ac:dyDescent="0.2">
      <c r="A65" s="1"/>
      <c r="B65" s="2" t="s">
        <v>124</v>
      </c>
      <c r="C65" s="2"/>
      <c r="D65" s="1">
        <v>1</v>
      </c>
      <c r="E65" s="2"/>
      <c r="F65" s="2" t="s">
        <v>27</v>
      </c>
      <c r="G65" s="2" t="s">
        <v>16</v>
      </c>
      <c r="H65" s="2">
        <v>1</v>
      </c>
      <c r="I65" s="2">
        <v>1</v>
      </c>
      <c r="J65" s="6">
        <v>0</v>
      </c>
      <c r="K65" s="17"/>
      <c r="L65" s="6">
        <v>0</v>
      </c>
      <c r="M65" s="17"/>
      <c r="N65" s="8">
        <v>0</v>
      </c>
      <c r="P65" s="8">
        <v>1</v>
      </c>
      <c r="S65" s="12"/>
    </row>
    <row r="66" spans="1:19" x14ac:dyDescent="0.2">
      <c r="K66" s="15">
        <v>0</v>
      </c>
      <c r="M66" s="15">
        <v>0</v>
      </c>
      <c r="O66" s="15">
        <v>0</v>
      </c>
      <c r="Q66">
        <f>SUM(P58:P65)</f>
        <v>10</v>
      </c>
    </row>
    <row r="69" spans="1:19" s="5" customFormat="1" x14ac:dyDescent="0.2">
      <c r="A69" s="5" t="s">
        <v>147</v>
      </c>
      <c r="K69" s="16"/>
      <c r="M69" s="16"/>
      <c r="O69" s="16"/>
    </row>
    <row r="70" spans="1:19" ht="34" x14ac:dyDescent="0.2">
      <c r="A70" s="1"/>
      <c r="B70" s="2" t="s">
        <v>77</v>
      </c>
      <c r="C70" s="2" t="s">
        <v>78</v>
      </c>
      <c r="D70" s="1">
        <v>2</v>
      </c>
      <c r="E70" s="2"/>
      <c r="F70" s="2" t="s">
        <v>79</v>
      </c>
      <c r="G70" s="2" t="s">
        <v>16</v>
      </c>
      <c r="H70" s="2">
        <v>1</v>
      </c>
      <c r="I70" s="2">
        <v>1</v>
      </c>
      <c r="J70" s="6">
        <v>0</v>
      </c>
      <c r="K70" s="17"/>
      <c r="L70" s="6">
        <v>0</v>
      </c>
      <c r="M70" s="17"/>
      <c r="N70" s="8">
        <v>0</v>
      </c>
      <c r="P70" s="8">
        <v>2</v>
      </c>
      <c r="S70" s="12"/>
    </row>
    <row r="71" spans="1:19" ht="17" x14ac:dyDescent="0.2">
      <c r="A71" s="1"/>
      <c r="B71" s="2" t="s">
        <v>80</v>
      </c>
      <c r="C71" s="2" t="s">
        <v>81</v>
      </c>
      <c r="D71" s="1">
        <v>1</v>
      </c>
      <c r="E71" s="2"/>
      <c r="F71" s="2" t="s">
        <v>82</v>
      </c>
      <c r="G71" s="2" t="s">
        <v>16</v>
      </c>
      <c r="H71" s="2">
        <v>1</v>
      </c>
      <c r="I71" s="2">
        <v>1</v>
      </c>
      <c r="J71" s="6">
        <v>0</v>
      </c>
      <c r="K71" s="17"/>
      <c r="L71" s="6">
        <v>0</v>
      </c>
      <c r="M71" s="17"/>
      <c r="N71" s="8">
        <v>0</v>
      </c>
      <c r="P71" s="8">
        <v>1</v>
      </c>
      <c r="S71" s="12"/>
    </row>
    <row r="72" spans="1:19" ht="17" x14ac:dyDescent="0.2">
      <c r="A72" s="1"/>
      <c r="B72" s="2" t="s">
        <v>83</v>
      </c>
      <c r="C72" s="2" t="s">
        <v>84</v>
      </c>
      <c r="D72" s="1">
        <v>1</v>
      </c>
      <c r="E72" s="2"/>
      <c r="F72" s="2" t="s">
        <v>85</v>
      </c>
      <c r="G72" s="2" t="s">
        <v>16</v>
      </c>
      <c r="H72" s="2">
        <v>1</v>
      </c>
      <c r="I72" s="2">
        <v>1</v>
      </c>
      <c r="J72" s="6">
        <v>0</v>
      </c>
      <c r="K72" s="17"/>
      <c r="L72" s="6">
        <v>0</v>
      </c>
      <c r="M72" s="17"/>
      <c r="N72" s="8">
        <v>0</v>
      </c>
      <c r="P72" s="8">
        <v>1</v>
      </c>
      <c r="S72" s="12"/>
    </row>
    <row r="73" spans="1:19" ht="34" x14ac:dyDescent="0.2">
      <c r="A73" s="1"/>
      <c r="B73" s="2" t="s">
        <v>77</v>
      </c>
      <c r="C73" s="2" t="s">
        <v>78</v>
      </c>
      <c r="D73" s="1">
        <v>2</v>
      </c>
      <c r="E73" s="2"/>
      <c r="F73" s="2" t="s">
        <v>79</v>
      </c>
      <c r="G73" s="2" t="s">
        <v>16</v>
      </c>
      <c r="H73" s="2">
        <v>1</v>
      </c>
      <c r="I73" s="2">
        <v>1</v>
      </c>
      <c r="J73" s="6">
        <v>0</v>
      </c>
      <c r="K73" s="17"/>
      <c r="L73" s="6">
        <v>0</v>
      </c>
      <c r="M73" s="17"/>
      <c r="N73" s="8">
        <v>0</v>
      </c>
      <c r="P73" s="8">
        <v>2</v>
      </c>
      <c r="S73" s="12"/>
    </row>
    <row r="74" spans="1:19" ht="17" x14ac:dyDescent="0.2">
      <c r="A74" s="1"/>
      <c r="B74" s="2" t="s">
        <v>128</v>
      </c>
      <c r="C74" s="2" t="s">
        <v>129</v>
      </c>
      <c r="D74" s="1">
        <v>1</v>
      </c>
      <c r="E74" s="2"/>
      <c r="F74" s="2" t="s">
        <v>130</v>
      </c>
      <c r="G74" s="2" t="s">
        <v>16</v>
      </c>
      <c r="H74" s="2">
        <v>1</v>
      </c>
      <c r="I74" s="2">
        <v>1</v>
      </c>
      <c r="J74" s="6">
        <v>0</v>
      </c>
      <c r="K74" s="17"/>
      <c r="L74" s="6">
        <v>0</v>
      </c>
      <c r="M74" s="17"/>
      <c r="N74" s="8">
        <v>0</v>
      </c>
      <c r="P74" s="8">
        <v>1</v>
      </c>
      <c r="S74" s="12"/>
    </row>
    <row r="75" spans="1:19" ht="34" x14ac:dyDescent="0.2">
      <c r="A75" s="1"/>
      <c r="B75" s="2" t="s">
        <v>131</v>
      </c>
      <c r="C75" s="2" t="s">
        <v>132</v>
      </c>
      <c r="D75" s="1">
        <v>2</v>
      </c>
      <c r="E75" s="2"/>
      <c r="F75" s="2" t="s">
        <v>133</v>
      </c>
      <c r="G75" s="2" t="s">
        <v>16</v>
      </c>
      <c r="H75" s="2">
        <v>1</v>
      </c>
      <c r="I75" s="2">
        <v>1</v>
      </c>
      <c r="J75" s="6">
        <v>0</v>
      </c>
      <c r="K75" s="17"/>
      <c r="L75" s="6">
        <v>0</v>
      </c>
      <c r="M75" s="17"/>
      <c r="N75" s="8">
        <v>0</v>
      </c>
      <c r="P75" s="8">
        <v>2</v>
      </c>
      <c r="S75" s="12"/>
    </row>
    <row r="76" spans="1:19" x14ac:dyDescent="0.2">
      <c r="K76" s="15">
        <v>0</v>
      </c>
      <c r="M76" s="15">
        <v>0</v>
      </c>
      <c r="O76" s="15">
        <v>0</v>
      </c>
      <c r="Q76">
        <f>SUM(P70:P75)</f>
        <v>9</v>
      </c>
    </row>
    <row r="79" spans="1:19" s="5" customFormat="1" x14ac:dyDescent="0.2">
      <c r="A79" s="5" t="s">
        <v>148</v>
      </c>
      <c r="K79" s="16"/>
      <c r="M79" s="16"/>
      <c r="O79" s="16"/>
    </row>
    <row r="80" spans="1:19" ht="17" x14ac:dyDescent="0.2">
      <c r="A80" s="1"/>
      <c r="B80" s="2" t="s">
        <v>75</v>
      </c>
      <c r="C80" s="2" t="s">
        <v>76</v>
      </c>
      <c r="D80" s="1">
        <v>1</v>
      </c>
      <c r="E80" s="2"/>
      <c r="F80" s="2" t="s">
        <v>148</v>
      </c>
      <c r="G80" s="2" t="s">
        <v>16</v>
      </c>
      <c r="H80" s="2">
        <v>1</v>
      </c>
      <c r="I80" s="2">
        <v>1</v>
      </c>
      <c r="J80" s="6">
        <v>0</v>
      </c>
      <c r="K80" s="17"/>
      <c r="L80" s="6">
        <v>0</v>
      </c>
      <c r="M80" s="17"/>
      <c r="N80" s="8">
        <f t="shared" ref="N80" si="0">IF(G80="C",(D80*H80)/I80,0)</f>
        <v>0</v>
      </c>
      <c r="P80" s="8">
        <f t="shared" ref="P80" si="1">IF(G80="D",(D80*H80)/I80,0)</f>
        <v>1</v>
      </c>
      <c r="S80" s="12"/>
    </row>
    <row r="81" spans="1:19" x14ac:dyDescent="0.2">
      <c r="K81" s="15">
        <v>0</v>
      </c>
      <c r="M81" s="15">
        <v>0</v>
      </c>
      <c r="O81" s="15">
        <v>0</v>
      </c>
      <c r="Q81">
        <v>1</v>
      </c>
    </row>
    <row r="84" spans="1:19" s="5" customFormat="1" x14ac:dyDescent="0.2">
      <c r="A84" s="5" t="s">
        <v>149</v>
      </c>
      <c r="K84" s="16"/>
      <c r="M84" s="16"/>
      <c r="O84" s="16"/>
    </row>
    <row r="85" spans="1:19" ht="17" x14ac:dyDescent="0.2">
      <c r="A85" s="1"/>
      <c r="B85" s="2" t="s">
        <v>30</v>
      </c>
      <c r="C85" s="2" t="s">
        <v>34</v>
      </c>
      <c r="D85" s="1">
        <v>2</v>
      </c>
      <c r="E85" s="2"/>
      <c r="F85" s="2"/>
      <c r="G85" s="2" t="s">
        <v>16</v>
      </c>
      <c r="H85" s="2">
        <v>1</v>
      </c>
      <c r="I85" s="2">
        <v>1</v>
      </c>
      <c r="J85" s="6">
        <v>0</v>
      </c>
      <c r="K85" s="17"/>
      <c r="L85" s="6">
        <v>0</v>
      </c>
      <c r="M85" s="17"/>
      <c r="N85" s="8">
        <v>0</v>
      </c>
      <c r="P85" s="8">
        <v>2</v>
      </c>
      <c r="S85" s="12"/>
    </row>
    <row r="86" spans="1:19" ht="34" x14ac:dyDescent="0.2">
      <c r="A86" s="1"/>
      <c r="B86" s="2" t="s">
        <v>53</v>
      </c>
      <c r="C86" s="2" t="s">
        <v>54</v>
      </c>
      <c r="D86" s="1">
        <v>1</v>
      </c>
      <c r="E86" s="2"/>
      <c r="F86" s="2"/>
      <c r="G86" s="2" t="s">
        <v>16</v>
      </c>
      <c r="H86" s="2">
        <v>1</v>
      </c>
      <c r="I86" s="2">
        <v>1</v>
      </c>
      <c r="J86" s="6">
        <v>0</v>
      </c>
      <c r="K86" s="17"/>
      <c r="L86" s="6">
        <v>0</v>
      </c>
      <c r="M86" s="17"/>
      <c r="N86" s="8">
        <v>0</v>
      </c>
      <c r="P86" s="8">
        <v>1</v>
      </c>
      <c r="S86" s="12"/>
    </row>
    <row r="87" spans="1:19" ht="17" x14ac:dyDescent="0.2">
      <c r="A87" s="1"/>
      <c r="B87" s="2" t="s">
        <v>55</v>
      </c>
      <c r="C87" s="2" t="s">
        <v>56</v>
      </c>
      <c r="D87" s="1">
        <v>4</v>
      </c>
      <c r="E87" s="2"/>
      <c r="F87" s="2"/>
      <c r="G87" s="2" t="s">
        <v>16</v>
      </c>
      <c r="H87" s="2">
        <v>1</v>
      </c>
      <c r="I87" s="2">
        <v>1</v>
      </c>
      <c r="J87" s="6">
        <v>0</v>
      </c>
      <c r="K87" s="17"/>
      <c r="L87" s="6">
        <v>0</v>
      </c>
      <c r="M87" s="17"/>
      <c r="N87" s="8">
        <v>0</v>
      </c>
      <c r="P87" s="8">
        <v>4</v>
      </c>
      <c r="S87" s="12"/>
    </row>
    <row r="88" spans="1:19" ht="17" x14ac:dyDescent="0.2">
      <c r="A88" s="1"/>
      <c r="B88" s="2" t="s">
        <v>55</v>
      </c>
      <c r="C88" s="2" t="s">
        <v>57</v>
      </c>
      <c r="D88" s="1">
        <v>1</v>
      </c>
      <c r="E88" s="2"/>
      <c r="F88" s="2"/>
      <c r="G88" s="2" t="s">
        <v>16</v>
      </c>
      <c r="H88" s="2">
        <v>1</v>
      </c>
      <c r="I88" s="2">
        <v>1</v>
      </c>
      <c r="J88" s="6">
        <v>0</v>
      </c>
      <c r="K88" s="17"/>
      <c r="L88" s="6">
        <v>0</v>
      </c>
      <c r="M88" s="17"/>
      <c r="N88" s="8">
        <v>0</v>
      </c>
      <c r="P88" s="8">
        <v>1</v>
      </c>
      <c r="S88" s="12"/>
    </row>
    <row r="89" spans="1:19" ht="34" x14ac:dyDescent="0.2">
      <c r="A89" s="1"/>
      <c r="B89" s="2" t="s">
        <v>59</v>
      </c>
      <c r="C89" s="2" t="s">
        <v>60</v>
      </c>
      <c r="D89" s="1">
        <v>1</v>
      </c>
      <c r="E89" s="2"/>
      <c r="F89" s="2"/>
      <c r="G89" s="2" t="s">
        <v>16</v>
      </c>
      <c r="H89" s="2">
        <v>1</v>
      </c>
      <c r="I89" s="2">
        <v>1</v>
      </c>
      <c r="J89" s="6">
        <v>0</v>
      </c>
      <c r="K89" s="17"/>
      <c r="L89" s="6">
        <v>0</v>
      </c>
      <c r="M89" s="17"/>
      <c r="N89" s="8">
        <v>0</v>
      </c>
      <c r="P89" s="8">
        <v>1</v>
      </c>
      <c r="S89" s="12"/>
    </row>
    <row r="90" spans="1:19" ht="17" x14ac:dyDescent="0.2">
      <c r="A90" s="1"/>
      <c r="B90" s="2" t="s">
        <v>61</v>
      </c>
      <c r="C90" s="2" t="s">
        <v>62</v>
      </c>
      <c r="D90" s="1">
        <v>2</v>
      </c>
      <c r="E90" s="2"/>
      <c r="F90" s="2"/>
      <c r="G90" s="2" t="s">
        <v>16</v>
      </c>
      <c r="H90" s="2">
        <v>1</v>
      </c>
      <c r="I90" s="2">
        <v>1</v>
      </c>
      <c r="J90" s="6">
        <v>0</v>
      </c>
      <c r="K90" s="17"/>
      <c r="L90" s="6">
        <v>0</v>
      </c>
      <c r="M90" s="17"/>
      <c r="N90" s="8">
        <v>0</v>
      </c>
      <c r="P90" s="8">
        <v>2</v>
      </c>
      <c r="S90" s="12"/>
    </row>
    <row r="91" spans="1:19" ht="17" x14ac:dyDescent="0.2">
      <c r="A91" s="1"/>
      <c r="B91" s="2" t="s">
        <v>68</v>
      </c>
      <c r="C91" s="2" t="s">
        <v>69</v>
      </c>
      <c r="D91" s="1">
        <v>1</v>
      </c>
      <c r="E91" s="2"/>
      <c r="F91" s="2"/>
      <c r="G91" s="2" t="s">
        <v>16</v>
      </c>
      <c r="H91" s="2">
        <v>1</v>
      </c>
      <c r="I91" s="2">
        <v>1</v>
      </c>
      <c r="J91" s="6">
        <v>0</v>
      </c>
      <c r="K91" s="17"/>
      <c r="L91" s="6">
        <v>0</v>
      </c>
      <c r="M91" s="17"/>
      <c r="N91" s="8">
        <v>0</v>
      </c>
      <c r="P91" s="8">
        <v>1</v>
      </c>
      <c r="S91" s="12"/>
    </row>
    <row r="92" spans="1:19" ht="17" x14ac:dyDescent="0.2">
      <c r="A92" s="1"/>
      <c r="B92" s="2" t="s">
        <v>65</v>
      </c>
      <c r="C92" s="2" t="s">
        <v>69</v>
      </c>
      <c r="D92" s="1">
        <v>1</v>
      </c>
      <c r="E92" s="2"/>
      <c r="F92" s="2"/>
      <c r="G92" s="2" t="s">
        <v>16</v>
      </c>
      <c r="H92" s="2">
        <v>1</v>
      </c>
      <c r="I92" s="2">
        <v>1</v>
      </c>
      <c r="J92" s="6">
        <v>0</v>
      </c>
      <c r="K92" s="17"/>
      <c r="L92" s="6">
        <v>0</v>
      </c>
      <c r="M92" s="17"/>
      <c r="N92" s="8">
        <v>0</v>
      </c>
      <c r="P92" s="8">
        <v>1</v>
      </c>
      <c r="S92" s="12"/>
    </row>
    <row r="93" spans="1:19" ht="17" x14ac:dyDescent="0.2">
      <c r="A93" s="1"/>
      <c r="B93" s="2" t="s">
        <v>70</v>
      </c>
      <c r="C93" s="2" t="s">
        <v>69</v>
      </c>
      <c r="D93" s="1">
        <v>1</v>
      </c>
      <c r="E93" s="2"/>
      <c r="F93" s="2"/>
      <c r="G93" s="2" t="s">
        <v>16</v>
      </c>
      <c r="H93" s="2">
        <v>1</v>
      </c>
      <c r="I93" s="2">
        <v>1</v>
      </c>
      <c r="J93" s="6">
        <v>0</v>
      </c>
      <c r="K93" s="17"/>
      <c r="L93" s="6">
        <v>0</v>
      </c>
      <c r="M93" s="17"/>
      <c r="N93" s="8">
        <v>0</v>
      </c>
      <c r="P93" s="8">
        <v>1</v>
      </c>
      <c r="S93" s="12"/>
    </row>
    <row r="94" spans="1:19" ht="17" x14ac:dyDescent="0.2">
      <c r="A94" s="1"/>
      <c r="B94" s="2" t="s">
        <v>65</v>
      </c>
      <c r="C94" s="2" t="s">
        <v>71</v>
      </c>
      <c r="D94" s="1">
        <v>1</v>
      </c>
      <c r="E94" s="2"/>
      <c r="F94" s="2"/>
      <c r="G94" s="2" t="s">
        <v>16</v>
      </c>
      <c r="H94" s="2">
        <v>1</v>
      </c>
      <c r="I94" s="2">
        <v>1</v>
      </c>
      <c r="J94" s="6">
        <v>0</v>
      </c>
      <c r="K94" s="17"/>
      <c r="L94" s="6">
        <v>0</v>
      </c>
      <c r="M94" s="17"/>
      <c r="N94" s="8">
        <v>0</v>
      </c>
      <c r="P94" s="8">
        <v>1</v>
      </c>
      <c r="S94" s="12"/>
    </row>
    <row r="95" spans="1:19" ht="17" x14ac:dyDescent="0.2">
      <c r="A95" s="1"/>
      <c r="B95" s="2" t="s">
        <v>72</v>
      </c>
      <c r="C95" s="2" t="s">
        <v>73</v>
      </c>
      <c r="D95" s="1">
        <v>1</v>
      </c>
      <c r="E95" s="2"/>
      <c r="F95" s="2"/>
      <c r="G95" s="2" t="s">
        <v>16</v>
      </c>
      <c r="H95" s="2">
        <v>1</v>
      </c>
      <c r="I95" s="2">
        <v>1</v>
      </c>
      <c r="J95" s="6">
        <v>0</v>
      </c>
      <c r="K95" s="17"/>
      <c r="L95" s="6">
        <v>0</v>
      </c>
      <c r="M95" s="17"/>
      <c r="N95" s="8">
        <v>0</v>
      </c>
      <c r="P95" s="8">
        <v>1</v>
      </c>
      <c r="S95" s="12"/>
    </row>
    <row r="96" spans="1:19" ht="17" x14ac:dyDescent="0.2">
      <c r="A96" s="1"/>
      <c r="B96" s="2" t="s">
        <v>119</v>
      </c>
      <c r="C96" s="2" t="s">
        <v>120</v>
      </c>
      <c r="D96" s="1">
        <v>3</v>
      </c>
      <c r="E96" s="2" t="s">
        <v>121</v>
      </c>
      <c r="G96" s="2" t="s">
        <v>16</v>
      </c>
      <c r="H96" s="2">
        <v>1</v>
      </c>
      <c r="I96" s="2">
        <v>1</v>
      </c>
      <c r="J96" s="6">
        <v>0</v>
      </c>
      <c r="K96" s="17"/>
      <c r="L96" s="6">
        <v>0</v>
      </c>
      <c r="M96" s="17"/>
      <c r="N96" s="8">
        <v>0</v>
      </c>
      <c r="P96" s="8">
        <v>3</v>
      </c>
      <c r="S96" s="12"/>
    </row>
    <row r="97" spans="1:19" ht="17" x14ac:dyDescent="0.2">
      <c r="A97" s="1"/>
      <c r="B97" s="2" t="s">
        <v>61</v>
      </c>
      <c r="C97" s="2" t="s">
        <v>62</v>
      </c>
      <c r="D97" s="1">
        <v>2</v>
      </c>
      <c r="E97" s="2"/>
      <c r="F97" s="2"/>
      <c r="G97" s="2" t="s">
        <v>16</v>
      </c>
      <c r="H97" s="2">
        <v>1</v>
      </c>
      <c r="I97" s="2">
        <v>1</v>
      </c>
      <c r="J97" s="6">
        <v>0</v>
      </c>
      <c r="K97" s="17"/>
      <c r="L97" s="6">
        <v>0</v>
      </c>
      <c r="M97" s="17"/>
      <c r="N97" s="8">
        <v>0</v>
      </c>
      <c r="P97" s="8">
        <v>2</v>
      </c>
      <c r="S97" s="12"/>
    </row>
    <row r="98" spans="1:19" ht="17" x14ac:dyDescent="0.2">
      <c r="A98" s="1"/>
      <c r="B98" s="2" t="s">
        <v>70</v>
      </c>
      <c r="C98" s="2" t="s">
        <v>69</v>
      </c>
      <c r="D98" s="1">
        <v>2</v>
      </c>
      <c r="E98" s="2"/>
      <c r="F98" s="2"/>
      <c r="G98" s="2" t="s">
        <v>16</v>
      </c>
      <c r="H98" s="2">
        <v>1</v>
      </c>
      <c r="I98" s="2">
        <v>1</v>
      </c>
      <c r="J98" s="6">
        <v>0</v>
      </c>
      <c r="K98" s="17"/>
      <c r="L98" s="6">
        <v>0</v>
      </c>
      <c r="M98" s="17"/>
      <c r="N98" s="8">
        <v>0</v>
      </c>
      <c r="P98" s="8">
        <v>2</v>
      </c>
      <c r="S98" s="12"/>
    </row>
    <row r="99" spans="1:19" ht="17" x14ac:dyDescent="0.2">
      <c r="A99" s="1"/>
      <c r="B99" s="2" t="s">
        <v>70</v>
      </c>
      <c r="C99" s="2" t="s">
        <v>127</v>
      </c>
      <c r="D99" s="1">
        <v>2</v>
      </c>
      <c r="E99" s="2"/>
      <c r="F99" s="2"/>
      <c r="G99" s="2" t="s">
        <v>16</v>
      </c>
      <c r="H99" s="2">
        <v>1</v>
      </c>
      <c r="I99" s="2">
        <v>1</v>
      </c>
      <c r="J99" s="6">
        <v>0</v>
      </c>
      <c r="K99" s="17"/>
      <c r="L99" s="6">
        <v>0</v>
      </c>
      <c r="M99" s="17"/>
      <c r="N99" s="8">
        <v>0</v>
      </c>
      <c r="P99" s="8">
        <v>2</v>
      </c>
      <c r="S99" s="12"/>
    </row>
    <row r="100" spans="1:19" ht="17" x14ac:dyDescent="0.2">
      <c r="A100" s="1"/>
      <c r="B100" s="2" t="s">
        <v>134</v>
      </c>
      <c r="C100" s="2" t="s">
        <v>135</v>
      </c>
      <c r="D100" s="1">
        <v>2</v>
      </c>
      <c r="E100" s="2"/>
      <c r="F100" s="2"/>
      <c r="G100" s="2"/>
      <c r="H100" s="2">
        <v>1</v>
      </c>
      <c r="I100" s="2">
        <v>1</v>
      </c>
      <c r="J100" s="6">
        <v>0</v>
      </c>
      <c r="K100" s="17"/>
      <c r="L100" s="6">
        <v>0</v>
      </c>
      <c r="M100" s="17"/>
      <c r="N100" s="8">
        <v>0</v>
      </c>
      <c r="P100" s="8">
        <v>0</v>
      </c>
      <c r="S100" s="12"/>
    </row>
    <row r="101" spans="1:19" x14ac:dyDescent="0.2">
      <c r="K101" s="15">
        <v>0</v>
      </c>
      <c r="M101" s="15">
        <f>SUM(L85:L100)</f>
        <v>0</v>
      </c>
      <c r="O101" s="15">
        <v>0</v>
      </c>
      <c r="Q101">
        <f>SUM(P85:P100)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E4FD-9857-2F40-99CD-F0BC9C32F35B}">
  <dimension ref="A1:E8"/>
  <sheetViews>
    <sheetView workbookViewId="0">
      <selection sqref="A1:E7"/>
    </sheetView>
  </sheetViews>
  <sheetFormatPr baseColWidth="10" defaultRowHeight="16" x14ac:dyDescent="0.2"/>
  <cols>
    <col min="1" max="1" width="22.33203125" customWidth="1"/>
  </cols>
  <sheetData>
    <row r="1" spans="1:5" x14ac:dyDescent="0.2">
      <c r="B1" t="s">
        <v>1</v>
      </c>
      <c r="C1" t="s">
        <v>2</v>
      </c>
      <c r="D1" t="s">
        <v>139</v>
      </c>
      <c r="E1" t="s">
        <v>16</v>
      </c>
    </row>
    <row r="2" spans="1:5" x14ac:dyDescent="0.2">
      <c r="A2" s="18" t="s">
        <v>143</v>
      </c>
      <c r="B2" s="15">
        <v>0</v>
      </c>
      <c r="C2" s="15">
        <v>0</v>
      </c>
      <c r="D2" s="15">
        <v>6</v>
      </c>
      <c r="E2">
        <v>198</v>
      </c>
    </row>
    <row r="3" spans="1:5" x14ac:dyDescent="0.2">
      <c r="A3" s="18" t="s">
        <v>40</v>
      </c>
      <c r="B3" s="15">
        <v>0</v>
      </c>
      <c r="C3" s="15">
        <v>0</v>
      </c>
      <c r="D3" s="15">
        <v>1</v>
      </c>
      <c r="E3">
        <v>10</v>
      </c>
    </row>
    <row r="4" spans="1:5" x14ac:dyDescent="0.2">
      <c r="A4" s="18" t="s">
        <v>146</v>
      </c>
      <c r="B4" s="15">
        <v>0</v>
      </c>
      <c r="C4" s="15">
        <v>0</v>
      </c>
      <c r="D4" s="15">
        <v>0</v>
      </c>
      <c r="E4">
        <v>10</v>
      </c>
    </row>
    <row r="5" spans="1:5" x14ac:dyDescent="0.2">
      <c r="A5" s="18" t="s">
        <v>147</v>
      </c>
      <c r="B5" s="15">
        <v>0</v>
      </c>
      <c r="C5" s="15">
        <v>0</v>
      </c>
      <c r="D5" s="15">
        <v>0</v>
      </c>
      <c r="E5">
        <v>9</v>
      </c>
    </row>
    <row r="6" spans="1:5" x14ac:dyDescent="0.2">
      <c r="A6" s="18" t="s">
        <v>148</v>
      </c>
      <c r="B6" s="15">
        <v>0</v>
      </c>
      <c r="C6" s="15">
        <v>0</v>
      </c>
      <c r="D6" s="15">
        <v>0</v>
      </c>
      <c r="E6">
        <v>1</v>
      </c>
    </row>
    <row r="7" spans="1:5" x14ac:dyDescent="0.2">
      <c r="A7" s="18" t="s">
        <v>149</v>
      </c>
      <c r="B7" s="15">
        <v>0</v>
      </c>
      <c r="C7" s="15">
        <v>0</v>
      </c>
      <c r="D7" s="15">
        <v>0</v>
      </c>
      <c r="E7">
        <v>25</v>
      </c>
    </row>
    <row r="8" spans="1:5" x14ac:dyDescent="0.2">
      <c r="A8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E691-52D8-2C44-A429-8A7238AAD45A}">
  <dimension ref="A1:I16"/>
  <sheetViews>
    <sheetView workbookViewId="0">
      <selection activeCell="G15" sqref="G15:H16"/>
    </sheetView>
  </sheetViews>
  <sheetFormatPr baseColWidth="10" defaultRowHeight="16" x14ac:dyDescent="0.2"/>
  <sheetData>
    <row r="1" spans="1:9" x14ac:dyDescent="0.2">
      <c r="B1" t="s">
        <v>139</v>
      </c>
      <c r="C1" t="s">
        <v>16</v>
      </c>
    </row>
    <row r="2" spans="1:9" x14ac:dyDescent="0.2">
      <c r="A2" s="18" t="s">
        <v>143</v>
      </c>
      <c r="B2" s="15">
        <v>6</v>
      </c>
      <c r="C2">
        <v>198</v>
      </c>
      <c r="E2">
        <f>B2/(B9/100)</f>
        <v>85.714285714285708</v>
      </c>
      <c r="F2">
        <f>C2/(C9/100)</f>
        <v>78.260869565217391</v>
      </c>
      <c r="H2">
        <f>ROUND(E2,0)</f>
        <v>86</v>
      </c>
      <c r="I2">
        <f>ROUND(F2,0)</f>
        <v>78</v>
      </c>
    </row>
    <row r="3" spans="1:9" x14ac:dyDescent="0.2">
      <c r="A3" s="18" t="s">
        <v>40</v>
      </c>
      <c r="B3" s="15">
        <v>1</v>
      </c>
      <c r="C3">
        <v>10</v>
      </c>
      <c r="E3">
        <f t="shared" ref="E3:F7" si="0">B3/(B10/100)</f>
        <v>14.285714285714285</v>
      </c>
      <c r="F3">
        <f t="shared" si="0"/>
        <v>3.9525691699604746</v>
      </c>
      <c r="H3">
        <f t="shared" ref="H3:I7" si="1">ROUND(E3,0)</f>
        <v>14</v>
      </c>
      <c r="I3">
        <f t="shared" si="1"/>
        <v>4</v>
      </c>
    </row>
    <row r="4" spans="1:9" x14ac:dyDescent="0.2">
      <c r="A4" s="18" t="s">
        <v>146</v>
      </c>
      <c r="B4" s="15">
        <v>0</v>
      </c>
      <c r="C4">
        <v>10</v>
      </c>
      <c r="E4">
        <f t="shared" si="0"/>
        <v>0</v>
      </c>
      <c r="F4">
        <f t="shared" si="0"/>
        <v>3.9525691699604746</v>
      </c>
      <c r="H4">
        <f t="shared" si="1"/>
        <v>0</v>
      </c>
      <c r="I4">
        <f t="shared" si="1"/>
        <v>4</v>
      </c>
    </row>
    <row r="5" spans="1:9" x14ac:dyDescent="0.2">
      <c r="A5" s="18" t="s">
        <v>147</v>
      </c>
      <c r="B5" s="15">
        <v>0</v>
      </c>
      <c r="C5">
        <v>9</v>
      </c>
      <c r="E5">
        <f t="shared" si="0"/>
        <v>0</v>
      </c>
      <c r="F5">
        <f t="shared" si="0"/>
        <v>3.5573122529644272</v>
      </c>
      <c r="H5">
        <f t="shared" si="1"/>
        <v>0</v>
      </c>
      <c r="I5">
        <f t="shared" si="1"/>
        <v>4</v>
      </c>
    </row>
    <row r="6" spans="1:9" x14ac:dyDescent="0.2">
      <c r="A6" s="18" t="s">
        <v>148</v>
      </c>
      <c r="B6" s="15">
        <v>0</v>
      </c>
      <c r="C6">
        <v>1</v>
      </c>
      <c r="E6">
        <f t="shared" si="0"/>
        <v>0</v>
      </c>
      <c r="F6">
        <f t="shared" si="0"/>
        <v>0.39525691699604748</v>
      </c>
      <c r="H6">
        <f t="shared" si="1"/>
        <v>0</v>
      </c>
      <c r="I6">
        <f t="shared" si="1"/>
        <v>0</v>
      </c>
    </row>
    <row r="7" spans="1:9" x14ac:dyDescent="0.2">
      <c r="A7" s="18" t="s">
        <v>149</v>
      </c>
      <c r="B7" s="15">
        <v>0</v>
      </c>
      <c r="C7">
        <v>25</v>
      </c>
      <c r="E7">
        <f t="shared" si="0"/>
        <v>0</v>
      </c>
      <c r="F7">
        <f t="shared" si="0"/>
        <v>9.8814229249011873</v>
      </c>
      <c r="H7">
        <f t="shared" si="1"/>
        <v>0</v>
      </c>
      <c r="I7">
        <f t="shared" si="1"/>
        <v>10</v>
      </c>
    </row>
    <row r="9" spans="1:9" x14ac:dyDescent="0.2">
      <c r="B9">
        <v>7</v>
      </c>
      <c r="C9">
        <f>SUM(C2:C7)</f>
        <v>253</v>
      </c>
    </row>
    <row r="10" spans="1:9" x14ac:dyDescent="0.2">
      <c r="B10">
        <v>7</v>
      </c>
      <c r="C10">
        <v>253</v>
      </c>
    </row>
    <row r="11" spans="1:9" x14ac:dyDescent="0.2">
      <c r="B11">
        <v>7</v>
      </c>
      <c r="C11">
        <v>253</v>
      </c>
    </row>
    <row r="12" spans="1:9" x14ac:dyDescent="0.2">
      <c r="B12">
        <v>7</v>
      </c>
      <c r="C12">
        <v>253</v>
      </c>
    </row>
    <row r="13" spans="1:9" x14ac:dyDescent="0.2">
      <c r="B13">
        <v>7</v>
      </c>
      <c r="C13">
        <v>253</v>
      </c>
    </row>
    <row r="14" spans="1:9" x14ac:dyDescent="0.2">
      <c r="B14">
        <v>7</v>
      </c>
      <c r="C14">
        <v>253</v>
      </c>
    </row>
    <row r="15" spans="1:9" x14ac:dyDescent="0.2">
      <c r="B15">
        <v>7</v>
      </c>
      <c r="C15">
        <v>253</v>
      </c>
      <c r="G15" t="s">
        <v>139</v>
      </c>
      <c r="H15" t="s">
        <v>16</v>
      </c>
    </row>
    <row r="16" spans="1:9" x14ac:dyDescent="0.2">
      <c r="B16">
        <v>7</v>
      </c>
      <c r="C16">
        <v>253</v>
      </c>
      <c r="G16">
        <v>7</v>
      </c>
      <c r="H16">
        <v>253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E061-51B7-DF42-9311-42AECCCA9E0E}">
  <dimension ref="A1:E9"/>
  <sheetViews>
    <sheetView tabSelected="1" workbookViewId="0">
      <selection activeCell="E9" sqref="E9"/>
    </sheetView>
  </sheetViews>
  <sheetFormatPr baseColWidth="10" defaultRowHeight="16" x14ac:dyDescent="0.2"/>
  <sheetData>
    <row r="1" spans="1:5" x14ac:dyDescent="0.2">
      <c r="B1" t="s">
        <v>139</v>
      </c>
      <c r="C1" t="s">
        <v>16</v>
      </c>
    </row>
    <row r="2" spans="1:5" x14ac:dyDescent="0.2">
      <c r="A2" s="18" t="s">
        <v>143</v>
      </c>
      <c r="B2" s="19">
        <v>86</v>
      </c>
      <c r="C2" s="19">
        <v>78</v>
      </c>
    </row>
    <row r="3" spans="1:5" x14ac:dyDescent="0.2">
      <c r="A3" s="18" t="s">
        <v>40</v>
      </c>
      <c r="B3" s="19">
        <v>14</v>
      </c>
      <c r="C3" s="19">
        <v>4</v>
      </c>
    </row>
    <row r="4" spans="1:5" x14ac:dyDescent="0.2">
      <c r="A4" s="18" t="s">
        <v>146</v>
      </c>
      <c r="B4" s="19">
        <v>0</v>
      </c>
      <c r="C4" s="19">
        <v>4</v>
      </c>
    </row>
    <row r="5" spans="1:5" x14ac:dyDescent="0.2">
      <c r="A5" s="18" t="s">
        <v>147</v>
      </c>
      <c r="B5" s="19">
        <v>0</v>
      </c>
      <c r="C5" s="19">
        <v>4</v>
      </c>
    </row>
    <row r="6" spans="1:5" x14ac:dyDescent="0.2">
      <c r="A6" s="18" t="s">
        <v>148</v>
      </c>
      <c r="B6" s="19">
        <v>0</v>
      </c>
      <c r="C6" s="19">
        <v>0</v>
      </c>
    </row>
    <row r="7" spans="1:5" x14ac:dyDescent="0.2">
      <c r="A7" s="18" t="s">
        <v>149</v>
      </c>
      <c r="B7" s="19">
        <v>0</v>
      </c>
      <c r="C7" s="19">
        <v>10</v>
      </c>
    </row>
    <row r="9" spans="1:5" x14ac:dyDescent="0.2">
      <c r="B9" s="1">
        <v>7</v>
      </c>
      <c r="C9" s="1">
        <v>253</v>
      </c>
      <c r="E9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2021-12-12T12:10:46Z</dcterms:created>
  <dcterms:modified xsi:type="dcterms:W3CDTF">2022-04-05T15:10:12Z</dcterms:modified>
</cp:coreProperties>
</file>