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A0D5F947-F73C-7047-84DA-0126732430E2}" xr6:coauthVersionLast="47" xr6:coauthVersionMax="47" xr10:uidLastSave="{00000000-0000-0000-0000-000000000000}"/>
  <bookViews>
    <workbookView xWindow="0" yWindow="500" windowWidth="27900" windowHeight="17500" activeTab="4" xr2:uid="{FB515163-D255-164D-9589-4D7F516B9831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J6" i="4"/>
  <c r="K6" i="4"/>
  <c r="L6" i="4"/>
  <c r="K2" i="4"/>
  <c r="L2" i="4"/>
  <c r="J2" i="4"/>
  <c r="F3" i="4"/>
  <c r="G3" i="4"/>
  <c r="H3" i="4"/>
  <c r="F4" i="4"/>
  <c r="G4" i="4"/>
  <c r="H4" i="4"/>
  <c r="F5" i="4"/>
  <c r="G5" i="4"/>
  <c r="H5" i="4"/>
  <c r="F6" i="4"/>
  <c r="G6" i="4"/>
  <c r="H6" i="4"/>
  <c r="G2" i="4"/>
  <c r="H2" i="4"/>
  <c r="F2" i="4"/>
  <c r="D8" i="4"/>
  <c r="C8" i="4"/>
  <c r="B8" i="4"/>
  <c r="C8" i="3"/>
  <c r="D8" i="3"/>
  <c r="E8" i="3"/>
  <c r="B8" i="3"/>
  <c r="V37" i="1"/>
  <c r="R37" i="1"/>
  <c r="N37" i="1"/>
</calcChain>
</file>

<file path=xl/sharedStrings.xml><?xml version="1.0" encoding="utf-8"?>
<sst xmlns="http://schemas.openxmlformats.org/spreadsheetml/2006/main" count="129" uniqueCount="53">
  <si>
    <t>Butrint Amphorae</t>
  </si>
  <si>
    <t>Late Republican</t>
  </si>
  <si>
    <t>Context 7337</t>
  </si>
  <si>
    <t>Lamboglia 2</t>
  </si>
  <si>
    <t>Context 7807</t>
  </si>
  <si>
    <t>Koan</t>
  </si>
  <si>
    <t>Campanian</t>
  </si>
  <si>
    <t>sherds</t>
  </si>
  <si>
    <t>ware</t>
  </si>
  <si>
    <t>origin</t>
  </si>
  <si>
    <t>dating</t>
  </si>
  <si>
    <t>weight</t>
  </si>
  <si>
    <t>excavation spot</t>
  </si>
  <si>
    <t>Context 7282</t>
  </si>
  <si>
    <t>Claudian-Flavian</t>
  </si>
  <si>
    <t>construction of building 1</t>
  </si>
  <si>
    <t>Italian</t>
  </si>
  <si>
    <t>compare to Lamboglia 2</t>
  </si>
  <si>
    <t>regional</t>
  </si>
  <si>
    <t>Context 7281</t>
  </si>
  <si>
    <t>late 1st-early 2nd CE</t>
  </si>
  <si>
    <t>Dressel 2-4/Koan</t>
  </si>
  <si>
    <t>not Campanian</t>
  </si>
  <si>
    <t>301g</t>
  </si>
  <si>
    <t>unknown</t>
  </si>
  <si>
    <t>154g</t>
  </si>
  <si>
    <t>Context 7275</t>
  </si>
  <si>
    <t>1st CE</t>
  </si>
  <si>
    <t>norhtern room building 1</t>
  </si>
  <si>
    <t>Cretan?</t>
  </si>
  <si>
    <t>Baetica</t>
  </si>
  <si>
    <t>Aegean</t>
  </si>
  <si>
    <t>Context 7269</t>
  </si>
  <si>
    <t>late 1st CE</t>
  </si>
  <si>
    <t>northern room building 1</t>
  </si>
  <si>
    <t>Context  7261</t>
  </si>
  <si>
    <t>Neronian-Flavian</t>
  </si>
  <si>
    <t>Context 1131</t>
  </si>
  <si>
    <t>first half 2nd</t>
  </si>
  <si>
    <t>central eastern room of building 2</t>
  </si>
  <si>
    <t>dating slice</t>
  </si>
  <si>
    <t>number of slices</t>
  </si>
  <si>
    <t>slice percentage</t>
  </si>
  <si>
    <t>late 2nd/early 1st BCE</t>
  </si>
  <si>
    <t>BC</t>
  </si>
  <si>
    <t>CD</t>
  </si>
  <si>
    <t>C</t>
  </si>
  <si>
    <t>D</t>
  </si>
  <si>
    <t>A</t>
  </si>
  <si>
    <t>B</t>
  </si>
  <si>
    <t>Baetican</t>
  </si>
  <si>
    <t>Local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</si>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</sst>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0" borderId="5" xfId="0" applyBorder="1"/>
    <xf numFmtId="0" fontId="0" fillId="3" borderId="0" xfId="0" applyFill="1"/>
    <xf numFmtId="0" fontId="0" fillId="3" borderId="4" xfId="0" applyFill="1" applyBorder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634C-AEAC-639879B2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59216"/>
        <c:axId val="327489824"/>
      </c:barChart>
      <c:catAx>
        <c:axId val="3274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489824"/>
        <c:crosses val="autoZero"/>
        <c:auto val="1"/>
        <c:lblAlgn val="ctr"/>
        <c:lblOffset val="100"/>
        <c:noMultiLvlLbl val="0"/>
      </c:catAx>
      <c:valAx>
        <c:axId val="327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4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0.5</c:v>
                </c:pt>
                <c:pt idx="3">
                  <c:v>0.5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D-0641-9EB0-3DFD320E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708768"/>
        <c:axId val="335417120"/>
      </c:barChart>
      <c:catAx>
        <c:axId val="3307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5417120"/>
        <c:crosses val="autoZero"/>
        <c:auto val="1"/>
        <c:lblAlgn val="ctr"/>
        <c:lblOffset val="100"/>
        <c:noMultiLvlLbl val="0"/>
      </c:catAx>
      <c:valAx>
        <c:axId val="335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07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charts!$E$2:$E$6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A-6D4D-B832-A6589AD2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12944"/>
        <c:axId val="369451328"/>
      </c:barChart>
      <c:catAx>
        <c:axId val="8043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451328"/>
        <c:crosses val="autoZero"/>
        <c:auto val="1"/>
        <c:lblAlgn val="ctr"/>
        <c:lblOffset val="100"/>
        <c:noMultiLvlLbl val="0"/>
      </c:catAx>
      <c:valAx>
        <c:axId val="369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43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110986126734167"/>
                  <c:y val="0.17278991668691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1532129912332387"/>
                  <c:y val="-0.182971547794275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174228221472319"/>
                  <c:y val="-7.594009460251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8.2383452068491403E-2"/>
                  <c:y val="0.150328822327336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4.660558339298497E-2"/>
                  <c:y val="0.147538133137307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371546170365069"/>
                  <c:y val="5.47941022632494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5972440944881892E-2"/>
                  <c:y val="-0.137880659890583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5.1475483178239086E-2"/>
                  <c:y val="-0.127989934830857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8153811739441661"/>
                  <c:y val="6.394209700448126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percentage!$C$2:$C$6</c:f>
              <c:numCache>
                <c:formatCode>General\%</c:formatCode>
                <c:ptCount val="5"/>
                <c:pt idx="0">
                  <c:v>8</c:v>
                </c:pt>
                <c:pt idx="1">
                  <c:v>25</c:v>
                </c:pt>
                <c:pt idx="2">
                  <c:v>8</c:v>
                </c:pt>
                <c:pt idx="3">
                  <c:v>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Butrint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953040937756092"/>
                  <c:y val="9.34323614953535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4.7026757401931922E-3"/>
                  <c:y val="-0.175241257005036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5983343428225319"/>
                  <c:y val="8.89414769099808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Baetican</c:v>
                </c:pt>
                <c:pt idx="3">
                  <c:v>Local</c:v>
                </c:pt>
                <c:pt idx="4">
                  <c:v>Unknown</c:v>
                </c:pt>
              </c:strCache>
            </c:strRef>
          </c:cat>
          <c:val>
            <c:numRef>
              <c:f>percentage!$D$2:$D$6</c:f>
              <c:numCache>
                <c:formatCode>General\%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Butrint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percentage!$M$35:$O$35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percentage!$M$36:$O$36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82550</xdr:rowOff>
    </xdr:from>
    <xdr:to>
      <xdr:col>5</xdr:col>
      <xdr:colOff>565150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D89CD-AD80-414A-BCEF-207E4990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9</xdr:row>
      <xdr:rowOff>44450</xdr:rowOff>
    </xdr:from>
    <xdr:to>
      <xdr:col>11</xdr:col>
      <xdr:colOff>457200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2BFFD-04FD-3F4F-A929-10490A0F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24</xdr:row>
      <xdr:rowOff>6350</xdr:rowOff>
    </xdr:from>
    <xdr:to>
      <xdr:col>5</xdr:col>
      <xdr:colOff>558800</xdr:colOff>
      <xdr:row>37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5915F-E236-B449-BD09-248ED7866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31750</xdr:rowOff>
    </xdr:from>
    <xdr:to>
      <xdr:col>6</xdr:col>
      <xdr:colOff>800100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8D61B-792D-1A41-9365-A8431CF6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10</xdr:row>
      <xdr:rowOff>69850</xdr:rowOff>
    </xdr:from>
    <xdr:to>
      <xdr:col>14</xdr:col>
      <xdr:colOff>12700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C7B17-A5E5-EC46-9D6F-5A7FAF69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28</xdr:row>
      <xdr:rowOff>19050</xdr:rowOff>
    </xdr:from>
    <xdr:to>
      <xdr:col>7</xdr:col>
      <xdr:colOff>0</xdr:colOff>
      <xdr:row>45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F3B57-6A78-E940-A09F-FD9285A0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647700</xdr:colOff>
      <xdr:row>23</xdr:row>
      <xdr:rowOff>146050</xdr:rowOff>
    </xdr:from>
    <xdr:to>
      <xdr:col>13</xdr:col>
      <xdr:colOff>266700</xdr:colOff>
      <xdr:row>37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C8008-BFAD-717C-B185-6E77C19E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0.65306</cdr:x>
      <cdr:y>0.82033</cdr:y>
    </cdr:from>
    <cdr:to>
      <cdr:x>0.95238</cdr:x>
      <cdr:y>0.90381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D0CBF2A4-1039-2247-DE62-12A2A015CC48}"/>
            </a:ext>
          </a:extLst>
        </cdr:cNvPr>
        <cdr:cNvSpPr txBox="1"/>
      </cdr:nvSpPr>
      <cdr:spPr>
        <a:xfrm xmlns:a="http://schemas.openxmlformats.org/drawingml/2006/main">
          <a:off x="3657600" y="2870200"/>
          <a:ext cx="1676386" cy="2920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2,5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0.63636</cdr:x>
      <cdr:y>0.82585</cdr:y>
    </cdr:from>
    <cdr:to>
      <cdr:x>0.93636</cdr:x>
      <cdr:y>0.90843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6EDE426-0D43-5841-A9D2-8C6B2E4F6BE7}"/>
            </a:ext>
          </a:extLst>
        </cdr:cNvPr>
        <cdr:cNvSpPr txBox="1"/>
      </cdr:nvSpPr>
      <cdr:spPr>
        <a:xfrm xmlns:a="http://schemas.openxmlformats.org/drawingml/2006/main">
          <a:off x="3556000" y="2921007"/>
          <a:ext cx="1676400" cy="2920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6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0.6629</cdr:x>
      <cdr:y>0.82162</cdr:y>
    </cdr:from>
    <cdr:to>
      <cdr:x>0.96154</cdr:x>
      <cdr:y>0.9045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6EDE426-0D43-5841-A9D2-8C6B2E4F6BE7}"/>
            </a:ext>
          </a:extLst>
        </cdr:cNvPr>
        <cdr:cNvSpPr txBox="1"/>
      </cdr:nvSpPr>
      <cdr:spPr>
        <a:xfrm xmlns:a="http://schemas.openxmlformats.org/drawingml/2006/main">
          <a:off x="3721114" y="2895597"/>
          <a:ext cx="1676386" cy="2920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91B4-5BE7-474E-9B99-43DE1D09ACD2}">
  <dimension ref="A1:X38"/>
  <sheetViews>
    <sheetView topLeftCell="A17" workbookViewId="0">
      <selection activeCell="A30" activeCellId="2" sqref="A19:XFD19 A27:XFD27 A30:XFD30"/>
    </sheetView>
  </sheetViews>
  <sheetFormatPr baseColWidth="10" defaultRowHeight="16" x14ac:dyDescent="0.2"/>
  <cols>
    <col min="11" max="11" width="10.83203125" style="4"/>
    <col min="13" max="13" width="10.83203125" style="4"/>
    <col min="15" max="15" width="10.83203125" style="4"/>
    <col min="19" max="19" width="10.83203125" style="4"/>
    <col min="24" max="24" width="10.83203125" style="11"/>
  </cols>
  <sheetData>
    <row r="1" spans="1:24" x14ac:dyDescent="0.2">
      <c r="A1" t="s">
        <v>0</v>
      </c>
    </row>
    <row r="3" spans="1:24" x14ac:dyDescent="0.2">
      <c r="K3" s="4" t="s">
        <v>48</v>
      </c>
      <c r="M3" s="4" t="s">
        <v>49</v>
      </c>
      <c r="O3" s="4" t="s">
        <v>46</v>
      </c>
      <c r="S3" s="4" t="s">
        <v>47</v>
      </c>
    </row>
    <row r="4" spans="1:24" ht="34" x14ac:dyDescent="0.2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40</v>
      </c>
      <c r="I4" s="1" t="s">
        <v>41</v>
      </c>
      <c r="J4" s="1" t="s">
        <v>42</v>
      </c>
      <c r="M4" s="7" t="s">
        <v>44</v>
      </c>
      <c r="O4" s="4" t="s">
        <v>44</v>
      </c>
      <c r="P4" t="s">
        <v>46</v>
      </c>
      <c r="Q4" t="s">
        <v>45</v>
      </c>
      <c r="S4" s="4" t="s">
        <v>47</v>
      </c>
      <c r="T4" t="s">
        <v>45</v>
      </c>
    </row>
    <row r="5" spans="1:24" x14ac:dyDescent="0.2">
      <c r="A5" t="s">
        <v>1</v>
      </c>
    </row>
    <row r="6" spans="1:24" s="2" customFormat="1" x14ac:dyDescent="0.2">
      <c r="A6" s="2" t="s">
        <v>2</v>
      </c>
      <c r="E6" s="2" t="s">
        <v>43</v>
      </c>
      <c r="K6" s="5"/>
      <c r="M6" s="5"/>
      <c r="O6" s="5"/>
      <c r="S6" s="5"/>
      <c r="X6" s="12"/>
    </row>
    <row r="7" spans="1:24" x14ac:dyDescent="0.2">
      <c r="B7">
        <v>1</v>
      </c>
      <c r="C7" t="s">
        <v>3</v>
      </c>
      <c r="J7">
        <v>0</v>
      </c>
      <c r="L7">
        <v>0</v>
      </c>
    </row>
    <row r="8" spans="1:24" x14ac:dyDescent="0.2">
      <c r="X8" s="11">
        <v>0</v>
      </c>
    </row>
    <row r="9" spans="1:24" s="2" customFormat="1" x14ac:dyDescent="0.2">
      <c r="A9" s="2" t="s">
        <v>4</v>
      </c>
      <c r="K9" s="5"/>
      <c r="M9" s="5"/>
      <c r="O9" s="5"/>
      <c r="S9" s="5"/>
      <c r="X9" s="12"/>
    </row>
    <row r="10" spans="1:24" x14ac:dyDescent="0.2">
      <c r="B10">
        <v>1</v>
      </c>
      <c r="D10" t="s">
        <v>5</v>
      </c>
      <c r="F10">
        <v>62</v>
      </c>
      <c r="J10">
        <v>0</v>
      </c>
    </row>
    <row r="11" spans="1:24" x14ac:dyDescent="0.2">
      <c r="B11">
        <v>1</v>
      </c>
      <c r="D11" t="s">
        <v>6</v>
      </c>
      <c r="J11">
        <v>0</v>
      </c>
    </row>
    <row r="12" spans="1:24" x14ac:dyDescent="0.2">
      <c r="L12">
        <v>0</v>
      </c>
      <c r="N12">
        <v>0</v>
      </c>
      <c r="R12">
        <v>0</v>
      </c>
      <c r="U12">
        <v>0</v>
      </c>
      <c r="X12" s="11">
        <v>0</v>
      </c>
    </row>
    <row r="13" spans="1:24" s="3" customFormat="1" ht="51" x14ac:dyDescent="0.2">
      <c r="A13" s="3" t="s">
        <v>13</v>
      </c>
      <c r="E13" s="3" t="s">
        <v>14</v>
      </c>
      <c r="G13" s="3" t="s">
        <v>15</v>
      </c>
      <c r="K13" s="6"/>
      <c r="M13" s="6"/>
      <c r="O13" s="6"/>
      <c r="S13" s="6"/>
      <c r="X13" s="13"/>
    </row>
    <row r="14" spans="1:24" x14ac:dyDescent="0.2">
      <c r="B14">
        <v>1</v>
      </c>
      <c r="C14" t="s">
        <v>17</v>
      </c>
      <c r="D14" t="s">
        <v>16</v>
      </c>
      <c r="F14">
        <v>173</v>
      </c>
      <c r="H14" t="s">
        <v>44</v>
      </c>
      <c r="J14">
        <v>1</v>
      </c>
      <c r="M14" s="4">
        <v>0.5</v>
      </c>
      <c r="O14" s="4">
        <v>0.5</v>
      </c>
      <c r="P14">
        <v>0</v>
      </c>
      <c r="Q14">
        <v>0</v>
      </c>
    </row>
    <row r="15" spans="1:24" x14ac:dyDescent="0.2">
      <c r="B15">
        <v>1</v>
      </c>
      <c r="D15" t="s">
        <v>18</v>
      </c>
      <c r="F15">
        <v>70</v>
      </c>
      <c r="H15" t="s">
        <v>44</v>
      </c>
      <c r="I15">
        <v>2</v>
      </c>
      <c r="J15">
        <v>1</v>
      </c>
      <c r="M15" s="4">
        <v>0.5</v>
      </c>
      <c r="O15" s="4">
        <v>0.5</v>
      </c>
      <c r="P15">
        <v>0</v>
      </c>
      <c r="Q15">
        <v>0</v>
      </c>
    </row>
    <row r="16" spans="1:24" x14ac:dyDescent="0.2">
      <c r="I16">
        <v>2</v>
      </c>
      <c r="L16">
        <v>0</v>
      </c>
      <c r="N16">
        <v>1</v>
      </c>
      <c r="R16">
        <v>1</v>
      </c>
      <c r="U16">
        <v>0</v>
      </c>
      <c r="X16" s="11">
        <v>2</v>
      </c>
    </row>
    <row r="17" spans="1:24" s="3" customFormat="1" ht="51" x14ac:dyDescent="0.2">
      <c r="A17" s="3" t="s">
        <v>19</v>
      </c>
      <c r="E17" s="3" t="s">
        <v>20</v>
      </c>
      <c r="G17" s="3" t="s">
        <v>15</v>
      </c>
      <c r="K17" s="6"/>
      <c r="M17" s="6"/>
      <c r="O17" s="6"/>
      <c r="S17" s="6"/>
      <c r="X17" s="13"/>
    </row>
    <row r="18" spans="1:24" x14ac:dyDescent="0.2">
      <c r="B18">
        <v>1</v>
      </c>
      <c r="C18" t="s">
        <v>21</v>
      </c>
      <c r="D18" t="s">
        <v>22</v>
      </c>
      <c r="F18" t="s">
        <v>23</v>
      </c>
      <c r="H18" t="s">
        <v>45</v>
      </c>
      <c r="I18">
        <v>2</v>
      </c>
      <c r="J18">
        <v>1</v>
      </c>
      <c r="O18" s="4">
        <v>0</v>
      </c>
      <c r="P18">
        <v>0</v>
      </c>
      <c r="Q18">
        <v>0.5</v>
      </c>
      <c r="S18" s="4">
        <v>0</v>
      </c>
      <c r="T18" s="8">
        <v>0.5</v>
      </c>
    </row>
    <row r="19" spans="1:24" x14ac:dyDescent="0.2">
      <c r="B19">
        <v>2</v>
      </c>
      <c r="C19" t="s">
        <v>24</v>
      </c>
      <c r="F19" t="s">
        <v>25</v>
      </c>
      <c r="H19" t="s">
        <v>45</v>
      </c>
      <c r="I19">
        <v>2</v>
      </c>
      <c r="J19">
        <v>1</v>
      </c>
      <c r="O19" s="4">
        <v>0</v>
      </c>
      <c r="P19">
        <v>0</v>
      </c>
      <c r="Q19">
        <v>1</v>
      </c>
      <c r="S19" s="4">
        <v>0</v>
      </c>
      <c r="T19" s="8">
        <v>1</v>
      </c>
    </row>
    <row r="20" spans="1:24" x14ac:dyDescent="0.2">
      <c r="L20">
        <v>0</v>
      </c>
      <c r="N20">
        <v>0</v>
      </c>
      <c r="R20">
        <v>1.5</v>
      </c>
      <c r="U20">
        <v>1.5</v>
      </c>
      <c r="X20" s="11">
        <v>3</v>
      </c>
    </row>
    <row r="21" spans="1:24" s="3" customFormat="1" ht="51" x14ac:dyDescent="0.2">
      <c r="A21" s="3" t="s">
        <v>26</v>
      </c>
      <c r="E21" s="3" t="s">
        <v>27</v>
      </c>
      <c r="G21" s="3" t="s">
        <v>28</v>
      </c>
      <c r="K21" s="6"/>
      <c r="M21" s="6"/>
      <c r="O21" s="6"/>
      <c r="S21" s="6"/>
      <c r="X21" s="13"/>
    </row>
    <row r="22" spans="1:24" x14ac:dyDescent="0.2">
      <c r="B22">
        <v>1</v>
      </c>
      <c r="D22" t="s">
        <v>29</v>
      </c>
      <c r="F22">
        <v>21</v>
      </c>
      <c r="H22" t="s">
        <v>44</v>
      </c>
      <c r="I22">
        <v>2</v>
      </c>
      <c r="J22">
        <v>1</v>
      </c>
      <c r="M22" s="4">
        <v>0.5</v>
      </c>
      <c r="O22" s="4">
        <v>0.5</v>
      </c>
      <c r="P22">
        <v>0</v>
      </c>
      <c r="Q22">
        <v>0</v>
      </c>
    </row>
    <row r="23" spans="1:24" x14ac:dyDescent="0.2">
      <c r="B23">
        <v>1</v>
      </c>
      <c r="D23" t="s">
        <v>30</v>
      </c>
      <c r="F23">
        <v>1.5569999999999999</v>
      </c>
      <c r="H23" t="s">
        <v>44</v>
      </c>
      <c r="I23">
        <v>2</v>
      </c>
      <c r="J23">
        <v>1</v>
      </c>
      <c r="M23" s="4">
        <v>0.5</v>
      </c>
      <c r="O23" s="4">
        <v>0.5</v>
      </c>
      <c r="P23">
        <v>0</v>
      </c>
      <c r="Q23">
        <v>0</v>
      </c>
    </row>
    <row r="24" spans="1:24" x14ac:dyDescent="0.2">
      <c r="B24">
        <v>1</v>
      </c>
      <c r="D24" t="s">
        <v>31</v>
      </c>
      <c r="F24">
        <v>118</v>
      </c>
      <c r="H24" t="s">
        <v>44</v>
      </c>
      <c r="I24">
        <v>2</v>
      </c>
      <c r="J24">
        <v>1</v>
      </c>
      <c r="M24" s="4">
        <v>0.5</v>
      </c>
      <c r="O24" s="4">
        <v>0.5</v>
      </c>
      <c r="P24">
        <v>0</v>
      </c>
      <c r="Q24">
        <v>0</v>
      </c>
    </row>
    <row r="25" spans="1:24" x14ac:dyDescent="0.2">
      <c r="L25">
        <v>0</v>
      </c>
      <c r="N25">
        <v>1.5</v>
      </c>
      <c r="R25">
        <v>1.5</v>
      </c>
      <c r="U25">
        <v>0</v>
      </c>
      <c r="X25" s="11">
        <v>3</v>
      </c>
    </row>
    <row r="26" spans="1:24" s="3" customFormat="1" ht="51" x14ac:dyDescent="0.2">
      <c r="A26" s="3" t="s">
        <v>32</v>
      </c>
      <c r="E26" s="3" t="s">
        <v>33</v>
      </c>
      <c r="G26" s="3" t="s">
        <v>34</v>
      </c>
      <c r="K26" s="6"/>
      <c r="M26" s="6"/>
      <c r="O26" s="6"/>
      <c r="S26" s="6"/>
      <c r="X26" s="13"/>
    </row>
    <row r="27" spans="1:24" x14ac:dyDescent="0.2">
      <c r="B27">
        <v>1</v>
      </c>
      <c r="C27" t="s">
        <v>24</v>
      </c>
      <c r="F27">
        <v>15</v>
      </c>
      <c r="H27" t="s">
        <v>46</v>
      </c>
      <c r="I27">
        <v>1</v>
      </c>
      <c r="J27">
        <v>1</v>
      </c>
      <c r="O27" s="4">
        <v>0</v>
      </c>
      <c r="P27">
        <v>1</v>
      </c>
      <c r="Q27">
        <v>0</v>
      </c>
      <c r="S27" s="4">
        <v>0</v>
      </c>
      <c r="T27" s="8">
        <v>0</v>
      </c>
      <c r="U27" s="8"/>
    </row>
    <row r="28" spans="1:24" x14ac:dyDescent="0.2">
      <c r="L28">
        <v>0</v>
      </c>
      <c r="N28">
        <v>0</v>
      </c>
      <c r="R28">
        <v>1</v>
      </c>
      <c r="U28">
        <v>0</v>
      </c>
      <c r="X28" s="11">
        <v>1</v>
      </c>
    </row>
    <row r="29" spans="1:24" s="3" customFormat="1" ht="51" x14ac:dyDescent="0.2">
      <c r="A29" s="3" t="s">
        <v>35</v>
      </c>
      <c r="E29" s="3" t="s">
        <v>36</v>
      </c>
      <c r="G29" s="3" t="s">
        <v>28</v>
      </c>
      <c r="K29" s="6"/>
      <c r="M29" s="6"/>
      <c r="O29" s="6"/>
      <c r="S29" s="6"/>
      <c r="X29" s="13"/>
    </row>
    <row r="30" spans="1:24" x14ac:dyDescent="0.2">
      <c r="B30">
        <v>2</v>
      </c>
      <c r="C30" t="s">
        <v>24</v>
      </c>
      <c r="H30" t="s">
        <v>46</v>
      </c>
      <c r="I30">
        <v>1</v>
      </c>
      <c r="J30">
        <v>1</v>
      </c>
      <c r="O30" s="4">
        <v>0</v>
      </c>
      <c r="P30">
        <v>1</v>
      </c>
      <c r="Q30">
        <v>0</v>
      </c>
    </row>
    <row r="31" spans="1:24" x14ac:dyDescent="0.2">
      <c r="L31">
        <v>0</v>
      </c>
      <c r="N31">
        <v>0</v>
      </c>
      <c r="R31">
        <v>1</v>
      </c>
      <c r="U31">
        <v>0</v>
      </c>
      <c r="X31" s="11">
        <v>1</v>
      </c>
    </row>
    <row r="32" spans="1:24" s="3" customFormat="1" ht="68" x14ac:dyDescent="0.2">
      <c r="A32" s="3" t="s">
        <v>37</v>
      </c>
      <c r="E32" s="3" t="s">
        <v>38</v>
      </c>
      <c r="G32" s="3" t="s">
        <v>39</v>
      </c>
      <c r="K32" s="6"/>
      <c r="M32" s="6"/>
      <c r="O32" s="6"/>
      <c r="S32" s="6"/>
      <c r="X32" s="13"/>
    </row>
    <row r="33" spans="2:24" x14ac:dyDescent="0.2">
      <c r="B33">
        <v>1</v>
      </c>
      <c r="D33" t="s">
        <v>6</v>
      </c>
      <c r="H33" t="s">
        <v>47</v>
      </c>
      <c r="I33">
        <v>1</v>
      </c>
      <c r="J33">
        <v>1</v>
      </c>
      <c r="S33" s="4">
        <v>1</v>
      </c>
      <c r="T33">
        <v>0</v>
      </c>
    </row>
    <row r="34" spans="2:24" x14ac:dyDescent="0.2">
      <c r="L34">
        <v>0</v>
      </c>
      <c r="N34">
        <v>0</v>
      </c>
      <c r="R34">
        <v>0</v>
      </c>
      <c r="U34">
        <v>1</v>
      </c>
      <c r="X34" s="11">
        <v>1</v>
      </c>
    </row>
    <row r="36" spans="2:24" ht="17" thickBot="1" x14ac:dyDescent="0.25"/>
    <row r="37" spans="2:24" s="9" customFormat="1" ht="18" thickTop="1" thickBot="1" x14ac:dyDescent="0.25">
      <c r="K37" s="10"/>
      <c r="L37" s="9">
        <v>0</v>
      </c>
      <c r="M37" s="10"/>
      <c r="N37" s="9">
        <f>SUM(N7:N34)</f>
        <v>2.5</v>
      </c>
      <c r="O37" s="10"/>
      <c r="R37" s="9">
        <f>SUM(R6:R34)</f>
        <v>6</v>
      </c>
      <c r="S37" s="10"/>
      <c r="V37" s="9">
        <f>SUM(U6:U34)</f>
        <v>2.5</v>
      </c>
      <c r="X37" s="14">
        <v>11</v>
      </c>
    </row>
    <row r="38" spans="2:2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CE73-3133-9640-AF4A-C86402E71702}">
  <dimension ref="A2:X30"/>
  <sheetViews>
    <sheetView workbookViewId="0">
      <selection activeCell="U27" activeCellId="19" sqref="L6 N6 R6 U6 L13 N13 R13 U13 L17 N17 R17 U17 L21 N21 R21 U21 L27 N27 R27 U27"/>
    </sheetView>
  </sheetViews>
  <sheetFormatPr baseColWidth="10" defaultRowHeight="16" x14ac:dyDescent="0.2"/>
  <cols>
    <col min="24" max="24" width="10.83203125" style="11"/>
  </cols>
  <sheetData>
    <row r="2" spans="1:24" s="15" customFormat="1" x14ac:dyDescent="0.2">
      <c r="A2" s="15" t="s">
        <v>16</v>
      </c>
      <c r="X2" s="16"/>
    </row>
    <row r="3" spans="1:24" x14ac:dyDescent="0.2">
      <c r="B3">
        <v>1</v>
      </c>
      <c r="D3" t="s">
        <v>6</v>
      </c>
      <c r="J3">
        <v>0</v>
      </c>
      <c r="K3" s="4"/>
      <c r="M3" s="4"/>
      <c r="O3" s="4"/>
      <c r="S3" s="4"/>
    </row>
    <row r="4" spans="1:24" x14ac:dyDescent="0.2">
      <c r="B4">
        <v>1</v>
      </c>
      <c r="C4" t="s">
        <v>17</v>
      </c>
      <c r="D4" t="s">
        <v>16</v>
      </c>
      <c r="F4">
        <v>173</v>
      </c>
      <c r="H4" t="s">
        <v>44</v>
      </c>
      <c r="J4">
        <v>1</v>
      </c>
      <c r="K4" s="4"/>
      <c r="M4" s="4">
        <v>0.5</v>
      </c>
      <c r="O4" s="4">
        <v>0.5</v>
      </c>
      <c r="P4">
        <v>0</v>
      </c>
      <c r="Q4">
        <v>0</v>
      </c>
      <c r="S4" s="4"/>
    </row>
    <row r="5" spans="1:24" x14ac:dyDescent="0.2">
      <c r="B5">
        <v>1</v>
      </c>
      <c r="D5" t="s">
        <v>6</v>
      </c>
      <c r="H5" t="s">
        <v>47</v>
      </c>
      <c r="I5">
        <v>1</v>
      </c>
      <c r="J5">
        <v>1</v>
      </c>
      <c r="K5" s="4"/>
      <c r="M5" s="4"/>
      <c r="O5" s="4"/>
      <c r="S5" s="4">
        <v>1</v>
      </c>
      <c r="T5">
        <v>0</v>
      </c>
    </row>
    <row r="6" spans="1:24" x14ac:dyDescent="0.2">
      <c r="L6">
        <v>0</v>
      </c>
      <c r="N6">
        <v>0.5</v>
      </c>
      <c r="R6">
        <v>0.5</v>
      </c>
      <c r="U6">
        <v>1</v>
      </c>
      <c r="X6" s="11">
        <v>2</v>
      </c>
    </row>
    <row r="8" spans="1:24" s="15" customFormat="1" x14ac:dyDescent="0.2">
      <c r="A8" s="15" t="s">
        <v>31</v>
      </c>
      <c r="X8" s="16"/>
    </row>
    <row r="9" spans="1:24" x14ac:dyDescent="0.2">
      <c r="B9">
        <v>1</v>
      </c>
      <c r="D9" t="s">
        <v>5</v>
      </c>
      <c r="F9">
        <v>62</v>
      </c>
      <c r="J9">
        <v>0</v>
      </c>
      <c r="K9" s="4"/>
      <c r="M9" s="4"/>
      <c r="O9" s="4"/>
      <c r="S9" s="4"/>
    </row>
    <row r="10" spans="1:24" x14ac:dyDescent="0.2">
      <c r="B10">
        <v>1</v>
      </c>
      <c r="C10" t="s">
        <v>21</v>
      </c>
      <c r="D10" t="s">
        <v>22</v>
      </c>
      <c r="F10" t="s">
        <v>23</v>
      </c>
      <c r="H10" t="s">
        <v>45</v>
      </c>
      <c r="I10">
        <v>2</v>
      </c>
      <c r="J10">
        <v>1</v>
      </c>
      <c r="K10" s="4"/>
      <c r="M10" s="4"/>
      <c r="O10" s="4">
        <v>0</v>
      </c>
      <c r="P10">
        <v>0</v>
      </c>
      <c r="Q10">
        <v>0.5</v>
      </c>
      <c r="S10" s="4">
        <v>0</v>
      </c>
      <c r="T10" s="8">
        <v>0.5</v>
      </c>
    </row>
    <row r="11" spans="1:24" x14ac:dyDescent="0.2">
      <c r="B11">
        <v>1</v>
      </c>
      <c r="D11" t="s">
        <v>29</v>
      </c>
      <c r="F11">
        <v>21</v>
      </c>
      <c r="H11" t="s">
        <v>44</v>
      </c>
      <c r="I11">
        <v>2</v>
      </c>
      <c r="J11">
        <v>1</v>
      </c>
      <c r="K11" s="4"/>
      <c r="M11" s="4">
        <v>0.5</v>
      </c>
      <c r="O11" s="4">
        <v>0.5</v>
      </c>
      <c r="P11">
        <v>0</v>
      </c>
      <c r="Q11">
        <v>0</v>
      </c>
      <c r="S11" s="4"/>
    </row>
    <row r="12" spans="1:24" x14ac:dyDescent="0.2">
      <c r="B12">
        <v>1</v>
      </c>
      <c r="D12" t="s">
        <v>31</v>
      </c>
      <c r="F12">
        <v>118</v>
      </c>
      <c r="H12" t="s">
        <v>44</v>
      </c>
      <c r="I12">
        <v>2</v>
      </c>
      <c r="J12">
        <v>1</v>
      </c>
      <c r="K12" s="4"/>
      <c r="M12" s="4">
        <v>0.5</v>
      </c>
      <c r="O12" s="4">
        <v>0.5</v>
      </c>
      <c r="P12">
        <v>0</v>
      </c>
      <c r="Q12">
        <v>0</v>
      </c>
      <c r="S12" s="4"/>
    </row>
    <row r="13" spans="1:24" x14ac:dyDescent="0.2">
      <c r="L13">
        <v>0</v>
      </c>
      <c r="N13">
        <v>1</v>
      </c>
      <c r="R13">
        <v>1.5</v>
      </c>
      <c r="U13">
        <v>0.5</v>
      </c>
      <c r="X13" s="11">
        <v>3</v>
      </c>
    </row>
    <row r="15" spans="1:24" s="15" customFormat="1" x14ac:dyDescent="0.2">
      <c r="A15" s="15" t="s">
        <v>50</v>
      </c>
      <c r="X15" s="16"/>
    </row>
    <row r="16" spans="1:24" x14ac:dyDescent="0.2">
      <c r="B16">
        <v>1</v>
      </c>
      <c r="D16" t="s">
        <v>30</v>
      </c>
      <c r="F16">
        <v>1.5569999999999999</v>
      </c>
      <c r="H16" t="s">
        <v>44</v>
      </c>
      <c r="I16">
        <v>2</v>
      </c>
      <c r="J16">
        <v>1</v>
      </c>
      <c r="K16" s="4"/>
      <c r="M16" s="4">
        <v>0.5</v>
      </c>
      <c r="O16" s="4">
        <v>0.5</v>
      </c>
      <c r="P16">
        <v>0</v>
      </c>
      <c r="Q16">
        <v>0</v>
      </c>
      <c r="S16" s="4"/>
    </row>
    <row r="17" spans="1:24" x14ac:dyDescent="0.2">
      <c r="L17">
        <v>0</v>
      </c>
      <c r="N17">
        <v>0.5</v>
      </c>
      <c r="R17">
        <v>0.5</v>
      </c>
      <c r="U17">
        <v>0</v>
      </c>
      <c r="X17" s="11">
        <v>1</v>
      </c>
    </row>
    <row r="19" spans="1:24" s="15" customFormat="1" x14ac:dyDescent="0.2">
      <c r="A19" s="15" t="s">
        <v>51</v>
      </c>
      <c r="X19" s="16"/>
    </row>
    <row r="20" spans="1:24" x14ac:dyDescent="0.2">
      <c r="B20">
        <v>1</v>
      </c>
      <c r="D20" t="s">
        <v>18</v>
      </c>
      <c r="F20">
        <v>70</v>
      </c>
      <c r="H20" t="s">
        <v>44</v>
      </c>
      <c r="I20">
        <v>2</v>
      </c>
      <c r="J20">
        <v>1</v>
      </c>
      <c r="K20" s="4"/>
      <c r="M20" s="4">
        <v>0.5</v>
      </c>
      <c r="O20" s="4">
        <v>0.5</v>
      </c>
      <c r="P20">
        <v>0</v>
      </c>
      <c r="Q20">
        <v>0</v>
      </c>
      <c r="S20" s="4"/>
    </row>
    <row r="21" spans="1:24" x14ac:dyDescent="0.2">
      <c r="L21">
        <v>0</v>
      </c>
      <c r="N21">
        <v>0.5</v>
      </c>
      <c r="R21">
        <v>0.5</v>
      </c>
      <c r="U21">
        <v>0</v>
      </c>
    </row>
    <row r="23" spans="1:24" s="15" customFormat="1" x14ac:dyDescent="0.2">
      <c r="A23" s="15" t="s">
        <v>52</v>
      </c>
      <c r="X23" s="16"/>
    </row>
    <row r="24" spans="1:24" x14ac:dyDescent="0.2">
      <c r="B24">
        <v>2</v>
      </c>
      <c r="C24" t="s">
        <v>24</v>
      </c>
      <c r="F24" t="s">
        <v>25</v>
      </c>
      <c r="H24" t="s">
        <v>45</v>
      </c>
      <c r="I24">
        <v>2</v>
      </c>
      <c r="J24">
        <v>1</v>
      </c>
      <c r="K24" s="4"/>
      <c r="M24" s="4"/>
      <c r="O24" s="4">
        <v>0</v>
      </c>
      <c r="P24">
        <v>0</v>
      </c>
      <c r="Q24">
        <v>1</v>
      </c>
      <c r="S24" s="4">
        <v>0</v>
      </c>
      <c r="T24" s="8">
        <v>1</v>
      </c>
    </row>
    <row r="25" spans="1:24" x14ac:dyDescent="0.2">
      <c r="B25">
        <v>1</v>
      </c>
      <c r="C25" t="s">
        <v>24</v>
      </c>
      <c r="F25">
        <v>15</v>
      </c>
      <c r="H25" t="s">
        <v>46</v>
      </c>
      <c r="I25">
        <v>1</v>
      </c>
      <c r="J25">
        <v>1</v>
      </c>
      <c r="K25" s="4"/>
      <c r="M25" s="4"/>
      <c r="O25" s="4">
        <v>0</v>
      </c>
      <c r="P25">
        <v>1</v>
      </c>
      <c r="Q25">
        <v>0</v>
      </c>
      <c r="S25" s="4">
        <v>0</v>
      </c>
      <c r="T25" s="8">
        <v>0</v>
      </c>
      <c r="U25" s="8"/>
    </row>
    <row r="26" spans="1:24" x14ac:dyDescent="0.2">
      <c r="B26">
        <v>2</v>
      </c>
      <c r="C26" t="s">
        <v>24</v>
      </c>
      <c r="H26" t="s">
        <v>46</v>
      </c>
      <c r="I26">
        <v>1</v>
      </c>
      <c r="J26">
        <v>1</v>
      </c>
      <c r="K26" s="4"/>
      <c r="M26" s="4"/>
      <c r="O26" s="4">
        <v>0</v>
      </c>
      <c r="P26">
        <v>1</v>
      </c>
      <c r="Q26">
        <v>0</v>
      </c>
      <c r="S26" s="4"/>
    </row>
    <row r="27" spans="1:24" x14ac:dyDescent="0.2">
      <c r="L27">
        <v>0</v>
      </c>
      <c r="N27">
        <v>0</v>
      </c>
      <c r="R27">
        <v>3</v>
      </c>
      <c r="U27">
        <v>1</v>
      </c>
      <c r="X27" s="11">
        <v>4</v>
      </c>
    </row>
    <row r="28" spans="1:24" ht="17" thickBot="1" x14ac:dyDescent="0.25"/>
    <row r="29" spans="1:24" s="9" customFormat="1" ht="18" thickTop="1" thickBot="1" x14ac:dyDescent="0.25">
      <c r="L29" s="9">
        <v>0</v>
      </c>
      <c r="N29" s="9">
        <v>2.5</v>
      </c>
      <c r="R29" s="9">
        <v>6</v>
      </c>
      <c r="U29" s="9">
        <v>2.5</v>
      </c>
      <c r="X29" s="14">
        <v>11</v>
      </c>
    </row>
    <row r="30" spans="1:2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FCD2-0AF4-004B-AB08-2ED7F5938DCD}">
  <dimension ref="A1:E8"/>
  <sheetViews>
    <sheetView workbookViewId="0">
      <selection sqref="A1:E8"/>
    </sheetView>
  </sheetViews>
  <sheetFormatPr baseColWidth="10" defaultRowHeight="16" x14ac:dyDescent="0.2"/>
  <sheetData>
    <row r="1" spans="1:5" x14ac:dyDescent="0.2">
      <c r="B1" t="s">
        <v>48</v>
      </c>
      <c r="C1" t="s">
        <v>49</v>
      </c>
      <c r="D1" t="s">
        <v>46</v>
      </c>
      <c r="E1" t="s">
        <v>47</v>
      </c>
    </row>
    <row r="2" spans="1:5" x14ac:dyDescent="0.2">
      <c r="A2" s="17" t="s">
        <v>16</v>
      </c>
      <c r="B2">
        <v>0</v>
      </c>
      <c r="C2">
        <v>0.5</v>
      </c>
      <c r="D2">
        <v>0.5</v>
      </c>
      <c r="E2">
        <v>1</v>
      </c>
    </row>
    <row r="3" spans="1:5" x14ac:dyDescent="0.2">
      <c r="A3" s="17" t="s">
        <v>31</v>
      </c>
      <c r="B3">
        <v>0</v>
      </c>
      <c r="C3">
        <v>1</v>
      </c>
      <c r="D3">
        <v>1.5</v>
      </c>
      <c r="E3">
        <v>0.5</v>
      </c>
    </row>
    <row r="4" spans="1:5" x14ac:dyDescent="0.2">
      <c r="A4" s="17" t="s">
        <v>50</v>
      </c>
      <c r="B4">
        <v>0</v>
      </c>
      <c r="C4">
        <v>0.5</v>
      </c>
      <c r="D4">
        <v>0.5</v>
      </c>
      <c r="E4">
        <v>0</v>
      </c>
    </row>
    <row r="5" spans="1:5" x14ac:dyDescent="0.2">
      <c r="A5" s="17" t="s">
        <v>51</v>
      </c>
      <c r="B5">
        <v>0</v>
      </c>
      <c r="C5">
        <v>0.5</v>
      </c>
      <c r="D5">
        <v>0.5</v>
      </c>
      <c r="E5">
        <v>0</v>
      </c>
    </row>
    <row r="6" spans="1:5" x14ac:dyDescent="0.2">
      <c r="A6" s="17" t="s">
        <v>52</v>
      </c>
      <c r="B6">
        <v>0</v>
      </c>
      <c r="C6">
        <v>0</v>
      </c>
      <c r="D6">
        <v>3</v>
      </c>
      <c r="E6">
        <v>1</v>
      </c>
    </row>
    <row r="8" spans="1:5" x14ac:dyDescent="0.2">
      <c r="B8">
        <f>SUM(B2:B6)</f>
        <v>0</v>
      </c>
      <c r="C8">
        <f t="shared" ref="C8:E8" si="0">SUM(C2:C6)</f>
        <v>2.5</v>
      </c>
      <c r="D8">
        <f t="shared" si="0"/>
        <v>6</v>
      </c>
      <c r="E8">
        <f t="shared" si="0"/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41F0-48C3-6C41-8232-F9307BE66119}">
  <dimension ref="A1:L14"/>
  <sheetViews>
    <sheetView workbookViewId="0">
      <selection activeCell="B8" sqref="B8"/>
    </sheetView>
  </sheetViews>
  <sheetFormatPr baseColWidth="10" defaultRowHeight="16" x14ac:dyDescent="0.2"/>
  <sheetData>
    <row r="1" spans="1:12" x14ac:dyDescent="0.2">
      <c r="B1" t="s">
        <v>49</v>
      </c>
      <c r="C1" t="s">
        <v>46</v>
      </c>
      <c r="D1" t="s">
        <v>47</v>
      </c>
    </row>
    <row r="2" spans="1:12" x14ac:dyDescent="0.2">
      <c r="A2" s="17" t="s">
        <v>16</v>
      </c>
      <c r="B2">
        <v>0.5</v>
      </c>
      <c r="C2">
        <v>0.5</v>
      </c>
      <c r="D2">
        <v>1</v>
      </c>
      <c r="F2">
        <f>B2/(B8/100)</f>
        <v>20</v>
      </c>
      <c r="G2">
        <f t="shared" ref="G2:H2" si="0">C2/(C8/100)</f>
        <v>8.3333333333333339</v>
      </c>
      <c r="H2">
        <f t="shared" si="0"/>
        <v>40</v>
      </c>
      <c r="J2">
        <f>ROUND(F2,0)</f>
        <v>20</v>
      </c>
      <c r="K2">
        <f t="shared" ref="K2:L2" si="1">ROUND(G2,0)</f>
        <v>8</v>
      </c>
      <c r="L2">
        <f t="shared" si="1"/>
        <v>40</v>
      </c>
    </row>
    <row r="3" spans="1:12" x14ac:dyDescent="0.2">
      <c r="A3" s="17" t="s">
        <v>31</v>
      </c>
      <c r="B3">
        <v>1</v>
      </c>
      <c r="C3">
        <v>1.5</v>
      </c>
      <c r="D3">
        <v>0.5</v>
      </c>
      <c r="F3">
        <f t="shared" ref="F3:F6" si="2">B3/(B9/100)</f>
        <v>40</v>
      </c>
      <c r="G3">
        <f t="shared" ref="G3:G6" si="3">C3/(C9/100)</f>
        <v>25</v>
      </c>
      <c r="H3">
        <f t="shared" ref="H3:H6" si="4">D3/(D9/100)</f>
        <v>20</v>
      </c>
      <c r="J3">
        <f t="shared" ref="J3:J6" si="5">ROUND(F3,0)</f>
        <v>40</v>
      </c>
      <c r="K3">
        <f t="shared" ref="K3:K6" si="6">ROUND(G3,0)</f>
        <v>25</v>
      </c>
      <c r="L3">
        <f t="shared" ref="L3:L6" si="7">ROUND(H3,0)</f>
        <v>20</v>
      </c>
    </row>
    <row r="4" spans="1:12" x14ac:dyDescent="0.2">
      <c r="A4" s="17" t="s">
        <v>50</v>
      </c>
      <c r="B4">
        <v>0.5</v>
      </c>
      <c r="C4">
        <v>0.5</v>
      </c>
      <c r="D4">
        <v>0</v>
      </c>
      <c r="F4">
        <f t="shared" si="2"/>
        <v>20</v>
      </c>
      <c r="G4">
        <f t="shared" si="3"/>
        <v>8.3333333333333339</v>
      </c>
      <c r="H4">
        <f t="shared" si="4"/>
        <v>0</v>
      </c>
      <c r="J4">
        <f t="shared" si="5"/>
        <v>20</v>
      </c>
      <c r="K4">
        <f t="shared" si="6"/>
        <v>8</v>
      </c>
      <c r="L4">
        <f t="shared" si="7"/>
        <v>0</v>
      </c>
    </row>
    <row r="5" spans="1:12" x14ac:dyDescent="0.2">
      <c r="A5" s="17" t="s">
        <v>51</v>
      </c>
      <c r="B5">
        <v>0.5</v>
      </c>
      <c r="C5">
        <v>0.5</v>
      </c>
      <c r="D5">
        <v>0</v>
      </c>
      <c r="F5">
        <f t="shared" si="2"/>
        <v>20</v>
      </c>
      <c r="G5">
        <f t="shared" si="3"/>
        <v>8.3333333333333339</v>
      </c>
      <c r="H5">
        <f t="shared" si="4"/>
        <v>0</v>
      </c>
      <c r="J5">
        <f t="shared" si="5"/>
        <v>20</v>
      </c>
      <c r="K5">
        <f t="shared" si="6"/>
        <v>8</v>
      </c>
      <c r="L5">
        <f t="shared" si="7"/>
        <v>0</v>
      </c>
    </row>
    <row r="6" spans="1:12" x14ac:dyDescent="0.2">
      <c r="A6" s="17" t="s">
        <v>52</v>
      </c>
      <c r="B6">
        <v>0</v>
      </c>
      <c r="C6">
        <v>3</v>
      </c>
      <c r="D6">
        <v>1</v>
      </c>
      <c r="F6">
        <f t="shared" si="2"/>
        <v>0</v>
      </c>
      <c r="G6">
        <f t="shared" si="3"/>
        <v>50</v>
      </c>
      <c r="H6">
        <f t="shared" si="4"/>
        <v>40</v>
      </c>
      <c r="J6">
        <f t="shared" si="5"/>
        <v>0</v>
      </c>
      <c r="K6">
        <f t="shared" si="6"/>
        <v>50</v>
      </c>
      <c r="L6">
        <f t="shared" si="7"/>
        <v>40</v>
      </c>
    </row>
    <row r="8" spans="1:12" x14ac:dyDescent="0.2">
      <c r="B8">
        <f t="shared" ref="B8:D8" si="8">SUM(B2:B6)</f>
        <v>2.5</v>
      </c>
      <c r="C8">
        <f t="shared" si="8"/>
        <v>6</v>
      </c>
      <c r="D8">
        <f t="shared" si="8"/>
        <v>2.5</v>
      </c>
    </row>
    <row r="9" spans="1:12" x14ac:dyDescent="0.2">
      <c r="B9">
        <v>2.5</v>
      </c>
      <c r="C9">
        <v>6</v>
      </c>
      <c r="D9">
        <v>2.5</v>
      </c>
    </row>
    <row r="10" spans="1:12" x14ac:dyDescent="0.2">
      <c r="B10">
        <v>2.5</v>
      </c>
      <c r="C10">
        <v>6</v>
      </c>
      <c r="D10">
        <v>2.5</v>
      </c>
    </row>
    <row r="11" spans="1:12" x14ac:dyDescent="0.2">
      <c r="B11">
        <v>2.5</v>
      </c>
      <c r="C11">
        <v>6</v>
      </c>
      <c r="D11">
        <v>2.5</v>
      </c>
    </row>
    <row r="12" spans="1:12" x14ac:dyDescent="0.2">
      <c r="B12">
        <v>2.5</v>
      </c>
      <c r="C12">
        <v>6</v>
      </c>
      <c r="D12">
        <v>2.5</v>
      </c>
    </row>
    <row r="13" spans="1:12" x14ac:dyDescent="0.2">
      <c r="B13">
        <v>2.5</v>
      </c>
      <c r="C13">
        <v>6</v>
      </c>
      <c r="D13">
        <v>2.5</v>
      </c>
    </row>
    <row r="14" spans="1:12" x14ac:dyDescent="0.2">
      <c r="B14">
        <v>2.5</v>
      </c>
      <c r="C14">
        <v>6</v>
      </c>
      <c r="D14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6A88-0127-944A-95D3-CC4779B0E9CE}">
  <dimension ref="A1:O36"/>
  <sheetViews>
    <sheetView tabSelected="1" topLeftCell="A7" workbookViewId="0">
      <selection activeCell="M35" sqref="M35:O36"/>
    </sheetView>
  </sheetViews>
  <sheetFormatPr baseColWidth="10" defaultRowHeight="16" x14ac:dyDescent="0.2"/>
  <sheetData>
    <row r="1" spans="1:4" x14ac:dyDescent="0.2">
      <c r="B1" t="s">
        <v>49</v>
      </c>
      <c r="C1" t="s">
        <v>46</v>
      </c>
      <c r="D1" t="s">
        <v>47</v>
      </c>
    </row>
    <row r="2" spans="1:4" x14ac:dyDescent="0.2">
      <c r="A2" s="17" t="s">
        <v>16</v>
      </c>
      <c r="B2" s="18">
        <v>20</v>
      </c>
      <c r="C2" s="18">
        <v>8</v>
      </c>
      <c r="D2" s="18">
        <v>40</v>
      </c>
    </row>
    <row r="3" spans="1:4" x14ac:dyDescent="0.2">
      <c r="A3" s="17" t="s">
        <v>31</v>
      </c>
      <c r="B3" s="18">
        <v>40</v>
      </c>
      <c r="C3" s="18">
        <v>25</v>
      </c>
      <c r="D3" s="18">
        <v>20</v>
      </c>
    </row>
    <row r="4" spans="1:4" x14ac:dyDescent="0.2">
      <c r="A4" s="17" t="s">
        <v>50</v>
      </c>
      <c r="B4" s="18">
        <v>20</v>
      </c>
      <c r="C4" s="18">
        <v>8</v>
      </c>
      <c r="D4" s="18">
        <v>0</v>
      </c>
    </row>
    <row r="5" spans="1:4" x14ac:dyDescent="0.2">
      <c r="A5" s="17" t="s">
        <v>51</v>
      </c>
      <c r="B5" s="18">
        <v>20</v>
      </c>
      <c r="C5" s="18">
        <v>8</v>
      </c>
      <c r="D5" s="18">
        <v>0</v>
      </c>
    </row>
    <row r="6" spans="1:4" x14ac:dyDescent="0.2">
      <c r="A6" s="17" t="s">
        <v>52</v>
      </c>
      <c r="B6" s="18">
        <v>0</v>
      </c>
      <c r="C6" s="18">
        <v>50</v>
      </c>
      <c r="D6" s="18">
        <v>40</v>
      </c>
    </row>
    <row r="8" spans="1:4" x14ac:dyDescent="0.2">
      <c r="B8">
        <v>2.5</v>
      </c>
      <c r="C8">
        <v>6</v>
      </c>
      <c r="D8">
        <v>2.5</v>
      </c>
    </row>
    <row r="35" spans="12:15" x14ac:dyDescent="0.2">
      <c r="L35" t="s">
        <v>48</v>
      </c>
      <c r="M35" t="s">
        <v>49</v>
      </c>
      <c r="N35" t="s">
        <v>46</v>
      </c>
      <c r="O35" t="s">
        <v>47</v>
      </c>
    </row>
    <row r="36" spans="12:15" x14ac:dyDescent="0.2">
      <c r="M36">
        <v>2.5</v>
      </c>
      <c r="N36">
        <v>6</v>
      </c>
      <c r="O36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2022-02-11T09:40:59Z</dcterms:created>
  <dcterms:modified xsi:type="dcterms:W3CDTF">2022-04-14T13:42:17Z</dcterms:modified>
</cp:coreProperties>
</file>